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mega.dce-eir.net\natdfs\CBSA\HQ\Customs\Customs_H02\GV8\AB-DGA\6400\60000\A-CBPD\18 - PPRD (Commercial Only)\Performance Reporting\Trusted Traders\EDI Report\2024-25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58" i="1" l="1"/>
  <c r="R159" i="1"/>
  <c r="K100" i="1"/>
  <c r="K43" i="1"/>
  <c r="K249" i="1" l="1"/>
  <c r="K274" i="1"/>
  <c r="R15" i="1"/>
  <c r="S15" i="1"/>
  <c r="T15" i="1" s="1"/>
  <c r="R16" i="1"/>
  <c r="S16" i="1" s="1"/>
  <c r="R17" i="1"/>
  <c r="R18" i="1"/>
  <c r="S18" i="1" s="1"/>
  <c r="T18" i="1" s="1"/>
  <c r="R19" i="1"/>
  <c r="S19" i="1" s="1"/>
  <c r="T19" i="1" s="1"/>
  <c r="R20" i="1"/>
  <c r="S20" i="1"/>
  <c r="T20" i="1" s="1"/>
  <c r="R21" i="1"/>
  <c r="S21" i="1"/>
  <c r="T21" i="1" s="1"/>
  <c r="R22" i="1"/>
  <c r="S22" i="1"/>
  <c r="T22" i="1" s="1"/>
  <c r="R23" i="1"/>
  <c r="S23" i="1" s="1"/>
  <c r="R24" i="1"/>
  <c r="R25" i="1"/>
  <c r="S25" i="1" s="1"/>
  <c r="T25" i="1" s="1"/>
  <c r="R26" i="1"/>
  <c r="S26" i="1" s="1"/>
  <c r="T26" i="1" s="1"/>
  <c r="R27" i="1"/>
  <c r="S27" i="1" s="1"/>
  <c r="T27" i="1" s="1"/>
  <c r="R28" i="1"/>
  <c r="S28" i="1"/>
  <c r="T28" i="1" s="1"/>
  <c r="R29" i="1"/>
  <c r="S29" i="1"/>
  <c r="T29" i="1" s="1"/>
  <c r="R30" i="1"/>
  <c r="S30" i="1" s="1"/>
  <c r="T30" i="1" s="1"/>
  <c r="R31" i="1"/>
  <c r="S31" i="1" s="1"/>
  <c r="R32" i="1"/>
  <c r="R33" i="1"/>
  <c r="S33" i="1" s="1"/>
  <c r="T33" i="1" s="1"/>
  <c r="R34" i="1"/>
  <c r="S34" i="1" s="1"/>
  <c r="T34" i="1" s="1"/>
  <c r="R35" i="1"/>
  <c r="S35" i="1" s="1"/>
  <c r="T35" i="1" s="1"/>
  <c r="R36" i="1"/>
  <c r="S36" i="1" s="1"/>
  <c r="T36" i="1" s="1"/>
  <c r="R37" i="1"/>
  <c r="S37" i="1"/>
  <c r="T37" i="1" s="1"/>
  <c r="R38" i="1"/>
  <c r="S38" i="1"/>
  <c r="T38" i="1" s="1"/>
  <c r="R39" i="1"/>
  <c r="S39" i="1" s="1"/>
  <c r="R40" i="1"/>
  <c r="R60" i="1"/>
  <c r="S60" i="1" s="1"/>
  <c r="T60" i="1" s="1"/>
  <c r="R61" i="1"/>
  <c r="S61" i="1" s="1"/>
  <c r="R62" i="1"/>
  <c r="R63" i="1"/>
  <c r="S63" i="1" s="1"/>
  <c r="R64" i="1"/>
  <c r="S64" i="1"/>
  <c r="T64" i="1"/>
  <c r="R65" i="1"/>
  <c r="S65" i="1" s="1"/>
  <c r="T65" i="1" s="1"/>
  <c r="R66" i="1"/>
  <c r="S66" i="1" s="1"/>
  <c r="T66" i="1" s="1"/>
  <c r="R67" i="1"/>
  <c r="S67" i="1" s="1"/>
  <c r="R68" i="1"/>
  <c r="S68" i="1"/>
  <c r="T68" i="1" s="1"/>
  <c r="R69" i="1"/>
  <c r="S69" i="1" s="1"/>
  <c r="T69" i="1" s="1"/>
  <c r="R70" i="1"/>
  <c r="R71" i="1"/>
  <c r="S71" i="1" s="1"/>
  <c r="R72" i="1"/>
  <c r="S72" i="1"/>
  <c r="T72" i="1" s="1"/>
  <c r="R73" i="1"/>
  <c r="S73" i="1" s="1"/>
  <c r="T73" i="1" s="1"/>
  <c r="R74" i="1"/>
  <c r="S74" i="1"/>
  <c r="T74" i="1" s="1"/>
  <c r="R75" i="1"/>
  <c r="S75" i="1" s="1"/>
  <c r="R76" i="1"/>
  <c r="S76" i="1"/>
  <c r="R77" i="1"/>
  <c r="S77" i="1" s="1"/>
  <c r="T77" i="1" s="1"/>
  <c r="R78" i="1"/>
  <c r="R79" i="1"/>
  <c r="S79" i="1" s="1"/>
  <c r="R80" i="1"/>
  <c r="T80" i="1" s="1"/>
  <c r="S80" i="1"/>
  <c r="R81" i="1"/>
  <c r="S81" i="1" s="1"/>
  <c r="T81" i="1" s="1"/>
  <c r="R82" i="1"/>
  <c r="S82" i="1" s="1"/>
  <c r="T82" i="1" s="1"/>
  <c r="R83" i="1"/>
  <c r="S83" i="1"/>
  <c r="R84" i="1"/>
  <c r="S84" i="1"/>
  <c r="R85" i="1"/>
  <c r="S85" i="1" s="1"/>
  <c r="T85" i="1" s="1"/>
  <c r="R86" i="1"/>
  <c r="R87" i="1"/>
  <c r="S87" i="1" s="1"/>
  <c r="R88" i="1"/>
  <c r="S88" i="1"/>
  <c r="T88" i="1"/>
  <c r="R89" i="1"/>
  <c r="S89" i="1" s="1"/>
  <c r="T89" i="1" s="1"/>
  <c r="R90" i="1"/>
  <c r="S90" i="1" s="1"/>
  <c r="T90" i="1" s="1"/>
  <c r="R91" i="1"/>
  <c r="S91" i="1"/>
  <c r="R92" i="1"/>
  <c r="S92" i="1"/>
  <c r="R93" i="1"/>
  <c r="S93" i="1" s="1"/>
  <c r="T93" i="1" s="1"/>
  <c r="R94" i="1"/>
  <c r="R95" i="1"/>
  <c r="S95" i="1" s="1"/>
  <c r="R96" i="1"/>
  <c r="S96" i="1" s="1"/>
  <c r="R97" i="1"/>
  <c r="S97" i="1" s="1"/>
  <c r="T97" i="1" s="1"/>
  <c r="R116" i="1"/>
  <c r="S116" i="1"/>
  <c r="T116" i="1"/>
  <c r="R117" i="1"/>
  <c r="R142" i="1"/>
  <c r="S142" i="1" s="1"/>
  <c r="R143" i="1"/>
  <c r="S143" i="1" s="1"/>
  <c r="R144" i="1"/>
  <c r="S144" i="1"/>
  <c r="T144" i="1"/>
  <c r="R145" i="1"/>
  <c r="S145" i="1" s="1"/>
  <c r="T145" i="1" s="1"/>
  <c r="R146" i="1"/>
  <c r="S146" i="1" s="1"/>
  <c r="R147" i="1"/>
  <c r="S147" i="1" s="1"/>
  <c r="R148" i="1"/>
  <c r="S148" i="1"/>
  <c r="T148" i="1" s="1"/>
  <c r="R149" i="1"/>
  <c r="R150" i="1"/>
  <c r="S150" i="1" s="1"/>
  <c r="R151" i="1"/>
  <c r="S151" i="1" s="1"/>
  <c r="R152" i="1"/>
  <c r="S152" i="1"/>
  <c r="T152" i="1"/>
  <c r="R153" i="1"/>
  <c r="S153" i="1" s="1"/>
  <c r="T153" i="1" s="1"/>
  <c r="R154" i="1"/>
  <c r="S154" i="1" s="1"/>
  <c r="R186" i="1"/>
  <c r="S186" i="1" s="1"/>
  <c r="R187" i="1"/>
  <c r="S187" i="1" s="1"/>
  <c r="R217" i="1"/>
  <c r="S217" i="1"/>
  <c r="R218" i="1"/>
  <c r="S218" i="1" s="1"/>
  <c r="R219" i="1"/>
  <c r="S219" i="1"/>
  <c r="T219" i="1"/>
  <c r="R220" i="1"/>
  <c r="S220" i="1" s="1"/>
  <c r="R221" i="1"/>
  <c r="S221" i="1" s="1"/>
  <c r="R222" i="1"/>
  <c r="T222" i="1" s="1"/>
  <c r="S222" i="1"/>
  <c r="R223" i="1"/>
  <c r="S223" i="1"/>
  <c r="T223" i="1"/>
  <c r="R224" i="1"/>
  <c r="S224" i="1" s="1"/>
  <c r="T224" i="1" s="1"/>
  <c r="R225" i="1"/>
  <c r="S225" i="1"/>
  <c r="R226" i="1"/>
  <c r="S226" i="1" s="1"/>
  <c r="R227" i="1"/>
  <c r="S227" i="1"/>
  <c r="T227" i="1"/>
  <c r="R228" i="1"/>
  <c r="S228" i="1" s="1"/>
  <c r="R229" i="1"/>
  <c r="S229" i="1" s="1"/>
  <c r="R230" i="1"/>
  <c r="T230" i="1" s="1"/>
  <c r="S230" i="1"/>
  <c r="R231" i="1"/>
  <c r="S231" i="1"/>
  <c r="T231" i="1"/>
  <c r="R232" i="1"/>
  <c r="S232" i="1" s="1"/>
  <c r="T232" i="1" s="1"/>
  <c r="R233" i="1"/>
  <c r="S233" i="1"/>
  <c r="R234" i="1"/>
  <c r="S234" i="1" s="1"/>
  <c r="R235" i="1"/>
  <c r="S235" i="1"/>
  <c r="T235" i="1"/>
  <c r="R236" i="1"/>
  <c r="S236" i="1" s="1"/>
  <c r="R237" i="1"/>
  <c r="S237" i="1" s="1"/>
  <c r="R238" i="1"/>
  <c r="T238" i="1" s="1"/>
  <c r="S238" i="1"/>
  <c r="R239" i="1"/>
  <c r="S239" i="1"/>
  <c r="T239" i="1"/>
  <c r="R240" i="1"/>
  <c r="S240" i="1" s="1"/>
  <c r="T240" i="1" s="1"/>
  <c r="R241" i="1"/>
  <c r="S241" i="1"/>
  <c r="R242" i="1"/>
  <c r="S242" i="1" s="1"/>
  <c r="R243" i="1"/>
  <c r="S243" i="1"/>
  <c r="T243" i="1"/>
  <c r="R244" i="1"/>
  <c r="S244" i="1" s="1"/>
  <c r="R245" i="1"/>
  <c r="S245" i="1" s="1"/>
  <c r="R246" i="1"/>
  <c r="T246" i="1" s="1"/>
  <c r="S246" i="1"/>
  <c r="R269" i="1"/>
  <c r="S269" i="1"/>
  <c r="T269" i="1" s="1"/>
  <c r="R270" i="1"/>
  <c r="S270" i="1"/>
  <c r="T270" i="1"/>
  <c r="R291" i="1"/>
  <c r="S291" i="1" s="1"/>
  <c r="R292" i="1"/>
  <c r="S292" i="1" s="1"/>
  <c r="T292" i="1" s="1"/>
  <c r="R293" i="1"/>
  <c r="S293" i="1" s="1"/>
  <c r="T293" i="1" s="1"/>
  <c r="R294" i="1"/>
  <c r="S294" i="1" s="1"/>
  <c r="T294" i="1" s="1"/>
  <c r="R295" i="1"/>
  <c r="S295" i="1"/>
  <c r="R296" i="1"/>
  <c r="K166" i="1"/>
  <c r="K126" i="1"/>
  <c r="K301" i="1"/>
  <c r="R216" i="1"/>
  <c r="S216" i="1" s="1"/>
  <c r="K200" i="1"/>
  <c r="S149" i="1" l="1"/>
  <c r="T149" i="1" s="1"/>
  <c r="S117" i="1"/>
  <c r="T117" i="1" s="1"/>
  <c r="T75" i="1"/>
  <c r="T84" i="1"/>
  <c r="T217" i="1"/>
  <c r="T234" i="1"/>
  <c r="T225" i="1"/>
  <c r="T83" i="1"/>
  <c r="T147" i="1"/>
  <c r="T92" i="1"/>
  <c r="T218" i="1"/>
  <c r="T241" i="1"/>
  <c r="T233" i="1"/>
  <c r="T154" i="1"/>
  <c r="T146" i="1"/>
  <c r="T96" i="1"/>
  <c r="T67" i="1"/>
  <c r="T242" i="1"/>
  <c r="T226" i="1"/>
  <c r="T295" i="1"/>
  <c r="I313" i="1"/>
  <c r="T91" i="1"/>
  <c r="T76" i="1"/>
  <c r="S40" i="1"/>
  <c r="T40" i="1" s="1"/>
  <c r="S32" i="1"/>
  <c r="T32" i="1" s="1"/>
  <c r="S24" i="1"/>
  <c r="T24" i="1" s="1"/>
  <c r="S17" i="1"/>
  <c r="T17" i="1" s="1"/>
  <c r="T39" i="1"/>
  <c r="T31" i="1"/>
  <c r="T23" i="1"/>
  <c r="T16" i="1"/>
  <c r="S94" i="1"/>
  <c r="T94" i="1" s="1"/>
  <c r="S86" i="1"/>
  <c r="T86" i="1" s="1"/>
  <c r="S78" i="1"/>
  <c r="T78" i="1" s="1"/>
  <c r="S70" i="1"/>
  <c r="T70" i="1" s="1"/>
  <c r="S62" i="1"/>
  <c r="T62" i="1" s="1"/>
  <c r="T61" i="1"/>
  <c r="T95" i="1"/>
  <c r="T87" i="1"/>
  <c r="T79" i="1"/>
  <c r="T71" i="1"/>
  <c r="T63" i="1"/>
  <c r="T151" i="1"/>
  <c r="T143" i="1"/>
  <c r="T150" i="1"/>
  <c r="T142" i="1"/>
  <c r="T187" i="1"/>
  <c r="T186" i="1"/>
  <c r="T245" i="1"/>
  <c r="T237" i="1"/>
  <c r="T229" i="1"/>
  <c r="T221" i="1"/>
  <c r="T244" i="1"/>
  <c r="T236" i="1"/>
  <c r="T228" i="1"/>
  <c r="T220" i="1"/>
  <c r="S296" i="1"/>
  <c r="T296" i="1" s="1"/>
  <c r="T291" i="1"/>
  <c r="T216" i="1"/>
  <c r="P313" i="1" l="1"/>
  <c r="R197" i="1"/>
  <c r="R196" i="1"/>
  <c r="R195" i="1"/>
  <c r="S195" i="1" s="1"/>
  <c r="T195" i="1" s="1"/>
  <c r="R194" i="1"/>
  <c r="S194" i="1" s="1"/>
  <c r="T194" i="1" s="1"/>
  <c r="R193" i="1"/>
  <c r="R192" i="1"/>
  <c r="R191" i="1"/>
  <c r="S191" i="1" s="1"/>
  <c r="T191" i="1" s="1"/>
  <c r="R190" i="1"/>
  <c r="S190" i="1" s="1"/>
  <c r="T190" i="1" s="1"/>
  <c r="R189" i="1"/>
  <c r="R188" i="1"/>
  <c r="R185" i="1"/>
  <c r="S185" i="1" s="1"/>
  <c r="T185" i="1" s="1"/>
  <c r="R184" i="1"/>
  <c r="R183" i="1"/>
  <c r="R182" i="1"/>
  <c r="S182" i="1" s="1"/>
  <c r="T182" i="1" s="1"/>
  <c r="R163" i="1"/>
  <c r="R162" i="1"/>
  <c r="R161" i="1"/>
  <c r="S161" i="1" s="1"/>
  <c r="T161" i="1" s="1"/>
  <c r="R160" i="1"/>
  <c r="R157" i="1"/>
  <c r="S157" i="1" s="1"/>
  <c r="R156" i="1"/>
  <c r="S156" i="1" s="1"/>
  <c r="T156" i="1" s="1"/>
  <c r="R155" i="1"/>
  <c r="S155" i="1" s="1"/>
  <c r="T155" i="1" s="1"/>
  <c r="R166" i="1"/>
  <c r="R200" i="1"/>
  <c r="R249" i="1"/>
  <c r="R271" i="1"/>
  <c r="R268" i="1"/>
  <c r="S268" i="1" s="1"/>
  <c r="T268" i="1" s="1"/>
  <c r="R267" i="1"/>
  <c r="R266" i="1"/>
  <c r="S266" i="1" s="1"/>
  <c r="R265" i="1"/>
  <c r="S265" i="1" s="1"/>
  <c r="T265" i="1" s="1"/>
  <c r="R274" i="1"/>
  <c r="R297" i="1"/>
  <c r="S297" i="1" s="1"/>
  <c r="T297" i="1" s="1"/>
  <c r="R298" i="1"/>
  <c r="R290" i="1"/>
  <c r="R301" i="1"/>
  <c r="S301" i="1" s="1"/>
  <c r="R126" i="1"/>
  <c r="R123" i="1"/>
  <c r="R122" i="1"/>
  <c r="S122" i="1" s="1"/>
  <c r="S121" i="1"/>
  <c r="T121" i="1" s="1"/>
  <c r="R121" i="1"/>
  <c r="R119" i="1"/>
  <c r="R118" i="1"/>
  <c r="R100" i="1"/>
  <c r="R59" i="1"/>
  <c r="R43" i="1"/>
  <c r="R14" i="1"/>
  <c r="S298" i="1" l="1"/>
  <c r="T298" i="1" s="1"/>
  <c r="R250" i="1"/>
  <c r="T301" i="1"/>
  <c r="S274" i="1"/>
  <c r="T274" i="1" s="1"/>
  <c r="S160" i="1"/>
  <c r="T160" i="1" s="1"/>
  <c r="R44" i="1"/>
  <c r="R275" i="1"/>
  <c r="K250" i="1"/>
  <c r="R167" i="1"/>
  <c r="R302" i="1"/>
  <c r="R127" i="1"/>
  <c r="R201" i="1"/>
  <c r="K167" i="1"/>
  <c r="K44" i="1"/>
  <c r="K101" i="1"/>
  <c r="R101" i="1"/>
  <c r="K201" i="1"/>
  <c r="K275" i="1"/>
  <c r="K127" i="1"/>
  <c r="S14" i="1"/>
  <c r="T14" i="1" s="1"/>
  <c r="K302" i="1"/>
  <c r="Q313" i="1"/>
  <c r="R313" i="1" s="1"/>
  <c r="T183" i="1"/>
  <c r="S197" i="1"/>
  <c r="T197" i="1" s="1"/>
  <c r="S183" i="1"/>
  <c r="S192" i="1"/>
  <c r="T192" i="1" s="1"/>
  <c r="S184" i="1"/>
  <c r="T184" i="1" s="1"/>
  <c r="S193" i="1"/>
  <c r="T193" i="1" s="1"/>
  <c r="S188" i="1"/>
  <c r="T188" i="1" s="1"/>
  <c r="S196" i="1"/>
  <c r="T196" i="1" s="1"/>
  <c r="S189" i="1"/>
  <c r="T189" i="1" s="1"/>
  <c r="T157" i="1"/>
  <c r="S162" i="1"/>
  <c r="T162" i="1" s="1"/>
  <c r="S163" i="1"/>
  <c r="T163" i="1" s="1"/>
  <c r="S166" i="1"/>
  <c r="T166" i="1" s="1"/>
  <c r="S200" i="1"/>
  <c r="T200" i="1" s="1"/>
  <c r="S249" i="1"/>
  <c r="T249" i="1" s="1"/>
  <c r="S267" i="1"/>
  <c r="T267" i="1" s="1"/>
  <c r="T266" i="1"/>
  <c r="S271" i="1"/>
  <c r="T271" i="1" s="1"/>
  <c r="S290" i="1"/>
  <c r="T290" i="1" s="1"/>
  <c r="S126" i="1"/>
  <c r="T126" i="1" s="1"/>
  <c r="S118" i="1"/>
  <c r="T118" i="1" s="1"/>
  <c r="T122" i="1"/>
  <c r="S119" i="1"/>
  <c r="T119" i="1" s="1"/>
  <c r="S123" i="1"/>
  <c r="T123" i="1" s="1"/>
  <c r="S100" i="1"/>
  <c r="T100" i="1" s="1"/>
  <c r="S59" i="1"/>
  <c r="T59" i="1" s="1"/>
  <c r="S43" i="1"/>
  <c r="S250" i="1" l="1"/>
  <c r="S101" i="1"/>
  <c r="S201" i="1"/>
  <c r="S167" i="1"/>
  <c r="S275" i="1"/>
  <c r="S127" i="1"/>
  <c r="S302" i="1"/>
  <c r="T43" i="1"/>
  <c r="S44" i="1"/>
</calcChain>
</file>

<file path=xl/sharedStrings.xml><?xml version="1.0" encoding="utf-8"?>
<sst xmlns="http://schemas.openxmlformats.org/spreadsheetml/2006/main" count="635" uniqueCount="203">
  <si>
    <t>Release Requests Received</t>
  </si>
  <si>
    <t>Demandes de mainlevées reçues</t>
  </si>
  <si>
    <t>June / juin 2024</t>
  </si>
  <si>
    <t>Division:</t>
  </si>
  <si>
    <t>Atlantic / Atlantique</t>
  </si>
  <si>
    <t>Paper / papier</t>
  </si>
  <si>
    <t>EDI</t>
  </si>
  <si>
    <t>OGD</t>
  </si>
  <si>
    <t>G7</t>
  </si>
  <si>
    <t>PARS</t>
  </si>
  <si>
    <t>RMD</t>
  </si>
  <si>
    <t>PAFD</t>
  </si>
  <si>
    <t>RFD</t>
  </si>
  <si>
    <t>Wloc</t>
  </si>
  <si>
    <t>Work Location</t>
  </si>
  <si>
    <t>ETA</t>
  </si>
  <si>
    <t>VI</t>
  </si>
  <si>
    <t>Total</t>
  </si>
  <si>
    <t>CSA</t>
  </si>
  <si>
    <t>AMG</t>
  </si>
  <si>
    <t>%</t>
  </si>
  <si>
    <t>ltrav</t>
  </si>
  <si>
    <t>Nom du</t>
  </si>
  <si>
    <t>AERO</t>
  </si>
  <si>
    <t>DDA</t>
  </si>
  <si>
    <t>SEA</t>
  </si>
  <si>
    <t>MDM</t>
  </si>
  <si>
    <t>PRV</t>
  </si>
  <si>
    <t>B3</t>
  </si>
  <si>
    <t>Pap.</t>
  </si>
  <si>
    <t>PAD</t>
  </si>
  <si>
    <t>DCAA</t>
  </si>
  <si>
    <t>MDC</t>
  </si>
  <si>
    <t>HALIFAX</t>
  </si>
  <si>
    <t>CHARLOTTETOWN (HUB)</t>
  </si>
  <si>
    <t>BATHURST</t>
  </si>
  <si>
    <t>ST. CROIX</t>
  </si>
  <si>
    <t>MONCTON (HUB) </t>
  </si>
  <si>
    <t>SAINT JOHN</t>
  </si>
  <si>
    <t>WOODSTOCK ROAD</t>
  </si>
  <si>
    <t>EDMUNDSTON (HUB) </t>
  </si>
  <si>
    <t>ANDOVER</t>
  </si>
  <si>
    <t>CENTREVILLE</t>
  </si>
  <si>
    <t>CLAIR</t>
  </si>
  <si>
    <t>GRAND FALLS</t>
  </si>
  <si>
    <t>ST. LEONARD</t>
  </si>
  <si>
    <t>GILLESPIE PORTAGE</t>
  </si>
  <si>
    <t>CAMPOBELLO</t>
  </si>
  <si>
    <t>ST Stephen 3rd Bridg</t>
  </si>
  <si>
    <t>GOOSE BAY</t>
  </si>
  <si>
    <t>ST. JOHN’S (HUB) </t>
  </si>
  <si>
    <t>FORTUNE</t>
  </si>
  <si>
    <t>Total:</t>
  </si>
  <si>
    <t>% National:</t>
  </si>
  <si>
    <t>Québec</t>
  </si>
  <si>
    <t>CHICOUTIMI</t>
  </si>
  <si>
    <t>Herdman</t>
  </si>
  <si>
    <t>TROUT RIVER</t>
  </si>
  <si>
    <t>WOBURN</t>
  </si>
  <si>
    <t>QUÉBEC (HUB)</t>
  </si>
  <si>
    <t>STANSTEAD (55)</t>
  </si>
  <si>
    <t>ABERCORN</t>
  </si>
  <si>
    <t>TROIS-RIVIÈRES (HUB)</t>
  </si>
  <si>
    <t>VALLEYFIELD</t>
  </si>
  <si>
    <t>Lacolle Route 221</t>
  </si>
  <si>
    <t>ST-ARMAND</t>
  </si>
  <si>
    <t>ARMSTRONG</t>
  </si>
  <si>
    <t>DUNDEE</t>
  </si>
  <si>
    <t>HEMMINGFORD</t>
  </si>
  <si>
    <t>HIGHWATER</t>
  </si>
  <si>
    <t>ST-PAMPHILE</t>
  </si>
  <si>
    <t>ST-JUST-DE-BRETENIÈR</t>
  </si>
  <si>
    <t>STE-AURÉLIE</t>
  </si>
  <si>
    <t>Lacolle Route 223</t>
  </si>
  <si>
    <t>LACOLLE: HWY 15 (HUB</t>
  </si>
  <si>
    <t>STANHOPE</t>
  </si>
  <si>
    <t>EAST HEREFORD</t>
  </si>
  <si>
    <t>CHARTIERVILLE</t>
  </si>
  <si>
    <t>NOYAN</t>
  </si>
  <si>
    <t>EAST PINNACLE</t>
  </si>
  <si>
    <t>MONTRÉAL</t>
  </si>
  <si>
    <t>MTRL INTL ARPT (DORV</t>
  </si>
  <si>
    <t>MTRL INTER TERM WARE</t>
  </si>
  <si>
    <t>MTRL INTL ARPT (MIRA</t>
  </si>
  <si>
    <t>Southern Ontario - GTA / Sud de l'Ontario - RGT</t>
  </si>
  <si>
    <t>BARRIE (HUB)</t>
  </si>
  <si>
    <t>BRAMPTON (HUB)</t>
  </si>
  <si>
    <t>TORONTO</t>
  </si>
  <si>
    <t>TORONTO, INTER SUFF</t>
  </si>
  <si>
    <t>PEARSON INTL ARPT CO</t>
  </si>
  <si>
    <t>Northern Ontario / Nord de l'Ontario</t>
  </si>
  <si>
    <t>IQALUIT AIRPORT</t>
  </si>
  <si>
    <t>BROCKVILLE</t>
  </si>
  <si>
    <t>CORNWALL TRAFFIC OFF</t>
  </si>
  <si>
    <t>OTTAWA (HUB)</t>
  </si>
  <si>
    <t>PRESCOTT (HUB)</t>
  </si>
  <si>
    <t>SAULT STE. MARIE</t>
  </si>
  <si>
    <t>CFB TRENTON (HUB)</t>
  </si>
  <si>
    <t>LANSDOWNE (1000 Isla</t>
  </si>
  <si>
    <t>THUNDER BAY</t>
  </si>
  <si>
    <t>PIGEON RIVER</t>
  </si>
  <si>
    <t>FORT FRANCES BRIDGE</t>
  </si>
  <si>
    <t>MACDONALD-CARTIER IN</t>
  </si>
  <si>
    <t>RAINY RIVER</t>
  </si>
  <si>
    <t>Prairies</t>
  </si>
  <si>
    <t>EMERSON</t>
  </si>
  <si>
    <t>WINNIPEG</t>
  </si>
  <si>
    <t>BOISSEVAIN</t>
  </si>
  <si>
    <t>WINNIPEG INTL AIRPOR</t>
  </si>
  <si>
    <t>NORTH PORTAL</t>
  </si>
  <si>
    <t>REGINA (HUB)</t>
  </si>
  <si>
    <t>SASKATOON (HUB)</t>
  </si>
  <si>
    <t>REGWAY</t>
  </si>
  <si>
    <t>CALGARY</t>
  </si>
  <si>
    <t>EDMONTON</t>
  </si>
  <si>
    <t>LETHBRIDGE</t>
  </si>
  <si>
    <t>COUTTS (HUB)</t>
  </si>
  <si>
    <t>ADEN</t>
  </si>
  <si>
    <t>CARWAY</t>
  </si>
  <si>
    <t>DEL BONITA</t>
  </si>
  <si>
    <t>Pacific / Pacifique</t>
  </si>
  <si>
    <t>NANAIMO (HUB)</t>
  </si>
  <si>
    <t>VANCOUVER COMM OPS W</t>
  </si>
  <si>
    <t>VICTORIA (OPS)</t>
  </si>
  <si>
    <t>PACIFIC HIGHWAY</t>
  </si>
  <si>
    <t>BOUNDARY BAY</t>
  </si>
  <si>
    <t>CASCADE</t>
  </si>
  <si>
    <t>HUNTINGDON</t>
  </si>
  <si>
    <t>KINGSGATE</t>
  </si>
  <si>
    <t>OSOYOOS</t>
  </si>
  <si>
    <t>VAN INTL ARPT COMM O</t>
  </si>
  <si>
    <t>RYKERTS</t>
  </si>
  <si>
    <t>ROOSVILLE</t>
  </si>
  <si>
    <t>NELWAY</t>
  </si>
  <si>
    <t>KELOWNA (HUB)</t>
  </si>
  <si>
    <t>PATERSON</t>
  </si>
  <si>
    <t>WANETA</t>
  </si>
  <si>
    <t>CARSON</t>
  </si>
  <si>
    <t>SIDNEY VICTORIA INTL</t>
  </si>
  <si>
    <t>CAMPBELL RIVER</t>
  </si>
  <si>
    <t>ALDERGROVE</t>
  </si>
  <si>
    <t>P.C.B. Properties Lt</t>
  </si>
  <si>
    <t>PLEASANT CAMP</t>
  </si>
  <si>
    <t>FRASER</t>
  </si>
  <si>
    <t>Southern Ontario - Niagara / Fort Erie // Sud de l'Ontario - Niagara / Fort Érié</t>
  </si>
  <si>
    <t>FORT ERIE (HUB)</t>
  </si>
  <si>
    <t>GUELPH</t>
  </si>
  <si>
    <t>HAMILTON (HUB)</t>
  </si>
  <si>
    <t>NIAGRA FALLS</t>
  </si>
  <si>
    <t>OAKVILLE</t>
  </si>
  <si>
    <t>WOODSTOCK</t>
  </si>
  <si>
    <t>Southern Ontario - Windsor / St. Clair // Sud de l'Ontario - Windsor/St. Clair</t>
  </si>
  <si>
    <t>LONDON (HUB)</t>
  </si>
  <si>
    <t>SARNIA</t>
  </si>
  <si>
    <t>ST. THOMAS</t>
  </si>
  <si>
    <t>WINDSOR/DETROIT &amp; CD</t>
  </si>
  <si>
    <t>WINDSOR/AMBASSADOR B</t>
  </si>
  <si>
    <t>WINSOR-MAIN OFFICE</t>
  </si>
  <si>
    <t>National Total / Total National</t>
  </si>
  <si>
    <t>IID</t>
  </si>
  <si>
    <t>SWI</t>
  </si>
  <si>
    <t xml:space="preserve">PORT HAWKSBURY </t>
  </si>
  <si>
    <t>SHELBURNE</t>
  </si>
  <si>
    <t>SYDNEY</t>
  </si>
  <si>
    <t>PORT ST ANDREWS C/O ST-STEPHEN</t>
  </si>
  <si>
    <t>FREDERICTON</t>
  </si>
  <si>
    <t>DRUMMONDVILLE (HUB)</t>
  </si>
  <si>
    <t>GASPE</t>
  </si>
  <si>
    <t>SHAWINIGAN</t>
  </si>
  <si>
    <t>SOREL</t>
  </si>
  <si>
    <t>FRELIGHSBURG</t>
  </si>
  <si>
    <t>ST HYACINTHE</t>
  </si>
  <si>
    <t>ST-JEAN (HUB)</t>
  </si>
  <si>
    <t>BAIE COMEAU</t>
  </si>
  <si>
    <t>SEPT ILES</t>
  </si>
  <si>
    <t>HEREFORD ROAD</t>
  </si>
  <si>
    <t>YELLOWKNIFE AIRPORT</t>
  </si>
  <si>
    <t>CRANBROOK</t>
  </si>
  <si>
    <t>PRINCE RUPERT</t>
  </si>
  <si>
    <t>KAMLOOPS</t>
  </si>
  <si>
    <t>PRINCE GEORGE</t>
  </si>
  <si>
    <t>KITIMAT</t>
  </si>
  <si>
    <t>MIDWAY</t>
  </si>
  <si>
    <t>WHITEHORSE</t>
  </si>
  <si>
    <t>BEAVER CREEK</t>
  </si>
  <si>
    <t>CORNER BROOK</t>
  </si>
  <si>
    <t>GANDER</t>
  </si>
  <si>
    <t>ARGENTIA</t>
  </si>
  <si>
    <t>WATERLOO INT'L AIRPORT</t>
  </si>
  <si>
    <t>BELLEVILLE</t>
  </si>
  <si>
    <t>BRANTFORD</t>
  </si>
  <si>
    <t>CHATHAM</t>
  </si>
  <si>
    <t>KINGSTON</t>
  </si>
  <si>
    <t>STRATFORD</t>
  </si>
  <si>
    <t>ORILLIA</t>
  </si>
  <si>
    <t>OSHAWA</t>
  </si>
  <si>
    <t>SIMCOE</t>
  </si>
  <si>
    <t>SUDBURY</t>
  </si>
  <si>
    <t>WALLACEBURG</t>
  </si>
  <si>
    <t>CAMBRIDGE</t>
  </si>
  <si>
    <t>PORT COLBORNE</t>
  </si>
  <si>
    <t>COMMERCIAL HUB-OTTAWA</t>
  </si>
  <si>
    <t>COBURG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</si>
</sst>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4"/>
      <color rgb="FF333399"/>
      <name val="Arial"/>
      <family val="2"/>
    </font>
    <font>
      <b/>
      <sz val="11"/>
      <color theme="1"/>
      <name val="Arial"/>
      <family val="2"/>
    </font>
    <font>
      <b/>
      <i/>
      <sz val="11"/>
      <color rgb="FF333399"/>
      <name val="Arial"/>
      <family val="2"/>
    </font>
    <font>
      <b/>
      <i/>
      <sz val="12"/>
      <color rgb="FF333399"/>
      <name val="Arial"/>
      <family val="2"/>
    </font>
    <font>
      <b/>
      <i/>
      <u/>
      <sz val="11"/>
      <color rgb="FF333399"/>
      <name val="Arial"/>
      <family val="2"/>
    </font>
    <font>
      <b/>
      <sz val="8"/>
      <color theme="1"/>
      <name val="Arial"/>
      <family val="2"/>
    </font>
    <font>
      <b/>
      <i/>
      <sz val="8"/>
      <color rgb="FF333399"/>
      <name val="Arial"/>
      <family val="2"/>
    </font>
    <font>
      <sz val="7"/>
      <color theme="1"/>
      <name val="Arial"/>
      <family val="2"/>
    </font>
    <font>
      <sz val="14"/>
      <color rgb="FF000000"/>
      <name val="Times New Roman"/>
      <family val="1"/>
    </font>
    <font>
      <b/>
      <sz val="7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9" fontId="9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right" vertical="center" wrapText="1"/>
    </xf>
    <xf numFmtId="0" fontId="10" fillId="0" borderId="0" xfId="0" applyFont="1"/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10" fontId="11" fillId="0" borderId="0" xfId="0" applyNumberFormat="1" applyFont="1" applyAlignment="1">
      <alignment horizontal="right" vertical="center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3"/>
  <sheetViews>
    <sheetView tabSelected="1" topLeftCell="A285" workbookViewId="0">
      <selection activeCell="S302" sqref="S302"/>
    </sheetView>
  </sheetViews>
  <sheetFormatPr defaultRowHeight="14.4" x14ac:dyDescent="0.3"/>
  <cols>
    <col min="1" max="1" width="11.5546875" customWidth="1"/>
    <col min="2" max="2" width="26.109375" customWidth="1"/>
  </cols>
  <sheetData>
    <row r="1" spans="1:24" ht="17.399999999999999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17.399999999999999" customHeight="1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3"/>
      <c r="W2" s="23"/>
      <c r="X2" s="23"/>
    </row>
    <row r="5" spans="1:24" ht="31.2" x14ac:dyDescent="0.3">
      <c r="A5" s="1" t="s">
        <v>3</v>
      </c>
      <c r="B5" s="2"/>
      <c r="C5" s="24" t="s">
        <v>4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 x14ac:dyDescent="0.3">
      <c r="A6" s="18" t="s">
        <v>2</v>
      </c>
      <c r="B6" s="18"/>
      <c r="C6" s="18"/>
    </row>
    <row r="8" spans="1:24" x14ac:dyDescent="0.3">
      <c r="A8" s="21"/>
      <c r="B8" s="21"/>
      <c r="C8" s="20" t="s">
        <v>5</v>
      </c>
      <c r="D8" s="20"/>
      <c r="E8" s="20"/>
      <c r="F8" s="20"/>
      <c r="G8" s="20"/>
      <c r="H8" s="20"/>
      <c r="I8" s="20"/>
      <c r="J8" s="20"/>
      <c r="K8" s="20" t="s">
        <v>6</v>
      </c>
      <c r="L8" s="20"/>
      <c r="M8" s="2"/>
      <c r="N8" s="3" t="s">
        <v>7</v>
      </c>
      <c r="O8" s="3" t="s">
        <v>7</v>
      </c>
      <c r="P8" s="3" t="s">
        <v>8</v>
      </c>
      <c r="Q8" s="3" t="s">
        <v>8</v>
      </c>
      <c r="R8" s="4"/>
      <c r="S8" s="4"/>
      <c r="T8" s="20"/>
      <c r="U8" s="20"/>
      <c r="V8" s="20"/>
      <c r="W8" s="20"/>
    </row>
    <row r="9" spans="1:24" x14ac:dyDescent="0.3">
      <c r="A9" s="21"/>
      <c r="B9" s="21"/>
      <c r="C9" s="20"/>
      <c r="D9" s="20"/>
      <c r="E9" s="20"/>
      <c r="F9" s="20"/>
      <c r="G9" s="20"/>
      <c r="H9" s="20"/>
      <c r="I9" s="20"/>
      <c r="J9" s="20"/>
      <c r="K9" s="20"/>
      <c r="L9" s="20"/>
      <c r="M9" s="2"/>
      <c r="N9" s="3" t="s">
        <v>9</v>
      </c>
      <c r="O9" s="3" t="s">
        <v>10</v>
      </c>
      <c r="P9" s="3" t="s">
        <v>11</v>
      </c>
      <c r="Q9" s="3" t="s">
        <v>12</v>
      </c>
      <c r="R9" s="22"/>
      <c r="S9" s="22"/>
      <c r="T9" s="20"/>
      <c r="U9" s="20"/>
      <c r="V9" s="20"/>
      <c r="W9" s="20"/>
    </row>
    <row r="10" spans="1:24" x14ac:dyDescent="0.3">
      <c r="A10" s="5" t="s">
        <v>13</v>
      </c>
      <c r="B10" s="5" t="s">
        <v>14</v>
      </c>
      <c r="C10" s="4"/>
      <c r="D10" s="3" t="s">
        <v>15</v>
      </c>
      <c r="E10" s="3" t="s">
        <v>9</v>
      </c>
      <c r="F10" s="3" t="s">
        <v>10</v>
      </c>
      <c r="G10" s="3" t="s">
        <v>16</v>
      </c>
      <c r="H10" s="4"/>
      <c r="I10" s="3" t="s">
        <v>17</v>
      </c>
      <c r="J10" s="3" t="s">
        <v>18</v>
      </c>
      <c r="K10" s="3" t="s">
        <v>159</v>
      </c>
      <c r="L10" s="3" t="s">
        <v>9</v>
      </c>
      <c r="M10" s="3" t="s">
        <v>10</v>
      </c>
      <c r="N10" s="3" t="s">
        <v>19</v>
      </c>
      <c r="O10" s="3" t="s">
        <v>19</v>
      </c>
      <c r="P10" s="3" t="s">
        <v>8</v>
      </c>
      <c r="Q10" s="3" t="s">
        <v>8</v>
      </c>
      <c r="R10" s="3" t="s">
        <v>17</v>
      </c>
      <c r="S10" s="4"/>
      <c r="T10" s="3" t="s">
        <v>20</v>
      </c>
      <c r="U10" s="4"/>
      <c r="V10" s="4"/>
      <c r="W10" s="4"/>
      <c r="X10" s="4"/>
    </row>
    <row r="11" spans="1:24" x14ac:dyDescent="0.3">
      <c r="A11" s="5" t="s">
        <v>21</v>
      </c>
      <c r="B11" s="5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29</v>
      </c>
      <c r="J11" s="3" t="s">
        <v>30</v>
      </c>
      <c r="K11" s="3" t="s">
        <v>160</v>
      </c>
      <c r="L11" s="3" t="s">
        <v>25</v>
      </c>
      <c r="M11" s="3" t="s">
        <v>26</v>
      </c>
      <c r="N11" s="3" t="s">
        <v>25</v>
      </c>
      <c r="O11" s="3" t="s">
        <v>26</v>
      </c>
      <c r="P11" s="3" t="s">
        <v>31</v>
      </c>
      <c r="Q11" s="3" t="s">
        <v>32</v>
      </c>
      <c r="R11" s="3" t="s">
        <v>6</v>
      </c>
      <c r="S11" s="3" t="s">
        <v>17</v>
      </c>
      <c r="T11" s="3" t="s">
        <v>6</v>
      </c>
      <c r="U11" s="3"/>
      <c r="V11" s="3"/>
      <c r="W11" s="3"/>
      <c r="X11" s="3"/>
    </row>
    <row r="14" spans="1:24" x14ac:dyDescent="0.3">
      <c r="A14" s="6">
        <v>9</v>
      </c>
      <c r="B14" s="6" t="s">
        <v>33</v>
      </c>
      <c r="C14" s="7"/>
      <c r="D14" s="7"/>
      <c r="E14" s="7"/>
      <c r="F14" s="8">
        <v>14</v>
      </c>
      <c r="G14" s="7"/>
      <c r="H14" s="8">
        <v>23</v>
      </c>
      <c r="I14" s="8">
        <v>37</v>
      </c>
      <c r="J14" s="7"/>
      <c r="K14" s="16">
        <v>3047</v>
      </c>
      <c r="L14" s="8">
        <v>2</v>
      </c>
      <c r="M14" s="8">
        <v>2</v>
      </c>
      <c r="N14" s="7"/>
      <c r="O14" s="7"/>
      <c r="P14" s="7"/>
      <c r="Q14" s="7"/>
      <c r="R14" s="8">
        <f>SUM(J14:Q14)</f>
        <v>3051</v>
      </c>
      <c r="S14" s="8">
        <f>SUM(I14,R14)</f>
        <v>3088</v>
      </c>
      <c r="T14" s="9">
        <f>R14/S14</f>
        <v>0.98801813471502586</v>
      </c>
      <c r="U14" s="7"/>
      <c r="V14" s="7"/>
      <c r="W14" s="8"/>
      <c r="X14" s="9"/>
    </row>
    <row r="15" spans="1:24" x14ac:dyDescent="0.3">
      <c r="A15" s="6">
        <v>19</v>
      </c>
      <c r="B15" s="6" t="s">
        <v>161</v>
      </c>
      <c r="C15" s="7"/>
      <c r="D15" s="7"/>
      <c r="E15" s="7"/>
      <c r="F15" s="8"/>
      <c r="G15" s="7"/>
      <c r="H15" s="8"/>
      <c r="I15" s="8"/>
      <c r="J15" s="7"/>
      <c r="K15" s="16">
        <v>3</v>
      </c>
      <c r="L15" s="8"/>
      <c r="M15" s="8"/>
      <c r="N15" s="7"/>
      <c r="O15" s="7"/>
      <c r="P15" s="7"/>
      <c r="Q15" s="7"/>
      <c r="R15" s="8">
        <f t="shared" ref="R15:R40" si="0">SUM(J15:Q15)</f>
        <v>3</v>
      </c>
      <c r="S15" s="8">
        <f t="shared" ref="S15:S40" si="1">SUM(I15,R15)</f>
        <v>3</v>
      </c>
      <c r="T15" s="9">
        <f t="shared" ref="T15:T40" si="2">R15/S15</f>
        <v>1</v>
      </c>
      <c r="U15" s="7"/>
      <c r="V15" s="7"/>
      <c r="W15" s="8"/>
      <c r="X15" s="9"/>
    </row>
    <row r="16" spans="1:24" x14ac:dyDescent="0.3">
      <c r="A16" s="6">
        <v>20</v>
      </c>
      <c r="B16" s="6" t="s">
        <v>162</v>
      </c>
      <c r="C16" s="7"/>
      <c r="D16" s="7"/>
      <c r="E16" s="7"/>
      <c r="F16" s="8"/>
      <c r="G16" s="7"/>
      <c r="H16" s="8"/>
      <c r="I16" s="8"/>
      <c r="J16" s="7"/>
      <c r="K16" s="16">
        <v>1</v>
      </c>
      <c r="L16" s="8"/>
      <c r="M16" s="8"/>
      <c r="N16" s="7"/>
      <c r="O16" s="7"/>
      <c r="P16" s="7"/>
      <c r="Q16" s="7"/>
      <c r="R16" s="8">
        <f t="shared" si="0"/>
        <v>1</v>
      </c>
      <c r="S16" s="8">
        <f t="shared" si="1"/>
        <v>1</v>
      </c>
      <c r="T16" s="9">
        <f t="shared" si="2"/>
        <v>1</v>
      </c>
      <c r="U16" s="7"/>
      <c r="V16" s="7"/>
      <c r="W16" s="8"/>
      <c r="X16" s="9"/>
    </row>
    <row r="17" spans="1:24" x14ac:dyDescent="0.3">
      <c r="A17" s="6">
        <v>21</v>
      </c>
      <c r="B17" s="6" t="s">
        <v>163</v>
      </c>
      <c r="C17" s="7"/>
      <c r="D17" s="7"/>
      <c r="E17" s="7"/>
      <c r="F17" s="8"/>
      <c r="G17" s="7"/>
      <c r="H17" s="8"/>
      <c r="I17" s="8"/>
      <c r="J17" s="7"/>
      <c r="K17" s="16">
        <v>1</v>
      </c>
      <c r="L17" s="8"/>
      <c r="M17" s="8"/>
      <c r="N17" s="7"/>
      <c r="O17" s="7"/>
      <c r="P17" s="7"/>
      <c r="Q17" s="7"/>
      <c r="R17" s="8">
        <f t="shared" si="0"/>
        <v>1</v>
      </c>
      <c r="S17" s="8">
        <f t="shared" si="1"/>
        <v>1</v>
      </c>
      <c r="T17" s="9">
        <f t="shared" si="2"/>
        <v>1</v>
      </c>
      <c r="U17" s="7"/>
      <c r="V17" s="7"/>
      <c r="W17" s="8"/>
      <c r="X17" s="9"/>
    </row>
    <row r="18" spans="1:24" x14ac:dyDescent="0.3">
      <c r="A18" s="6">
        <v>101</v>
      </c>
      <c r="B18" s="6" t="s">
        <v>34</v>
      </c>
      <c r="C18" s="7"/>
      <c r="D18" s="7"/>
      <c r="E18" s="7"/>
      <c r="F18" s="7"/>
      <c r="G18" s="7"/>
      <c r="H18" s="8">
        <v>3</v>
      </c>
      <c r="I18" s="8">
        <v>3</v>
      </c>
      <c r="J18" s="7"/>
      <c r="K18" s="16"/>
      <c r="L18" s="7"/>
      <c r="M18" s="7"/>
      <c r="N18" s="7"/>
      <c r="O18" s="7"/>
      <c r="P18" s="7"/>
      <c r="Q18" s="7"/>
      <c r="R18" s="8">
        <f t="shared" si="0"/>
        <v>0</v>
      </c>
      <c r="S18" s="8">
        <f t="shared" si="1"/>
        <v>3</v>
      </c>
      <c r="T18" s="9">
        <f t="shared" si="2"/>
        <v>0</v>
      </c>
      <c r="U18" s="7"/>
      <c r="V18" s="7"/>
      <c r="W18" s="7"/>
      <c r="X18" s="7"/>
    </row>
    <row r="19" spans="1:24" x14ac:dyDescent="0.3">
      <c r="A19" s="6">
        <v>201</v>
      </c>
      <c r="B19" s="6" t="s">
        <v>35</v>
      </c>
      <c r="C19" s="7"/>
      <c r="D19" s="7"/>
      <c r="E19" s="7"/>
      <c r="F19" s="7"/>
      <c r="G19" s="7"/>
      <c r="H19" s="8">
        <v>4</v>
      </c>
      <c r="I19" s="8">
        <v>4</v>
      </c>
      <c r="J19" s="7"/>
      <c r="K19" s="16">
        <v>2</v>
      </c>
      <c r="L19" s="7"/>
      <c r="M19" s="7"/>
      <c r="N19" s="7"/>
      <c r="O19" s="7"/>
      <c r="P19" s="7"/>
      <c r="Q19" s="7"/>
      <c r="R19" s="8">
        <f t="shared" si="0"/>
        <v>2</v>
      </c>
      <c r="S19" s="8">
        <f t="shared" si="1"/>
        <v>6</v>
      </c>
      <c r="T19" s="9">
        <f t="shared" si="2"/>
        <v>0.33333333333333331</v>
      </c>
      <c r="U19" s="7"/>
      <c r="V19" s="7"/>
      <c r="W19" s="8"/>
      <c r="X19" s="9"/>
    </row>
    <row r="20" spans="1:24" x14ac:dyDescent="0.3">
      <c r="A20" s="6">
        <v>204</v>
      </c>
      <c r="B20" s="6" t="s">
        <v>165</v>
      </c>
      <c r="C20" s="7"/>
      <c r="D20" s="7"/>
      <c r="E20" s="7"/>
      <c r="F20" s="7"/>
      <c r="G20" s="7"/>
      <c r="H20" s="8"/>
      <c r="I20" s="8"/>
      <c r="J20" s="7"/>
      <c r="K20" s="16">
        <v>1</v>
      </c>
      <c r="L20" s="7"/>
      <c r="M20" s="7"/>
      <c r="N20" s="7"/>
      <c r="O20" s="7"/>
      <c r="P20" s="7"/>
      <c r="Q20" s="7"/>
      <c r="R20" s="8">
        <f t="shared" si="0"/>
        <v>1</v>
      </c>
      <c r="S20" s="8">
        <f t="shared" si="1"/>
        <v>1</v>
      </c>
      <c r="T20" s="9">
        <f t="shared" si="2"/>
        <v>1</v>
      </c>
      <c r="U20" s="7"/>
      <c r="V20" s="7"/>
      <c r="W20" s="8"/>
      <c r="X20" s="9"/>
    </row>
    <row r="21" spans="1:24" x14ac:dyDescent="0.3">
      <c r="A21" s="6">
        <v>205</v>
      </c>
      <c r="B21" s="6" t="s">
        <v>36</v>
      </c>
      <c r="C21" s="7"/>
      <c r="D21" s="7"/>
      <c r="E21" s="7"/>
      <c r="F21" s="7"/>
      <c r="G21" s="7"/>
      <c r="H21" s="8">
        <v>14</v>
      </c>
      <c r="I21" s="8">
        <v>14</v>
      </c>
      <c r="J21" s="7"/>
      <c r="K21" s="16">
        <v>279</v>
      </c>
      <c r="L21" s="7"/>
      <c r="M21" s="7"/>
      <c r="N21" s="7"/>
      <c r="O21" s="7"/>
      <c r="P21" s="7"/>
      <c r="Q21" s="7"/>
      <c r="R21" s="8">
        <f t="shared" si="0"/>
        <v>279</v>
      </c>
      <c r="S21" s="8">
        <f t="shared" si="1"/>
        <v>293</v>
      </c>
      <c r="T21" s="9">
        <f t="shared" si="2"/>
        <v>0.95221843003412965</v>
      </c>
      <c r="U21" s="7"/>
      <c r="V21" s="7"/>
      <c r="W21" s="8"/>
      <c r="X21" s="9"/>
    </row>
    <row r="22" spans="1:24" x14ac:dyDescent="0.3">
      <c r="A22" s="6">
        <v>206</v>
      </c>
      <c r="B22" s="6" t="s">
        <v>37</v>
      </c>
      <c r="C22" s="7"/>
      <c r="D22" s="7"/>
      <c r="E22" s="7"/>
      <c r="F22" s="8">
        <v>1</v>
      </c>
      <c r="G22" s="8">
        <v>8</v>
      </c>
      <c r="H22" s="7"/>
      <c r="I22" s="8">
        <v>9</v>
      </c>
      <c r="J22" s="7"/>
      <c r="K22" s="16">
        <v>382</v>
      </c>
      <c r="L22" s="8">
        <v>1</v>
      </c>
      <c r="M22" s="7"/>
      <c r="N22" s="7"/>
      <c r="O22" s="7"/>
      <c r="P22" s="7"/>
      <c r="Q22" s="7"/>
      <c r="R22" s="8">
        <f t="shared" si="0"/>
        <v>383</v>
      </c>
      <c r="S22" s="8">
        <f t="shared" si="1"/>
        <v>392</v>
      </c>
      <c r="T22" s="9">
        <f t="shared" si="2"/>
        <v>0.97704081632653061</v>
      </c>
      <c r="U22" s="7"/>
      <c r="V22" s="7"/>
      <c r="W22" s="8"/>
      <c r="X22" s="9"/>
    </row>
    <row r="23" spans="1:24" x14ac:dyDescent="0.3">
      <c r="A23" s="6">
        <v>209</v>
      </c>
      <c r="B23" s="6" t="s">
        <v>164</v>
      </c>
      <c r="C23" s="7"/>
      <c r="D23" s="7"/>
      <c r="E23" s="7"/>
      <c r="F23" s="8"/>
      <c r="G23" s="8"/>
      <c r="H23" s="7"/>
      <c r="I23" s="8"/>
      <c r="J23" s="7"/>
      <c r="K23" s="16">
        <v>5</v>
      </c>
      <c r="L23" s="8"/>
      <c r="M23" s="7"/>
      <c r="N23" s="7"/>
      <c r="O23" s="7"/>
      <c r="P23" s="7"/>
      <c r="Q23" s="7"/>
      <c r="R23" s="8">
        <f t="shared" si="0"/>
        <v>5</v>
      </c>
      <c r="S23" s="8">
        <f t="shared" si="1"/>
        <v>5</v>
      </c>
      <c r="T23" s="9">
        <f t="shared" si="2"/>
        <v>1</v>
      </c>
      <c r="U23" s="7"/>
      <c r="V23" s="7"/>
      <c r="W23" s="8"/>
      <c r="X23" s="9"/>
    </row>
    <row r="24" spans="1:24" x14ac:dyDescent="0.3">
      <c r="A24" s="6">
        <v>210</v>
      </c>
      <c r="B24" s="6" t="s">
        <v>38</v>
      </c>
      <c r="C24" s="7"/>
      <c r="D24" s="7"/>
      <c r="E24" s="7"/>
      <c r="F24" s="7"/>
      <c r="G24" s="8">
        <v>4</v>
      </c>
      <c r="H24" s="7"/>
      <c r="I24" s="8">
        <v>4</v>
      </c>
      <c r="J24" s="7"/>
      <c r="K24" s="16">
        <v>242</v>
      </c>
      <c r="L24" s="7"/>
      <c r="M24" s="7"/>
      <c r="N24" s="7"/>
      <c r="O24" s="7"/>
      <c r="P24" s="7"/>
      <c r="Q24" s="7"/>
      <c r="R24" s="8">
        <f t="shared" si="0"/>
        <v>242</v>
      </c>
      <c r="S24" s="8">
        <f t="shared" si="1"/>
        <v>246</v>
      </c>
      <c r="T24" s="9">
        <f t="shared" si="2"/>
        <v>0.98373983739837401</v>
      </c>
      <c r="U24" s="7"/>
      <c r="V24" s="7"/>
      <c r="W24" s="8"/>
      <c r="X24" s="9"/>
    </row>
    <row r="25" spans="1:24" x14ac:dyDescent="0.3">
      <c r="A25" s="6">
        <v>212</v>
      </c>
      <c r="B25" s="6" t="s">
        <v>39</v>
      </c>
      <c r="C25" s="7"/>
      <c r="D25" s="7"/>
      <c r="E25" s="8">
        <v>1</v>
      </c>
      <c r="F25" s="8">
        <v>19</v>
      </c>
      <c r="G25" s="7"/>
      <c r="H25" s="8">
        <v>111</v>
      </c>
      <c r="I25" s="8">
        <v>131</v>
      </c>
      <c r="J25" s="8">
        <v>10</v>
      </c>
      <c r="K25" s="16">
        <v>3008</v>
      </c>
      <c r="L25" s="8">
        <v>59</v>
      </c>
      <c r="M25" s="7"/>
      <c r="N25" s="7"/>
      <c r="O25" s="7"/>
      <c r="P25" s="7"/>
      <c r="Q25" s="7"/>
      <c r="R25" s="8">
        <f t="shared" si="0"/>
        <v>3077</v>
      </c>
      <c r="S25" s="8">
        <f t="shared" si="1"/>
        <v>3208</v>
      </c>
      <c r="T25" s="9">
        <f t="shared" si="2"/>
        <v>0.95916458852867825</v>
      </c>
      <c r="U25" s="8"/>
      <c r="V25" s="9"/>
      <c r="W25" s="8"/>
      <c r="X25" s="9"/>
    </row>
    <row r="26" spans="1:24" x14ac:dyDescent="0.3">
      <c r="A26" s="6">
        <v>213</v>
      </c>
      <c r="B26" s="6" t="s">
        <v>40</v>
      </c>
      <c r="C26" s="7"/>
      <c r="D26" s="7"/>
      <c r="E26" s="7"/>
      <c r="F26" s="7"/>
      <c r="G26" s="7"/>
      <c r="H26" s="8">
        <v>38</v>
      </c>
      <c r="I26" s="8">
        <v>38</v>
      </c>
      <c r="J26" s="7"/>
      <c r="K26" s="16">
        <v>38</v>
      </c>
      <c r="L26" s="7"/>
      <c r="M26" s="7"/>
      <c r="N26" s="7"/>
      <c r="O26" s="7"/>
      <c r="P26" s="7"/>
      <c r="Q26" s="7"/>
      <c r="R26" s="8">
        <f t="shared" si="0"/>
        <v>38</v>
      </c>
      <c r="S26" s="8">
        <f t="shared" si="1"/>
        <v>76</v>
      </c>
      <c r="T26" s="9">
        <f t="shared" si="2"/>
        <v>0.5</v>
      </c>
      <c r="U26" s="7"/>
      <c r="V26" s="7"/>
      <c r="W26" s="8"/>
      <c r="X26" s="9"/>
    </row>
    <row r="27" spans="1:24" x14ac:dyDescent="0.3">
      <c r="A27" s="6">
        <v>214</v>
      </c>
      <c r="B27" s="6" t="s">
        <v>41</v>
      </c>
      <c r="C27" s="7"/>
      <c r="D27" s="7"/>
      <c r="E27" s="7"/>
      <c r="F27" s="7"/>
      <c r="G27" s="7"/>
      <c r="H27" s="8">
        <v>27</v>
      </c>
      <c r="I27" s="8">
        <v>27</v>
      </c>
      <c r="J27" s="7"/>
      <c r="K27" s="16">
        <v>41</v>
      </c>
      <c r="L27" s="7"/>
      <c r="M27" s="7"/>
      <c r="N27" s="7"/>
      <c r="O27" s="7"/>
      <c r="P27" s="7"/>
      <c r="Q27" s="7"/>
      <c r="R27" s="8">
        <f t="shared" si="0"/>
        <v>41</v>
      </c>
      <c r="S27" s="8">
        <f t="shared" si="1"/>
        <v>68</v>
      </c>
      <c r="T27" s="9">
        <f t="shared" si="2"/>
        <v>0.6029411764705882</v>
      </c>
      <c r="U27" s="7"/>
      <c r="V27" s="7"/>
      <c r="W27" s="8"/>
      <c r="X27" s="9"/>
    </row>
    <row r="28" spans="1:24" x14ac:dyDescent="0.3">
      <c r="A28" s="6">
        <v>215</v>
      </c>
      <c r="B28" s="6" t="s">
        <v>42</v>
      </c>
      <c r="C28" s="7"/>
      <c r="D28" s="7"/>
      <c r="E28" s="7"/>
      <c r="F28" s="7"/>
      <c r="G28" s="7"/>
      <c r="H28" s="8">
        <v>46</v>
      </c>
      <c r="I28" s="8">
        <v>46</v>
      </c>
      <c r="J28" s="7"/>
      <c r="K28" s="16">
        <v>101</v>
      </c>
      <c r="L28" s="7"/>
      <c r="M28" s="7"/>
      <c r="N28" s="7"/>
      <c r="O28" s="7"/>
      <c r="P28" s="7"/>
      <c r="Q28" s="7"/>
      <c r="R28" s="8">
        <f t="shared" si="0"/>
        <v>101</v>
      </c>
      <c r="S28" s="8">
        <f t="shared" si="1"/>
        <v>147</v>
      </c>
      <c r="T28" s="9">
        <f t="shared" si="2"/>
        <v>0.68707482993197277</v>
      </c>
      <c r="U28" s="7"/>
      <c r="V28" s="7"/>
      <c r="W28" s="8"/>
      <c r="X28" s="9"/>
    </row>
    <row r="29" spans="1:24" x14ac:dyDescent="0.3">
      <c r="A29" s="6">
        <v>216</v>
      </c>
      <c r="B29" s="6" t="s">
        <v>43</v>
      </c>
      <c r="C29" s="7"/>
      <c r="D29" s="7"/>
      <c r="E29" s="7"/>
      <c r="F29" s="7"/>
      <c r="G29" s="7"/>
      <c r="H29" s="8">
        <v>23</v>
      </c>
      <c r="I29" s="8">
        <v>23</v>
      </c>
      <c r="J29" s="8">
        <v>1</v>
      </c>
      <c r="K29" s="16">
        <v>685</v>
      </c>
      <c r="L29" s="8">
        <v>1</v>
      </c>
      <c r="M29" s="7"/>
      <c r="N29" s="7"/>
      <c r="O29" s="7"/>
      <c r="P29" s="7"/>
      <c r="Q29" s="7"/>
      <c r="R29" s="8">
        <f t="shared" si="0"/>
        <v>687</v>
      </c>
      <c r="S29" s="8">
        <f t="shared" si="1"/>
        <v>710</v>
      </c>
      <c r="T29" s="9">
        <f t="shared" si="2"/>
        <v>0.96760563380281694</v>
      </c>
      <c r="U29" s="7"/>
      <c r="V29" s="7"/>
      <c r="W29" s="8"/>
      <c r="X29" s="9"/>
    </row>
    <row r="30" spans="1:24" x14ac:dyDescent="0.3">
      <c r="A30" s="6">
        <v>217</v>
      </c>
      <c r="B30" s="6" t="s">
        <v>44</v>
      </c>
      <c r="C30" s="7"/>
      <c r="D30" s="7"/>
      <c r="E30" s="7"/>
      <c r="F30" s="7"/>
      <c r="G30" s="7"/>
      <c r="H30" s="8">
        <v>62</v>
      </c>
      <c r="I30" s="8">
        <v>62</v>
      </c>
      <c r="J30" s="7"/>
      <c r="K30" s="16">
        <v>30</v>
      </c>
      <c r="L30" s="7"/>
      <c r="M30" s="7"/>
      <c r="N30" s="7"/>
      <c r="O30" s="7"/>
      <c r="P30" s="7"/>
      <c r="Q30" s="7"/>
      <c r="R30" s="8">
        <f t="shared" si="0"/>
        <v>30</v>
      </c>
      <c r="S30" s="8">
        <f t="shared" si="1"/>
        <v>92</v>
      </c>
      <c r="T30" s="9">
        <f t="shared" si="2"/>
        <v>0.32608695652173914</v>
      </c>
      <c r="U30" s="7"/>
      <c r="V30" s="7"/>
      <c r="W30" s="8"/>
      <c r="X30" s="9"/>
    </row>
    <row r="31" spans="1:24" x14ac:dyDescent="0.3">
      <c r="A31" s="6">
        <v>218</v>
      </c>
      <c r="B31" s="6" t="s">
        <v>45</v>
      </c>
      <c r="C31" s="7"/>
      <c r="D31" s="7"/>
      <c r="E31" s="7"/>
      <c r="F31" s="7"/>
      <c r="G31" s="7"/>
      <c r="H31" s="8">
        <v>32</v>
      </c>
      <c r="I31" s="8">
        <v>32</v>
      </c>
      <c r="J31" s="8">
        <v>20</v>
      </c>
      <c r="K31" s="16">
        <v>442</v>
      </c>
      <c r="L31" s="7"/>
      <c r="M31" s="7"/>
      <c r="N31" s="7"/>
      <c r="O31" s="7"/>
      <c r="P31" s="7"/>
      <c r="Q31" s="7"/>
      <c r="R31" s="8">
        <f t="shared" si="0"/>
        <v>462</v>
      </c>
      <c r="S31" s="8">
        <f t="shared" si="1"/>
        <v>494</v>
      </c>
      <c r="T31" s="9">
        <f t="shared" si="2"/>
        <v>0.93522267206477738</v>
      </c>
      <c r="U31" s="7"/>
      <c r="V31" s="7"/>
      <c r="W31" s="8"/>
      <c r="X31" s="9"/>
    </row>
    <row r="32" spans="1:24" x14ac:dyDescent="0.3">
      <c r="A32" s="6">
        <v>219</v>
      </c>
      <c r="B32" s="6" t="s">
        <v>46</v>
      </c>
      <c r="C32" s="7"/>
      <c r="D32" s="7"/>
      <c r="E32" s="7"/>
      <c r="F32" s="7"/>
      <c r="G32" s="7"/>
      <c r="H32" s="8">
        <v>34</v>
      </c>
      <c r="I32" s="8">
        <v>34</v>
      </c>
      <c r="J32" s="7"/>
      <c r="L32" s="7"/>
      <c r="M32" s="7"/>
      <c r="N32" s="7"/>
      <c r="O32" s="7"/>
      <c r="P32" s="7"/>
      <c r="Q32" s="7"/>
      <c r="R32" s="8">
        <f t="shared" si="0"/>
        <v>0</v>
      </c>
      <c r="S32" s="8">
        <f t="shared" si="1"/>
        <v>34</v>
      </c>
      <c r="T32" s="9">
        <f t="shared" si="2"/>
        <v>0</v>
      </c>
      <c r="U32" s="7"/>
      <c r="V32" s="7"/>
      <c r="W32" s="7"/>
      <c r="X32" s="7"/>
    </row>
    <row r="33" spans="1:24" x14ac:dyDescent="0.3">
      <c r="A33" s="6">
        <v>225</v>
      </c>
      <c r="B33" s="6" t="s">
        <v>47</v>
      </c>
      <c r="C33" s="7"/>
      <c r="D33" s="7"/>
      <c r="E33" s="7"/>
      <c r="F33" s="7"/>
      <c r="G33" s="7"/>
      <c r="H33" s="8">
        <v>87</v>
      </c>
      <c r="I33" s="8">
        <v>87</v>
      </c>
      <c r="J33" s="7"/>
      <c r="K33" s="16">
        <v>1</v>
      </c>
      <c r="L33" s="7"/>
      <c r="M33" s="7"/>
      <c r="N33" s="7"/>
      <c r="O33" s="7"/>
      <c r="P33" s="7"/>
      <c r="Q33" s="7"/>
      <c r="R33" s="8">
        <f t="shared" si="0"/>
        <v>1</v>
      </c>
      <c r="S33" s="8">
        <f t="shared" si="1"/>
        <v>88</v>
      </c>
      <c r="T33" s="9">
        <f t="shared" si="2"/>
        <v>1.1363636363636364E-2</v>
      </c>
      <c r="U33" s="7"/>
      <c r="V33" s="7"/>
      <c r="W33" s="7"/>
      <c r="X33" s="7"/>
    </row>
    <row r="34" spans="1:24" x14ac:dyDescent="0.3">
      <c r="A34" s="6">
        <v>231</v>
      </c>
      <c r="B34" s="6" t="s">
        <v>48</v>
      </c>
      <c r="C34" s="7"/>
      <c r="D34" s="7"/>
      <c r="E34" s="7"/>
      <c r="F34" s="8">
        <v>17</v>
      </c>
      <c r="G34" s="8">
        <v>10</v>
      </c>
      <c r="H34" s="8">
        <v>74</v>
      </c>
      <c r="I34" s="8">
        <v>101</v>
      </c>
      <c r="J34" s="7"/>
      <c r="K34" s="16">
        <v>7057</v>
      </c>
      <c r="L34" s="8">
        <v>93</v>
      </c>
      <c r="M34" s="7"/>
      <c r="N34" s="7"/>
      <c r="O34" s="7"/>
      <c r="P34" s="7"/>
      <c r="Q34" s="7"/>
      <c r="R34" s="8">
        <f t="shared" si="0"/>
        <v>7150</v>
      </c>
      <c r="S34" s="8">
        <f t="shared" si="1"/>
        <v>7251</v>
      </c>
      <c r="T34" s="9">
        <f t="shared" si="2"/>
        <v>0.98607088677423804</v>
      </c>
      <c r="U34" s="7"/>
      <c r="V34" s="7"/>
      <c r="W34" s="8"/>
      <c r="X34" s="9"/>
    </row>
    <row r="35" spans="1:24" x14ac:dyDescent="0.3">
      <c r="A35" s="6">
        <v>911</v>
      </c>
      <c r="B35" s="6" t="s">
        <v>185</v>
      </c>
      <c r="C35" s="7"/>
      <c r="D35" s="7"/>
      <c r="E35" s="7"/>
      <c r="F35" s="8"/>
      <c r="G35" s="8"/>
      <c r="H35" s="8"/>
      <c r="I35" s="8"/>
      <c r="J35" s="7"/>
      <c r="K35" s="16">
        <v>1</v>
      </c>
      <c r="L35" s="8"/>
      <c r="M35" s="7"/>
      <c r="N35" s="7"/>
      <c r="O35" s="7"/>
      <c r="P35" s="7"/>
      <c r="Q35" s="7"/>
      <c r="R35" s="8">
        <f t="shared" si="0"/>
        <v>1</v>
      </c>
      <c r="S35" s="8">
        <f t="shared" si="1"/>
        <v>1</v>
      </c>
      <c r="T35" s="9">
        <f t="shared" si="2"/>
        <v>1</v>
      </c>
      <c r="U35" s="7"/>
      <c r="V35" s="7"/>
      <c r="W35" s="8"/>
      <c r="X35" s="9"/>
    </row>
    <row r="36" spans="1:24" x14ac:dyDescent="0.3">
      <c r="A36" s="6">
        <v>912</v>
      </c>
      <c r="B36" s="6" t="s">
        <v>186</v>
      </c>
      <c r="C36" s="7"/>
      <c r="D36" s="7"/>
      <c r="E36" s="7"/>
      <c r="F36" s="8"/>
      <c r="G36" s="8"/>
      <c r="H36" s="8"/>
      <c r="I36" s="8"/>
      <c r="J36" s="7"/>
      <c r="K36" s="16">
        <v>2</v>
      </c>
      <c r="L36" s="8"/>
      <c r="M36" s="7"/>
      <c r="N36" s="7"/>
      <c r="O36" s="7"/>
      <c r="P36" s="7"/>
      <c r="Q36" s="7"/>
      <c r="R36" s="8">
        <f t="shared" si="0"/>
        <v>2</v>
      </c>
      <c r="S36" s="8">
        <f t="shared" si="1"/>
        <v>2</v>
      </c>
      <c r="T36" s="9">
        <f t="shared" si="2"/>
        <v>1</v>
      </c>
      <c r="U36" s="7"/>
      <c r="V36" s="7"/>
      <c r="W36" s="8"/>
      <c r="X36" s="9"/>
    </row>
    <row r="37" spans="1:24" x14ac:dyDescent="0.3">
      <c r="A37" s="6">
        <v>913</v>
      </c>
      <c r="B37" s="6" t="s">
        <v>49</v>
      </c>
      <c r="C37" s="7"/>
      <c r="D37" s="7"/>
      <c r="E37" s="7"/>
      <c r="F37" s="7"/>
      <c r="G37" s="7"/>
      <c r="H37" s="8">
        <v>13</v>
      </c>
      <c r="I37" s="8">
        <v>13</v>
      </c>
      <c r="J37" s="7"/>
      <c r="K37" s="16">
        <v>2</v>
      </c>
      <c r="L37" s="7"/>
      <c r="M37" s="7"/>
      <c r="N37" s="7"/>
      <c r="O37" s="7"/>
      <c r="P37" s="7"/>
      <c r="Q37" s="7"/>
      <c r="R37" s="8">
        <f t="shared" si="0"/>
        <v>2</v>
      </c>
      <c r="S37" s="8">
        <f t="shared" si="1"/>
        <v>15</v>
      </c>
      <c r="T37" s="9">
        <f t="shared" si="2"/>
        <v>0.13333333333333333</v>
      </c>
      <c r="U37" s="7"/>
      <c r="V37" s="7"/>
      <c r="W37" s="8"/>
      <c r="X37" s="9"/>
    </row>
    <row r="38" spans="1:24" x14ac:dyDescent="0.3">
      <c r="A38" s="6">
        <v>914</v>
      </c>
      <c r="B38" s="6" t="s">
        <v>50</v>
      </c>
      <c r="C38" s="7"/>
      <c r="D38" s="7"/>
      <c r="E38" s="7"/>
      <c r="F38" s="8">
        <v>2</v>
      </c>
      <c r="G38" s="7"/>
      <c r="H38" s="8">
        <v>4</v>
      </c>
      <c r="I38" s="8">
        <v>6</v>
      </c>
      <c r="J38" s="7"/>
      <c r="K38">
        <v>192</v>
      </c>
      <c r="L38" s="7"/>
      <c r="M38" s="7"/>
      <c r="N38" s="7"/>
      <c r="O38" s="7"/>
      <c r="P38" s="7"/>
      <c r="Q38" s="7"/>
      <c r="R38" s="8">
        <f t="shared" si="0"/>
        <v>192</v>
      </c>
      <c r="S38" s="8">
        <f t="shared" si="1"/>
        <v>198</v>
      </c>
      <c r="T38" s="9">
        <f t="shared" si="2"/>
        <v>0.96969696969696972</v>
      </c>
      <c r="U38" s="7"/>
      <c r="V38" s="7"/>
      <c r="W38" s="8"/>
      <c r="X38" s="9"/>
    </row>
    <row r="39" spans="1:24" x14ac:dyDescent="0.3">
      <c r="A39" s="6">
        <v>919</v>
      </c>
      <c r="B39" s="6" t="s">
        <v>51</v>
      </c>
      <c r="C39" s="7"/>
      <c r="D39" s="7"/>
      <c r="E39" s="7"/>
      <c r="F39" s="7"/>
      <c r="G39" s="7"/>
      <c r="H39" s="8">
        <v>56</v>
      </c>
      <c r="I39" s="8">
        <v>56</v>
      </c>
      <c r="J39" s="7"/>
      <c r="K39">
        <v>1</v>
      </c>
      <c r="L39" s="7"/>
      <c r="M39" s="7"/>
      <c r="N39" s="7"/>
      <c r="O39" s="7"/>
      <c r="P39" s="7"/>
      <c r="Q39" s="7"/>
      <c r="R39" s="8">
        <f t="shared" si="0"/>
        <v>1</v>
      </c>
      <c r="S39" s="8">
        <f t="shared" si="1"/>
        <v>57</v>
      </c>
      <c r="T39" s="9">
        <f t="shared" si="2"/>
        <v>1.7543859649122806E-2</v>
      </c>
      <c r="U39" s="7"/>
      <c r="V39" s="7"/>
      <c r="W39" s="7"/>
      <c r="X39" s="7"/>
    </row>
    <row r="40" spans="1:24" x14ac:dyDescent="0.3">
      <c r="A40" s="6">
        <v>921</v>
      </c>
      <c r="B40" s="6" t="s">
        <v>187</v>
      </c>
      <c r="C40" s="7"/>
      <c r="D40" s="7"/>
      <c r="E40" s="7"/>
      <c r="F40" s="7"/>
      <c r="G40" s="7"/>
      <c r="H40" s="8"/>
      <c r="I40" s="8"/>
      <c r="J40" s="7"/>
      <c r="K40">
        <v>61</v>
      </c>
      <c r="L40" s="7"/>
      <c r="M40" s="7"/>
      <c r="N40" s="7"/>
      <c r="O40" s="7"/>
      <c r="P40" s="7"/>
      <c r="Q40" s="7"/>
      <c r="R40" s="8">
        <f t="shared" si="0"/>
        <v>61</v>
      </c>
      <c r="S40" s="8">
        <f t="shared" si="1"/>
        <v>61</v>
      </c>
      <c r="T40" s="9">
        <f t="shared" si="2"/>
        <v>1</v>
      </c>
      <c r="U40" s="7"/>
      <c r="V40" s="7"/>
      <c r="W40" s="7"/>
      <c r="X40" s="7"/>
    </row>
    <row r="43" spans="1:24" x14ac:dyDescent="0.3">
      <c r="A43" s="7"/>
      <c r="B43" s="10" t="s">
        <v>52</v>
      </c>
      <c r="C43" s="7"/>
      <c r="D43" s="7"/>
      <c r="E43" s="8">
        <v>1</v>
      </c>
      <c r="F43" s="8">
        <v>53</v>
      </c>
      <c r="G43" s="8">
        <v>22</v>
      </c>
      <c r="H43" s="8">
        <v>651</v>
      </c>
      <c r="I43" s="8">
        <v>727</v>
      </c>
      <c r="J43" s="8">
        <v>31</v>
      </c>
      <c r="K43">
        <f>SUM(K14:K40)</f>
        <v>15625</v>
      </c>
      <c r="L43" s="8">
        <v>156</v>
      </c>
      <c r="M43" s="8">
        <v>2</v>
      </c>
      <c r="N43" s="7"/>
      <c r="O43" s="7"/>
      <c r="P43" s="7"/>
      <c r="Q43" s="7"/>
      <c r="R43" s="8">
        <f t="shared" ref="R43" si="3">SUM(J43:Q43)</f>
        <v>15814</v>
      </c>
      <c r="S43" s="8">
        <f t="shared" ref="S43" si="4">SUM(I43,R43)</f>
        <v>16541</v>
      </c>
      <c r="T43" s="9">
        <f t="shared" ref="T43" si="5">R43/S43</f>
        <v>0.95604860649295687</v>
      </c>
      <c r="U43" s="8"/>
      <c r="V43" s="9"/>
      <c r="W43" s="8"/>
      <c r="X43" s="9"/>
    </row>
    <row r="44" spans="1:24" x14ac:dyDescent="0.3">
      <c r="A44" s="7"/>
      <c r="B44" s="10" t="s">
        <v>53</v>
      </c>
      <c r="C44" s="9">
        <v>0</v>
      </c>
      <c r="D44" s="9">
        <v>0</v>
      </c>
      <c r="E44" s="11">
        <v>2E-3</v>
      </c>
      <c r="F44" s="11">
        <v>7.0000000000000001E-3</v>
      </c>
      <c r="G44" s="11">
        <v>2.5999999999999999E-2</v>
      </c>
      <c r="H44" s="11">
        <v>5.0999999999999997E-2</v>
      </c>
      <c r="I44" s="11">
        <v>2.8000000000000001E-2</v>
      </c>
      <c r="J44" s="11">
        <v>1E-3</v>
      </c>
      <c r="K44" s="11">
        <f>K43/$I$313</f>
        <v>7.0382185401766289E-3</v>
      </c>
      <c r="L44" s="11">
        <v>7.0000000000000001E-3</v>
      </c>
      <c r="M44" s="11">
        <v>4.0000000000000001E-3</v>
      </c>
      <c r="N44" s="9">
        <v>0</v>
      </c>
      <c r="O44" s="9">
        <v>0</v>
      </c>
      <c r="P44" s="9">
        <v>0</v>
      </c>
      <c r="Q44" s="9">
        <v>0</v>
      </c>
      <c r="R44" s="11">
        <f>R43/$P$313</f>
        <v>6.9484049952590558E-3</v>
      </c>
      <c r="S44" s="11">
        <f>S43/$Q$313</f>
        <v>7.1866459856710242E-3</v>
      </c>
      <c r="T44" s="7"/>
      <c r="U44" s="11"/>
      <c r="V44" s="7"/>
      <c r="W44" s="11"/>
      <c r="X44" s="7"/>
    </row>
    <row r="46" spans="1:24" ht="17.399999999999999" customHeight="1" x14ac:dyDescent="0.3">
      <c r="A46" s="19" t="s">
        <v>0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  <row r="47" spans="1:24" ht="17.399999999999999" customHeight="1" x14ac:dyDescent="0.3">
      <c r="A47" s="19" t="s">
        <v>1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23"/>
      <c r="W47" s="23"/>
      <c r="X47" s="23"/>
    </row>
    <row r="50" spans="1:24" ht="15.6" x14ac:dyDescent="0.3">
      <c r="A50" s="1" t="s">
        <v>3</v>
      </c>
      <c r="B50" s="2"/>
      <c r="C50" s="24" t="s">
        <v>54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spans="1:24" x14ac:dyDescent="0.3">
      <c r="A51" s="18" t="s">
        <v>2</v>
      </c>
      <c r="B51" s="18"/>
      <c r="C51" s="18"/>
    </row>
    <row r="53" spans="1:24" x14ac:dyDescent="0.3">
      <c r="A53" s="21"/>
      <c r="B53" s="21"/>
      <c r="C53" s="20" t="s">
        <v>5</v>
      </c>
      <c r="D53" s="20"/>
      <c r="E53" s="20"/>
      <c r="F53" s="20"/>
      <c r="G53" s="20"/>
      <c r="H53" s="20"/>
      <c r="I53" s="20"/>
      <c r="J53" s="20"/>
      <c r="K53" s="20" t="s">
        <v>6</v>
      </c>
      <c r="L53" s="20"/>
      <c r="M53" s="2"/>
      <c r="N53" s="3" t="s">
        <v>7</v>
      </c>
      <c r="O53" s="3" t="s">
        <v>7</v>
      </c>
      <c r="P53" s="3" t="s">
        <v>8</v>
      </c>
      <c r="Q53" s="3" t="s">
        <v>8</v>
      </c>
      <c r="R53" s="4"/>
      <c r="S53" s="4"/>
      <c r="T53" s="20"/>
      <c r="U53" s="20"/>
      <c r="V53" s="20"/>
      <c r="W53" s="20"/>
    </row>
    <row r="54" spans="1:24" x14ac:dyDescent="0.3">
      <c r="A54" s="21"/>
      <c r="B54" s="2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"/>
      <c r="N54" s="3" t="s">
        <v>9</v>
      </c>
      <c r="O54" s="3" t="s">
        <v>10</v>
      </c>
      <c r="P54" s="3" t="s">
        <v>11</v>
      </c>
      <c r="Q54" s="3" t="s">
        <v>12</v>
      </c>
      <c r="R54" s="22"/>
      <c r="S54" s="22"/>
      <c r="T54" s="20"/>
      <c r="U54" s="20"/>
      <c r="V54" s="20"/>
      <c r="W54" s="20"/>
    </row>
    <row r="55" spans="1:24" x14ac:dyDescent="0.3">
      <c r="A55" s="5" t="s">
        <v>13</v>
      </c>
      <c r="B55" s="5" t="s">
        <v>14</v>
      </c>
      <c r="C55" s="4"/>
      <c r="D55" s="3" t="s">
        <v>15</v>
      </c>
      <c r="E55" s="3" t="s">
        <v>9</v>
      </c>
      <c r="F55" s="3" t="s">
        <v>10</v>
      </c>
      <c r="G55" s="3" t="s">
        <v>16</v>
      </c>
      <c r="H55" s="4"/>
      <c r="I55" s="3" t="s">
        <v>17</v>
      </c>
      <c r="J55" s="3" t="s">
        <v>18</v>
      </c>
      <c r="K55" s="3" t="s">
        <v>159</v>
      </c>
      <c r="L55" s="3" t="s">
        <v>9</v>
      </c>
      <c r="M55" s="3" t="s">
        <v>10</v>
      </c>
      <c r="N55" s="3" t="s">
        <v>19</v>
      </c>
      <c r="O55" s="3" t="s">
        <v>19</v>
      </c>
      <c r="P55" s="3" t="s">
        <v>8</v>
      </c>
      <c r="Q55" s="3" t="s">
        <v>8</v>
      </c>
      <c r="R55" s="3" t="s">
        <v>17</v>
      </c>
      <c r="S55" s="4"/>
      <c r="T55" s="3" t="s">
        <v>20</v>
      </c>
      <c r="U55" s="4"/>
      <c r="V55" s="4"/>
      <c r="W55" s="4"/>
      <c r="X55" s="4"/>
    </row>
    <row r="56" spans="1:24" x14ac:dyDescent="0.3">
      <c r="A56" s="5" t="s">
        <v>21</v>
      </c>
      <c r="B56" s="5" t="s">
        <v>22</v>
      </c>
      <c r="C56" s="3" t="s">
        <v>23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28</v>
      </c>
      <c r="I56" s="3" t="s">
        <v>29</v>
      </c>
      <c r="J56" s="3" t="s">
        <v>30</v>
      </c>
      <c r="K56" s="3" t="s">
        <v>160</v>
      </c>
      <c r="L56" s="3" t="s">
        <v>25</v>
      </c>
      <c r="M56" s="3" t="s">
        <v>26</v>
      </c>
      <c r="N56" s="3" t="s">
        <v>25</v>
      </c>
      <c r="O56" s="3" t="s">
        <v>26</v>
      </c>
      <c r="P56" s="3" t="s">
        <v>31</v>
      </c>
      <c r="Q56" s="3" t="s">
        <v>32</v>
      </c>
      <c r="R56" s="3" t="s">
        <v>6</v>
      </c>
      <c r="S56" s="3" t="s">
        <v>17</v>
      </c>
      <c r="T56" s="3" t="s">
        <v>6</v>
      </c>
      <c r="U56" s="3"/>
      <c r="V56" s="3"/>
      <c r="W56" s="3"/>
      <c r="X56" s="3"/>
    </row>
    <row r="59" spans="1:24" x14ac:dyDescent="0.3">
      <c r="A59" s="6">
        <v>301</v>
      </c>
      <c r="B59" s="6" t="s">
        <v>55</v>
      </c>
      <c r="C59" s="7"/>
      <c r="D59" s="7"/>
      <c r="E59" s="7"/>
      <c r="F59" s="8">
        <v>1</v>
      </c>
      <c r="G59" s="7"/>
      <c r="H59" s="7"/>
      <c r="I59" s="8">
        <v>1</v>
      </c>
      <c r="J59" s="7"/>
      <c r="K59">
        <v>16</v>
      </c>
      <c r="L59" s="7"/>
      <c r="M59" s="7"/>
      <c r="N59" s="7"/>
      <c r="O59" s="7"/>
      <c r="P59" s="7"/>
      <c r="Q59" s="7"/>
      <c r="R59" s="8">
        <f t="shared" ref="R59" si="6">SUM(J59:Q59)</f>
        <v>16</v>
      </c>
      <c r="S59" s="8">
        <f t="shared" ref="S59" si="7">SUM(I59,R59)</f>
        <v>17</v>
      </c>
      <c r="T59" s="9">
        <f t="shared" ref="T59" si="8">R59/S59</f>
        <v>0.94117647058823528</v>
      </c>
      <c r="U59" s="7"/>
      <c r="V59" s="7"/>
      <c r="W59" s="8"/>
      <c r="X59" s="9"/>
    </row>
    <row r="60" spans="1:24" x14ac:dyDescent="0.3">
      <c r="A60" s="6">
        <v>302</v>
      </c>
      <c r="B60" s="6" t="s">
        <v>56</v>
      </c>
      <c r="C60" s="7"/>
      <c r="D60" s="7"/>
      <c r="E60" s="7"/>
      <c r="F60" s="7"/>
      <c r="G60" s="7"/>
      <c r="H60" s="8">
        <v>17</v>
      </c>
      <c r="I60" s="8">
        <v>17</v>
      </c>
      <c r="J60" s="8">
        <v>3</v>
      </c>
      <c r="K60">
        <v>517</v>
      </c>
      <c r="L60" s="7"/>
      <c r="M60" s="7"/>
      <c r="N60" s="7"/>
      <c r="O60" s="7"/>
      <c r="P60" s="7"/>
      <c r="Q60" s="7"/>
      <c r="R60" s="8">
        <f t="shared" ref="R60:R97" si="9">SUM(J60:Q60)</f>
        <v>520</v>
      </c>
      <c r="S60" s="8">
        <f t="shared" ref="S60:S97" si="10">SUM(I60,R60)</f>
        <v>537</v>
      </c>
      <c r="T60" s="9">
        <f t="shared" ref="T60:T97" si="11">R60/S60</f>
        <v>0.96834264432029793</v>
      </c>
      <c r="U60" s="8"/>
      <c r="V60" s="9"/>
      <c r="W60" s="8"/>
      <c r="X60" s="9"/>
    </row>
    <row r="61" spans="1:24" x14ac:dyDescent="0.3">
      <c r="A61" s="6">
        <v>303</v>
      </c>
      <c r="B61" s="6" t="s">
        <v>166</v>
      </c>
      <c r="C61" s="7"/>
      <c r="D61" s="7"/>
      <c r="E61" s="7"/>
      <c r="F61" s="7"/>
      <c r="G61" s="7"/>
      <c r="H61" s="8"/>
      <c r="I61" s="8"/>
      <c r="J61" s="8"/>
      <c r="K61">
        <v>28</v>
      </c>
      <c r="L61" s="7"/>
      <c r="M61" s="7"/>
      <c r="N61" s="7"/>
      <c r="O61" s="7"/>
      <c r="P61" s="7"/>
      <c r="Q61" s="7"/>
      <c r="R61" s="8">
        <f t="shared" si="9"/>
        <v>28</v>
      </c>
      <c r="S61" s="8">
        <f t="shared" si="10"/>
        <v>28</v>
      </c>
      <c r="T61" s="9">
        <f t="shared" si="11"/>
        <v>1</v>
      </c>
      <c r="U61" s="8"/>
      <c r="V61" s="9"/>
      <c r="W61" s="8"/>
      <c r="X61" s="9"/>
    </row>
    <row r="62" spans="1:24" x14ac:dyDescent="0.3">
      <c r="A62" s="6">
        <v>304</v>
      </c>
      <c r="B62" s="6" t="s">
        <v>167</v>
      </c>
      <c r="C62" s="7"/>
      <c r="D62" s="7"/>
      <c r="E62" s="7"/>
      <c r="F62" s="7"/>
      <c r="G62" s="7"/>
      <c r="H62" s="8"/>
      <c r="I62" s="8"/>
      <c r="J62" s="8"/>
      <c r="K62">
        <v>1</v>
      </c>
      <c r="L62" s="7"/>
      <c r="M62" s="7"/>
      <c r="N62" s="7"/>
      <c r="O62" s="7"/>
      <c r="P62" s="7"/>
      <c r="Q62" s="7"/>
      <c r="R62" s="8">
        <f t="shared" si="9"/>
        <v>1</v>
      </c>
      <c r="S62" s="8">
        <f t="shared" si="10"/>
        <v>1</v>
      </c>
      <c r="T62" s="9">
        <f t="shared" si="11"/>
        <v>1</v>
      </c>
      <c r="U62" s="8"/>
      <c r="V62" s="9"/>
      <c r="W62" s="8"/>
      <c r="X62" s="9"/>
    </row>
    <row r="63" spans="1:24" x14ac:dyDescent="0.3">
      <c r="A63" s="6">
        <v>307</v>
      </c>
      <c r="B63" s="6" t="s">
        <v>57</v>
      </c>
      <c r="C63" s="7"/>
      <c r="D63" s="7"/>
      <c r="E63" s="7"/>
      <c r="F63" s="7"/>
      <c r="G63" s="7"/>
      <c r="H63" s="8">
        <v>10</v>
      </c>
      <c r="I63" s="8">
        <v>10</v>
      </c>
      <c r="J63" s="8">
        <v>2</v>
      </c>
      <c r="K63">
        <v>2</v>
      </c>
      <c r="L63" s="7"/>
      <c r="M63" s="7"/>
      <c r="N63" s="7"/>
      <c r="O63" s="7"/>
      <c r="P63" s="7"/>
      <c r="Q63" s="7"/>
      <c r="R63" s="8">
        <f t="shared" si="9"/>
        <v>4</v>
      </c>
      <c r="S63" s="8">
        <f t="shared" si="10"/>
        <v>14</v>
      </c>
      <c r="T63" s="9">
        <f t="shared" si="11"/>
        <v>0.2857142857142857</v>
      </c>
      <c r="U63" s="7"/>
      <c r="V63" s="7"/>
      <c r="W63" s="8"/>
      <c r="X63" s="9"/>
    </row>
    <row r="64" spans="1:24" x14ac:dyDescent="0.3">
      <c r="A64" s="6">
        <v>308</v>
      </c>
      <c r="B64" s="6" t="s">
        <v>58</v>
      </c>
      <c r="C64" s="7"/>
      <c r="D64" s="8">
        <v>68</v>
      </c>
      <c r="E64" s="7"/>
      <c r="F64" s="8">
        <v>10</v>
      </c>
      <c r="G64" s="7"/>
      <c r="H64" s="8">
        <v>62</v>
      </c>
      <c r="I64" s="8">
        <v>140</v>
      </c>
      <c r="J64" s="7"/>
      <c r="K64">
        <v>684</v>
      </c>
      <c r="L64" s="8">
        <v>3</v>
      </c>
      <c r="M64" s="7"/>
      <c r="N64" s="7"/>
      <c r="O64" s="7"/>
      <c r="P64" s="7"/>
      <c r="Q64" s="7"/>
      <c r="R64" s="8">
        <f t="shared" si="9"/>
        <v>687</v>
      </c>
      <c r="S64" s="8">
        <f t="shared" si="10"/>
        <v>827</v>
      </c>
      <c r="T64" s="9">
        <f t="shared" si="11"/>
        <v>0.83071342200725518</v>
      </c>
      <c r="U64" s="7"/>
      <c r="V64" s="7"/>
      <c r="W64" s="8"/>
      <c r="X64" s="9"/>
    </row>
    <row r="65" spans="1:24" x14ac:dyDescent="0.3">
      <c r="A65" s="6">
        <v>312</v>
      </c>
      <c r="B65" s="6" t="s">
        <v>59</v>
      </c>
      <c r="C65" s="7"/>
      <c r="D65" s="7"/>
      <c r="E65" s="7"/>
      <c r="F65" s="7"/>
      <c r="G65" s="7"/>
      <c r="H65" s="8">
        <v>1</v>
      </c>
      <c r="I65" s="8">
        <v>1</v>
      </c>
      <c r="J65" s="7"/>
      <c r="K65">
        <v>154</v>
      </c>
      <c r="L65" s="7"/>
      <c r="M65" s="7"/>
      <c r="N65" s="7"/>
      <c r="O65" s="7"/>
      <c r="P65" s="7"/>
      <c r="Q65" s="7"/>
      <c r="R65" s="8">
        <f t="shared" si="9"/>
        <v>154</v>
      </c>
      <c r="S65" s="8">
        <f t="shared" si="10"/>
        <v>155</v>
      </c>
      <c r="T65" s="9">
        <f t="shared" si="11"/>
        <v>0.99354838709677418</v>
      </c>
      <c r="U65" s="7"/>
      <c r="V65" s="7"/>
      <c r="W65" s="8"/>
      <c r="X65" s="9"/>
    </row>
    <row r="66" spans="1:24" x14ac:dyDescent="0.3">
      <c r="A66" s="6">
        <v>314</v>
      </c>
      <c r="B66" s="6" t="s">
        <v>60</v>
      </c>
      <c r="C66" s="7"/>
      <c r="D66" s="8">
        <v>4</v>
      </c>
      <c r="E66" s="7"/>
      <c r="F66" s="8">
        <v>1</v>
      </c>
      <c r="G66" s="8">
        <v>4</v>
      </c>
      <c r="H66" s="8">
        <v>168</v>
      </c>
      <c r="I66" s="8">
        <v>177</v>
      </c>
      <c r="J66" s="8">
        <v>200</v>
      </c>
      <c r="K66">
        <v>3663</v>
      </c>
      <c r="L66" s="8">
        <v>11</v>
      </c>
      <c r="M66" s="7"/>
      <c r="N66" s="7"/>
      <c r="O66" s="7"/>
      <c r="P66" s="7"/>
      <c r="Q66" s="7"/>
      <c r="R66" s="8">
        <f t="shared" si="9"/>
        <v>3874</v>
      </c>
      <c r="S66" s="8">
        <f t="shared" si="10"/>
        <v>4051</v>
      </c>
      <c r="T66" s="9">
        <f t="shared" si="11"/>
        <v>0.95630708467045178</v>
      </c>
      <c r="U66" s="8"/>
      <c r="V66" s="9"/>
      <c r="W66" s="8"/>
      <c r="X66" s="9"/>
    </row>
    <row r="67" spans="1:24" x14ac:dyDescent="0.3">
      <c r="A67" s="6">
        <v>315</v>
      </c>
      <c r="B67" s="6" t="s">
        <v>168</v>
      </c>
      <c r="C67" s="7"/>
      <c r="D67" s="8"/>
      <c r="E67" s="7"/>
      <c r="F67" s="8"/>
      <c r="G67" s="8"/>
      <c r="H67" s="8"/>
      <c r="I67" s="8"/>
      <c r="J67" s="8"/>
      <c r="K67">
        <v>13</v>
      </c>
      <c r="L67" s="8"/>
      <c r="M67" s="7"/>
      <c r="N67" s="7"/>
      <c r="O67" s="7"/>
      <c r="P67" s="7"/>
      <c r="Q67" s="7"/>
      <c r="R67" s="8">
        <f t="shared" si="9"/>
        <v>13</v>
      </c>
      <c r="S67" s="8">
        <f t="shared" si="10"/>
        <v>13</v>
      </c>
      <c r="T67" s="9">
        <f t="shared" si="11"/>
        <v>1</v>
      </c>
      <c r="U67" s="8"/>
      <c r="V67" s="9"/>
      <c r="W67" s="8"/>
      <c r="X67" s="9"/>
    </row>
    <row r="68" spans="1:24" x14ac:dyDescent="0.3">
      <c r="A68" s="6">
        <v>317</v>
      </c>
      <c r="B68" s="6" t="s">
        <v>169</v>
      </c>
      <c r="C68" s="7"/>
      <c r="D68" s="8"/>
      <c r="E68" s="7"/>
      <c r="F68" s="8"/>
      <c r="G68" s="8"/>
      <c r="H68" s="8"/>
      <c r="I68" s="8"/>
      <c r="J68" s="8"/>
      <c r="K68">
        <v>58</v>
      </c>
      <c r="L68" s="8"/>
      <c r="M68" s="7"/>
      <c r="N68" s="7"/>
      <c r="O68" s="7"/>
      <c r="P68" s="7"/>
      <c r="Q68" s="7"/>
      <c r="R68" s="8">
        <f t="shared" si="9"/>
        <v>58</v>
      </c>
      <c r="S68" s="8">
        <f t="shared" si="10"/>
        <v>58</v>
      </c>
      <c r="T68" s="9">
        <f t="shared" si="11"/>
        <v>1</v>
      </c>
      <c r="U68" s="8"/>
      <c r="V68" s="9"/>
      <c r="W68" s="8"/>
      <c r="X68" s="9"/>
    </row>
    <row r="69" spans="1:24" x14ac:dyDescent="0.3">
      <c r="A69" s="6">
        <v>318</v>
      </c>
      <c r="B69" s="6" t="s">
        <v>61</v>
      </c>
      <c r="C69" s="7"/>
      <c r="D69" s="7"/>
      <c r="E69" s="7"/>
      <c r="F69" s="7"/>
      <c r="G69" s="7"/>
      <c r="H69" s="8">
        <v>17</v>
      </c>
      <c r="I69" s="8">
        <v>17</v>
      </c>
      <c r="J69" s="7"/>
      <c r="K69">
        <v>39</v>
      </c>
      <c r="L69" s="7"/>
      <c r="M69" s="7"/>
      <c r="N69" s="7"/>
      <c r="O69" s="7"/>
      <c r="P69" s="7"/>
      <c r="Q69" s="7"/>
      <c r="R69" s="8">
        <f t="shared" si="9"/>
        <v>39</v>
      </c>
      <c r="S69" s="8">
        <f t="shared" si="10"/>
        <v>56</v>
      </c>
      <c r="T69" s="9">
        <f t="shared" si="11"/>
        <v>0.6964285714285714</v>
      </c>
      <c r="U69" s="7"/>
      <c r="V69" s="7"/>
      <c r="W69" s="8"/>
      <c r="X69" s="9"/>
    </row>
    <row r="70" spans="1:24" x14ac:dyDescent="0.3">
      <c r="A70" s="6">
        <v>320</v>
      </c>
      <c r="B70" s="6" t="s">
        <v>171</v>
      </c>
      <c r="C70" s="7"/>
      <c r="D70" s="7"/>
      <c r="E70" s="7"/>
      <c r="F70" s="7"/>
      <c r="G70" s="7"/>
      <c r="H70" s="8"/>
      <c r="I70" s="8"/>
      <c r="J70" s="7"/>
      <c r="K70">
        <v>1</v>
      </c>
      <c r="L70" s="7"/>
      <c r="M70" s="7"/>
      <c r="N70" s="7"/>
      <c r="O70" s="7"/>
      <c r="P70" s="7"/>
      <c r="Q70" s="7"/>
      <c r="R70" s="8">
        <f t="shared" si="9"/>
        <v>1</v>
      </c>
      <c r="S70" s="8">
        <f t="shared" si="10"/>
        <v>1</v>
      </c>
      <c r="T70" s="9">
        <f t="shared" si="11"/>
        <v>1</v>
      </c>
      <c r="U70" s="7"/>
      <c r="V70" s="7"/>
      <c r="W70" s="8"/>
      <c r="X70" s="9"/>
    </row>
    <row r="71" spans="1:24" x14ac:dyDescent="0.3">
      <c r="A71" s="6">
        <v>321</v>
      </c>
      <c r="B71" s="6" t="s">
        <v>172</v>
      </c>
      <c r="C71" s="7"/>
      <c r="D71" s="7"/>
      <c r="E71" s="7"/>
      <c r="F71" s="7"/>
      <c r="G71" s="7"/>
      <c r="H71" s="8"/>
      <c r="I71" s="8"/>
      <c r="J71" s="7"/>
      <c r="K71">
        <v>40</v>
      </c>
      <c r="L71" s="7"/>
      <c r="M71" s="7"/>
      <c r="N71" s="7"/>
      <c r="O71" s="7"/>
      <c r="P71" s="7"/>
      <c r="Q71" s="7"/>
      <c r="R71" s="8">
        <f t="shared" si="9"/>
        <v>40</v>
      </c>
      <c r="S71" s="8">
        <f t="shared" si="10"/>
        <v>40</v>
      </c>
      <c r="T71" s="9">
        <f t="shared" si="11"/>
        <v>1</v>
      </c>
      <c r="U71" s="7"/>
      <c r="V71" s="7"/>
      <c r="W71" s="8"/>
      <c r="X71" s="9"/>
    </row>
    <row r="72" spans="1:24" x14ac:dyDescent="0.3">
      <c r="A72" s="6">
        <v>322</v>
      </c>
      <c r="B72" s="6" t="s">
        <v>62</v>
      </c>
      <c r="C72" s="7"/>
      <c r="D72" s="7"/>
      <c r="E72" s="7"/>
      <c r="F72" s="7"/>
      <c r="G72" s="7"/>
      <c r="H72" s="8">
        <v>1</v>
      </c>
      <c r="I72" s="8">
        <v>1</v>
      </c>
      <c r="J72" s="7"/>
      <c r="K72">
        <v>80</v>
      </c>
      <c r="L72" s="7"/>
      <c r="M72" s="7"/>
      <c r="N72" s="7"/>
      <c r="O72" s="7"/>
      <c r="P72" s="7"/>
      <c r="Q72" s="7"/>
      <c r="R72" s="8">
        <f t="shared" si="9"/>
        <v>80</v>
      </c>
      <c r="S72" s="8">
        <f t="shared" si="10"/>
        <v>81</v>
      </c>
      <c r="T72" s="9">
        <f t="shared" si="11"/>
        <v>0.98765432098765427</v>
      </c>
      <c r="U72" s="7"/>
      <c r="V72" s="7"/>
      <c r="W72" s="8"/>
      <c r="X72" s="9"/>
    </row>
    <row r="73" spans="1:24" x14ac:dyDescent="0.3">
      <c r="A73" s="6">
        <v>323</v>
      </c>
      <c r="B73" s="6" t="s">
        <v>63</v>
      </c>
      <c r="C73" s="7"/>
      <c r="D73" s="7"/>
      <c r="E73" s="7"/>
      <c r="F73" s="8">
        <v>10</v>
      </c>
      <c r="G73" s="7"/>
      <c r="H73" s="7"/>
      <c r="I73" s="8">
        <v>10</v>
      </c>
      <c r="J73" s="7"/>
      <c r="K73">
        <v>126</v>
      </c>
      <c r="L73" s="7"/>
      <c r="M73" s="7"/>
      <c r="N73" s="7"/>
      <c r="O73" s="7"/>
      <c r="P73" s="7"/>
      <c r="Q73" s="7"/>
      <c r="R73" s="8">
        <f t="shared" si="9"/>
        <v>126</v>
      </c>
      <c r="S73" s="8">
        <f t="shared" si="10"/>
        <v>136</v>
      </c>
      <c r="T73" s="9">
        <f t="shared" si="11"/>
        <v>0.92647058823529416</v>
      </c>
      <c r="U73" s="7"/>
      <c r="V73" s="7"/>
      <c r="W73" s="8"/>
      <c r="X73" s="9"/>
    </row>
    <row r="74" spans="1:24" x14ac:dyDescent="0.3">
      <c r="A74" s="6">
        <v>324</v>
      </c>
      <c r="B74" s="6" t="s">
        <v>64</v>
      </c>
      <c r="C74" s="7"/>
      <c r="D74" s="7"/>
      <c r="E74" s="7"/>
      <c r="F74" s="7"/>
      <c r="G74" s="7"/>
      <c r="H74" s="8">
        <v>20</v>
      </c>
      <c r="I74" s="8">
        <v>20</v>
      </c>
      <c r="J74" s="7"/>
      <c r="L74" s="7"/>
      <c r="M74" s="7"/>
      <c r="N74" s="7"/>
      <c r="O74" s="7"/>
      <c r="P74" s="7"/>
      <c r="Q74" s="7"/>
      <c r="R74" s="8">
        <f t="shared" si="9"/>
        <v>0</v>
      </c>
      <c r="S74" s="8">
        <f t="shared" si="10"/>
        <v>20</v>
      </c>
      <c r="T74" s="9">
        <f t="shared" si="11"/>
        <v>0</v>
      </c>
      <c r="U74" s="7"/>
      <c r="V74" s="7"/>
      <c r="W74" s="7"/>
      <c r="X74" s="7"/>
    </row>
    <row r="75" spans="1:24" x14ac:dyDescent="0.3">
      <c r="A75" s="6">
        <v>328</v>
      </c>
      <c r="B75" s="6" t="s">
        <v>65</v>
      </c>
      <c r="C75" s="7"/>
      <c r="D75" s="7"/>
      <c r="E75" s="7"/>
      <c r="F75" s="8">
        <v>15</v>
      </c>
      <c r="G75" s="7"/>
      <c r="H75" s="8">
        <v>120</v>
      </c>
      <c r="I75" s="8">
        <v>135</v>
      </c>
      <c r="J75" s="8">
        <v>21</v>
      </c>
      <c r="K75">
        <v>3001</v>
      </c>
      <c r="L75" s="8">
        <v>192</v>
      </c>
      <c r="M75" s="7"/>
      <c r="N75" s="7"/>
      <c r="O75" s="7"/>
      <c r="P75" s="7"/>
      <c r="Q75" s="7"/>
      <c r="R75" s="8">
        <f t="shared" si="9"/>
        <v>3214</v>
      </c>
      <c r="S75" s="8">
        <f t="shared" si="10"/>
        <v>3349</v>
      </c>
      <c r="T75" s="9">
        <f t="shared" si="11"/>
        <v>0.95968945954016127</v>
      </c>
      <c r="U75" s="8"/>
      <c r="V75" s="9"/>
      <c r="W75" s="8"/>
      <c r="X75" s="9"/>
    </row>
    <row r="76" spans="1:24" x14ac:dyDescent="0.3">
      <c r="A76" s="6">
        <v>329</v>
      </c>
      <c r="B76" s="6" t="s">
        <v>66</v>
      </c>
      <c r="C76" s="7"/>
      <c r="D76" s="8">
        <v>354</v>
      </c>
      <c r="E76" s="7"/>
      <c r="F76" s="8">
        <v>6</v>
      </c>
      <c r="G76" s="7"/>
      <c r="H76" s="8">
        <v>78</v>
      </c>
      <c r="I76" s="8">
        <v>438</v>
      </c>
      <c r="J76" s="7"/>
      <c r="K76">
        <v>1124</v>
      </c>
      <c r="L76" s="8">
        <v>1</v>
      </c>
      <c r="M76" s="7"/>
      <c r="N76" s="7"/>
      <c r="O76" s="7"/>
      <c r="P76" s="7"/>
      <c r="Q76" s="7"/>
      <c r="R76" s="8">
        <f t="shared" si="9"/>
        <v>1125</v>
      </c>
      <c r="S76" s="8">
        <f t="shared" si="10"/>
        <v>1563</v>
      </c>
      <c r="T76" s="9">
        <f t="shared" si="11"/>
        <v>0.71976967370441458</v>
      </c>
      <c r="U76" s="7"/>
      <c r="V76" s="7"/>
      <c r="W76" s="8"/>
      <c r="X76" s="9"/>
    </row>
    <row r="77" spans="1:24" x14ac:dyDescent="0.3">
      <c r="A77" s="6">
        <v>330</v>
      </c>
      <c r="B77" s="6" t="s">
        <v>67</v>
      </c>
      <c r="C77" s="7"/>
      <c r="D77" s="7"/>
      <c r="E77" s="7"/>
      <c r="F77" s="7"/>
      <c r="G77" s="7"/>
      <c r="H77" s="8">
        <v>10</v>
      </c>
      <c r="I77" s="8">
        <v>10</v>
      </c>
      <c r="J77" s="8">
        <v>102</v>
      </c>
      <c r="K77">
        <v>28</v>
      </c>
      <c r="L77" s="7"/>
      <c r="M77" s="7"/>
      <c r="N77" s="7"/>
      <c r="O77" s="7"/>
      <c r="P77" s="7"/>
      <c r="Q77" s="7"/>
      <c r="R77" s="8">
        <f t="shared" si="9"/>
        <v>130</v>
      </c>
      <c r="S77" s="8">
        <f t="shared" si="10"/>
        <v>140</v>
      </c>
      <c r="T77" s="9">
        <f t="shared" si="11"/>
        <v>0.9285714285714286</v>
      </c>
      <c r="U77" s="7"/>
      <c r="V77" s="7"/>
      <c r="W77" s="8"/>
      <c r="X77" s="9"/>
    </row>
    <row r="78" spans="1:24" x14ac:dyDescent="0.3">
      <c r="A78" s="6">
        <v>332</v>
      </c>
      <c r="B78" s="6" t="s">
        <v>170</v>
      </c>
      <c r="C78" s="7"/>
      <c r="D78" s="7"/>
      <c r="E78" s="7"/>
      <c r="F78" s="7"/>
      <c r="G78" s="7"/>
      <c r="H78" s="8"/>
      <c r="I78" s="8"/>
      <c r="J78" s="8"/>
      <c r="K78">
        <v>17</v>
      </c>
      <c r="L78" s="7"/>
      <c r="M78" s="7"/>
      <c r="N78" s="7"/>
      <c r="O78" s="7"/>
      <c r="P78" s="7"/>
      <c r="Q78" s="7"/>
      <c r="R78" s="8">
        <f t="shared" si="9"/>
        <v>17</v>
      </c>
      <c r="S78" s="8">
        <f t="shared" si="10"/>
        <v>17</v>
      </c>
      <c r="T78" s="9">
        <f t="shared" si="11"/>
        <v>1</v>
      </c>
      <c r="U78" s="7"/>
      <c r="V78" s="7"/>
      <c r="W78" s="8"/>
      <c r="X78" s="9"/>
    </row>
    <row r="79" spans="1:24" x14ac:dyDescent="0.3">
      <c r="A79" s="6">
        <v>333</v>
      </c>
      <c r="B79" s="6" t="s">
        <v>68</v>
      </c>
      <c r="C79" s="7"/>
      <c r="D79" s="7"/>
      <c r="E79" s="7"/>
      <c r="F79" s="7"/>
      <c r="G79" s="7"/>
      <c r="H79" s="8">
        <v>21</v>
      </c>
      <c r="I79" s="8">
        <v>21</v>
      </c>
      <c r="J79" s="7"/>
      <c r="L79" s="7"/>
      <c r="M79" s="7"/>
      <c r="N79" s="7"/>
      <c r="O79" s="7"/>
      <c r="P79" s="7"/>
      <c r="Q79" s="7"/>
      <c r="R79" s="8">
        <f t="shared" si="9"/>
        <v>0</v>
      </c>
      <c r="S79" s="8">
        <f t="shared" si="10"/>
        <v>21</v>
      </c>
      <c r="T79" s="9">
        <f t="shared" si="11"/>
        <v>0</v>
      </c>
      <c r="U79" s="7"/>
      <c r="V79" s="7"/>
      <c r="W79" s="7"/>
      <c r="X79" s="7"/>
    </row>
    <row r="80" spans="1:24" x14ac:dyDescent="0.3">
      <c r="A80" s="6">
        <v>334</v>
      </c>
      <c r="B80" s="6" t="s">
        <v>69</v>
      </c>
      <c r="C80" s="7"/>
      <c r="D80" s="7"/>
      <c r="E80" s="7"/>
      <c r="F80" s="7"/>
      <c r="G80" s="7"/>
      <c r="H80" s="8">
        <v>4</v>
      </c>
      <c r="I80" s="8">
        <v>4</v>
      </c>
      <c r="J80" s="7"/>
      <c r="K80">
        <v>56</v>
      </c>
      <c r="L80" s="7"/>
      <c r="M80" s="7"/>
      <c r="N80" s="7"/>
      <c r="O80" s="7"/>
      <c r="P80" s="7"/>
      <c r="Q80" s="7"/>
      <c r="R80" s="8">
        <f t="shared" si="9"/>
        <v>56</v>
      </c>
      <c r="S80" s="8">
        <f t="shared" si="10"/>
        <v>60</v>
      </c>
      <c r="T80" s="9">
        <f t="shared" si="11"/>
        <v>0.93333333333333335</v>
      </c>
      <c r="U80" s="7"/>
      <c r="V80" s="7"/>
      <c r="W80" s="8"/>
      <c r="X80" s="9"/>
    </row>
    <row r="81" spans="1:24" x14ac:dyDescent="0.3">
      <c r="A81" s="6">
        <v>335</v>
      </c>
      <c r="B81" s="6" t="s">
        <v>70</v>
      </c>
      <c r="C81" s="7"/>
      <c r="D81" s="8">
        <v>1422</v>
      </c>
      <c r="E81" s="7"/>
      <c r="F81" s="8">
        <v>22</v>
      </c>
      <c r="G81" s="7"/>
      <c r="H81" s="8">
        <v>2</v>
      </c>
      <c r="I81" s="8">
        <v>1446</v>
      </c>
      <c r="J81" s="7"/>
      <c r="L81" s="7"/>
      <c r="M81" s="7"/>
      <c r="N81" s="7"/>
      <c r="O81" s="7"/>
      <c r="P81" s="7"/>
      <c r="Q81" s="7"/>
      <c r="R81" s="8">
        <f t="shared" si="9"/>
        <v>0</v>
      </c>
      <c r="S81" s="8">
        <f t="shared" si="10"/>
        <v>1446</v>
      </c>
      <c r="T81" s="9">
        <f t="shared" si="11"/>
        <v>0</v>
      </c>
      <c r="U81" s="7"/>
      <c r="V81" s="7"/>
      <c r="W81" s="7"/>
      <c r="X81" s="7"/>
    </row>
    <row r="82" spans="1:24" x14ac:dyDescent="0.3">
      <c r="A82" s="6">
        <v>336</v>
      </c>
      <c r="B82" s="6" t="s">
        <v>71</v>
      </c>
      <c r="C82" s="7"/>
      <c r="D82" s="8">
        <v>184</v>
      </c>
      <c r="E82" s="7"/>
      <c r="F82" s="8">
        <v>11</v>
      </c>
      <c r="G82" s="7"/>
      <c r="H82" s="8">
        <v>2</v>
      </c>
      <c r="I82" s="8">
        <v>197</v>
      </c>
      <c r="J82" s="7"/>
      <c r="K82">
        <v>39</v>
      </c>
      <c r="L82" s="7"/>
      <c r="M82" s="7"/>
      <c r="N82" s="7"/>
      <c r="O82" s="7"/>
      <c r="P82" s="7"/>
      <c r="Q82" s="7"/>
      <c r="R82" s="8">
        <f t="shared" si="9"/>
        <v>39</v>
      </c>
      <c r="S82" s="8">
        <f t="shared" si="10"/>
        <v>236</v>
      </c>
      <c r="T82" s="9">
        <f t="shared" si="11"/>
        <v>0.1652542372881356</v>
      </c>
      <c r="U82" s="7"/>
      <c r="V82" s="7"/>
      <c r="W82" s="7"/>
      <c r="X82" s="7"/>
    </row>
    <row r="83" spans="1:24" x14ac:dyDescent="0.3">
      <c r="A83" s="6">
        <v>339</v>
      </c>
      <c r="B83" s="6" t="s">
        <v>72</v>
      </c>
      <c r="C83" s="7"/>
      <c r="D83" s="8">
        <v>146</v>
      </c>
      <c r="E83" s="7"/>
      <c r="F83" s="8">
        <v>10</v>
      </c>
      <c r="G83" s="7"/>
      <c r="H83" s="8">
        <v>15</v>
      </c>
      <c r="I83" s="8">
        <v>171</v>
      </c>
      <c r="J83" s="7"/>
      <c r="K83">
        <v>16</v>
      </c>
      <c r="L83" s="7"/>
      <c r="M83" s="7"/>
      <c r="N83" s="7"/>
      <c r="O83" s="7"/>
      <c r="P83" s="7"/>
      <c r="Q83" s="7"/>
      <c r="R83" s="8">
        <f t="shared" si="9"/>
        <v>16</v>
      </c>
      <c r="S83" s="8">
        <f t="shared" si="10"/>
        <v>187</v>
      </c>
      <c r="T83" s="9">
        <f t="shared" si="11"/>
        <v>8.5561497326203204E-2</v>
      </c>
      <c r="U83" s="7"/>
      <c r="V83" s="7"/>
      <c r="W83" s="7"/>
      <c r="X83" s="7"/>
    </row>
    <row r="84" spans="1:24" x14ac:dyDescent="0.3">
      <c r="A84" s="6">
        <v>341</v>
      </c>
      <c r="B84" s="6" t="s">
        <v>73</v>
      </c>
      <c r="C84" s="7"/>
      <c r="D84" s="7"/>
      <c r="E84" s="7"/>
      <c r="F84" s="7"/>
      <c r="G84" s="7"/>
      <c r="H84" s="8">
        <v>2</v>
      </c>
      <c r="I84" s="8">
        <v>2</v>
      </c>
      <c r="J84" s="7"/>
      <c r="K84">
        <v>9</v>
      </c>
      <c r="L84" s="7"/>
      <c r="M84" s="7"/>
      <c r="N84" s="7"/>
      <c r="O84" s="7"/>
      <c r="P84" s="7"/>
      <c r="Q84" s="7"/>
      <c r="R84" s="8">
        <f t="shared" si="9"/>
        <v>9</v>
      </c>
      <c r="S84" s="8">
        <f t="shared" si="10"/>
        <v>11</v>
      </c>
      <c r="T84" s="9">
        <f t="shared" si="11"/>
        <v>0.81818181818181823</v>
      </c>
      <c r="U84" s="7"/>
      <c r="V84" s="7"/>
      <c r="W84" s="8"/>
      <c r="X84" s="9"/>
    </row>
    <row r="85" spans="1:24" x14ac:dyDescent="0.3">
      <c r="A85" s="6">
        <v>351</v>
      </c>
      <c r="B85" s="6" t="s">
        <v>74</v>
      </c>
      <c r="C85" s="7"/>
      <c r="D85" s="8">
        <v>24</v>
      </c>
      <c r="E85" s="8">
        <v>6</v>
      </c>
      <c r="F85" s="8">
        <v>703</v>
      </c>
      <c r="G85" s="8">
        <v>8</v>
      </c>
      <c r="H85" s="8">
        <v>407</v>
      </c>
      <c r="I85" s="8">
        <v>1148</v>
      </c>
      <c r="J85" s="8">
        <v>114</v>
      </c>
      <c r="K85">
        <v>32020</v>
      </c>
      <c r="L85" s="8">
        <v>272</v>
      </c>
      <c r="M85" s="7"/>
      <c r="N85" s="7"/>
      <c r="O85" s="7"/>
      <c r="P85" s="7"/>
      <c r="Q85" s="7"/>
      <c r="R85" s="8">
        <f t="shared" si="9"/>
        <v>32406</v>
      </c>
      <c r="S85" s="8">
        <f t="shared" si="10"/>
        <v>33554</v>
      </c>
      <c r="T85" s="9">
        <f t="shared" si="11"/>
        <v>0.96578649341360201</v>
      </c>
      <c r="U85" s="8"/>
      <c r="V85" s="9"/>
      <c r="W85" s="8"/>
      <c r="X85" s="9"/>
    </row>
    <row r="86" spans="1:24" x14ac:dyDescent="0.3">
      <c r="A86" s="6">
        <v>354</v>
      </c>
      <c r="B86" s="6" t="s">
        <v>75</v>
      </c>
      <c r="C86" s="7"/>
      <c r="D86" s="7"/>
      <c r="E86" s="7"/>
      <c r="F86" s="7"/>
      <c r="G86" s="7"/>
      <c r="H86" s="8">
        <v>19</v>
      </c>
      <c r="I86" s="8">
        <v>19</v>
      </c>
      <c r="J86" s="8">
        <v>13</v>
      </c>
      <c r="K86">
        <v>239</v>
      </c>
      <c r="L86" s="7"/>
      <c r="M86" s="7"/>
      <c r="N86" s="7"/>
      <c r="O86" s="7"/>
      <c r="P86" s="7"/>
      <c r="Q86" s="7"/>
      <c r="R86" s="8">
        <f t="shared" si="9"/>
        <v>252</v>
      </c>
      <c r="S86" s="8">
        <f t="shared" si="10"/>
        <v>271</v>
      </c>
      <c r="T86" s="9">
        <f t="shared" si="11"/>
        <v>0.92988929889298888</v>
      </c>
      <c r="U86" s="7"/>
      <c r="V86" s="7"/>
      <c r="W86" s="8"/>
      <c r="X86" s="9"/>
    </row>
    <row r="87" spans="1:24" x14ac:dyDescent="0.3">
      <c r="A87" s="6">
        <v>355</v>
      </c>
      <c r="B87" s="6" t="s">
        <v>173</v>
      </c>
      <c r="C87" s="7"/>
      <c r="D87" s="7"/>
      <c r="E87" s="7"/>
      <c r="F87" s="7"/>
      <c r="G87" s="7"/>
      <c r="H87" s="8"/>
      <c r="I87" s="8"/>
      <c r="J87" s="8"/>
      <c r="K87">
        <v>7</v>
      </c>
      <c r="L87" s="7"/>
      <c r="M87" s="7"/>
      <c r="N87" s="7"/>
      <c r="O87" s="7"/>
      <c r="P87" s="7"/>
      <c r="Q87" s="7"/>
      <c r="R87" s="8">
        <f t="shared" si="9"/>
        <v>7</v>
      </c>
      <c r="S87" s="8">
        <f t="shared" si="10"/>
        <v>7</v>
      </c>
      <c r="T87" s="9">
        <f t="shared" si="11"/>
        <v>1</v>
      </c>
      <c r="U87" s="7"/>
      <c r="V87" s="7"/>
      <c r="W87" s="8"/>
      <c r="X87" s="9"/>
    </row>
    <row r="88" spans="1:24" x14ac:dyDescent="0.3">
      <c r="A88" s="6">
        <v>361</v>
      </c>
      <c r="B88" s="6" t="s">
        <v>174</v>
      </c>
      <c r="C88" s="7"/>
      <c r="D88" s="7"/>
      <c r="E88" s="7"/>
      <c r="F88" s="7"/>
      <c r="G88" s="7"/>
      <c r="H88" s="8"/>
      <c r="I88" s="8"/>
      <c r="J88" s="8"/>
      <c r="K88">
        <v>16</v>
      </c>
      <c r="L88" s="7"/>
      <c r="M88" s="7"/>
      <c r="N88" s="7"/>
      <c r="O88" s="7"/>
      <c r="P88" s="7"/>
      <c r="Q88" s="7"/>
      <c r="R88" s="8">
        <f t="shared" si="9"/>
        <v>16</v>
      </c>
      <c r="S88" s="8">
        <f t="shared" si="10"/>
        <v>16</v>
      </c>
      <c r="T88" s="9">
        <f t="shared" si="11"/>
        <v>1</v>
      </c>
      <c r="U88" s="7"/>
      <c r="V88" s="7"/>
      <c r="W88" s="8"/>
      <c r="X88" s="9"/>
    </row>
    <row r="89" spans="1:24" x14ac:dyDescent="0.3">
      <c r="A89" s="6">
        <v>362</v>
      </c>
      <c r="B89" s="6" t="s">
        <v>76</v>
      </c>
      <c r="C89" s="7"/>
      <c r="D89" s="8">
        <v>138</v>
      </c>
      <c r="E89" s="7"/>
      <c r="F89" s="8">
        <v>13</v>
      </c>
      <c r="G89" s="7"/>
      <c r="H89" s="8">
        <v>7</v>
      </c>
      <c r="I89" s="8">
        <v>158</v>
      </c>
      <c r="J89" s="8">
        <v>12</v>
      </c>
      <c r="K89">
        <v>363</v>
      </c>
      <c r="L89" s="7"/>
      <c r="M89" s="7"/>
      <c r="N89" s="7"/>
      <c r="O89" s="7"/>
      <c r="P89" s="7"/>
      <c r="Q89" s="7"/>
      <c r="R89" s="8">
        <f t="shared" si="9"/>
        <v>375</v>
      </c>
      <c r="S89" s="8">
        <f t="shared" si="10"/>
        <v>533</v>
      </c>
      <c r="T89" s="9">
        <f t="shared" si="11"/>
        <v>0.70356472795497182</v>
      </c>
      <c r="U89" s="7"/>
      <c r="V89" s="7"/>
      <c r="W89" s="8"/>
      <c r="X89" s="9"/>
    </row>
    <row r="90" spans="1:24" x14ac:dyDescent="0.3">
      <c r="A90" s="6">
        <v>365</v>
      </c>
      <c r="B90" s="6" t="s">
        <v>77</v>
      </c>
      <c r="C90" s="7"/>
      <c r="D90" s="8">
        <v>114</v>
      </c>
      <c r="E90" s="7"/>
      <c r="F90" s="8">
        <v>4</v>
      </c>
      <c r="G90" s="7"/>
      <c r="H90" s="7"/>
      <c r="I90" s="8">
        <v>118</v>
      </c>
      <c r="J90" s="7"/>
      <c r="K90">
        <v>6</v>
      </c>
      <c r="L90" s="7"/>
      <c r="M90" s="7"/>
      <c r="N90" s="7"/>
      <c r="O90" s="7"/>
      <c r="P90" s="7"/>
      <c r="Q90" s="7"/>
      <c r="R90" s="8">
        <f t="shared" si="9"/>
        <v>6</v>
      </c>
      <c r="S90" s="8">
        <f t="shared" si="10"/>
        <v>124</v>
      </c>
      <c r="T90" s="9">
        <f t="shared" si="11"/>
        <v>4.8387096774193547E-2</v>
      </c>
      <c r="U90" s="7"/>
      <c r="V90" s="7"/>
      <c r="W90" s="7"/>
      <c r="X90" s="7"/>
    </row>
    <row r="91" spans="1:24" x14ac:dyDescent="0.3">
      <c r="A91" s="6">
        <v>366</v>
      </c>
      <c r="B91" s="6" t="s">
        <v>175</v>
      </c>
      <c r="C91" s="7"/>
      <c r="D91" s="8"/>
      <c r="E91" s="7"/>
      <c r="F91" s="8"/>
      <c r="G91" s="7"/>
      <c r="H91" s="7"/>
      <c r="I91" s="8"/>
      <c r="J91" s="7"/>
      <c r="K91">
        <v>2</v>
      </c>
      <c r="L91" s="7"/>
      <c r="M91" s="7"/>
      <c r="N91" s="7"/>
      <c r="O91" s="7"/>
      <c r="P91" s="7"/>
      <c r="Q91" s="7"/>
      <c r="R91" s="8">
        <f t="shared" si="9"/>
        <v>2</v>
      </c>
      <c r="S91" s="8">
        <f t="shared" si="10"/>
        <v>2</v>
      </c>
      <c r="T91" s="9">
        <f t="shared" si="11"/>
        <v>1</v>
      </c>
      <c r="U91" s="7"/>
      <c r="V91" s="7"/>
      <c r="W91" s="7"/>
      <c r="X91" s="7"/>
    </row>
    <row r="92" spans="1:24" x14ac:dyDescent="0.3">
      <c r="A92" s="6">
        <v>368</v>
      </c>
      <c r="B92" s="6" t="s">
        <v>78</v>
      </c>
      <c r="C92" s="7"/>
      <c r="D92" s="7"/>
      <c r="E92" s="7"/>
      <c r="F92" s="7"/>
      <c r="G92" s="7"/>
      <c r="H92" s="8">
        <v>6</v>
      </c>
      <c r="I92" s="8">
        <v>6</v>
      </c>
      <c r="J92" s="7"/>
      <c r="L92" s="7"/>
      <c r="M92" s="7"/>
      <c r="N92" s="7"/>
      <c r="O92" s="7"/>
      <c r="P92" s="7"/>
      <c r="Q92" s="7"/>
      <c r="R92" s="8">
        <f t="shared" si="9"/>
        <v>0</v>
      </c>
      <c r="S92" s="8">
        <f t="shared" si="10"/>
        <v>6</v>
      </c>
      <c r="T92" s="9">
        <f t="shared" si="11"/>
        <v>0</v>
      </c>
      <c r="U92" s="7"/>
      <c r="V92" s="7"/>
      <c r="W92" s="7"/>
      <c r="X92" s="7"/>
    </row>
    <row r="93" spans="1:24" x14ac:dyDescent="0.3">
      <c r="A93" s="6">
        <v>369</v>
      </c>
      <c r="B93" s="6" t="s">
        <v>79</v>
      </c>
      <c r="C93" s="7"/>
      <c r="D93" s="7"/>
      <c r="E93" s="7"/>
      <c r="F93" s="7"/>
      <c r="G93" s="7"/>
      <c r="H93" s="8">
        <v>3</v>
      </c>
      <c r="I93" s="8">
        <v>3</v>
      </c>
      <c r="J93" s="7"/>
      <c r="L93" s="7"/>
      <c r="M93" s="7"/>
      <c r="N93" s="7"/>
      <c r="O93" s="7"/>
      <c r="P93" s="7"/>
      <c r="Q93" s="7"/>
      <c r="R93" s="8">
        <f t="shared" si="9"/>
        <v>0</v>
      </c>
      <c r="S93" s="8">
        <f t="shared" si="10"/>
        <v>3</v>
      </c>
      <c r="T93" s="9">
        <f t="shared" si="11"/>
        <v>0</v>
      </c>
      <c r="U93" s="7"/>
      <c r="V93" s="7"/>
      <c r="W93" s="8"/>
      <c r="X93" s="9"/>
    </row>
    <row r="94" spans="1:24" x14ac:dyDescent="0.3">
      <c r="A94" s="6">
        <v>395</v>
      </c>
      <c r="B94" s="6" t="s">
        <v>80</v>
      </c>
      <c r="C94" s="7"/>
      <c r="D94" s="8">
        <v>38</v>
      </c>
      <c r="E94" s="8">
        <v>2</v>
      </c>
      <c r="F94" s="8">
        <v>152</v>
      </c>
      <c r="G94" s="8">
        <v>4</v>
      </c>
      <c r="H94" s="8">
        <v>288</v>
      </c>
      <c r="I94" s="8">
        <v>484</v>
      </c>
      <c r="J94" s="7"/>
      <c r="K94">
        <v>34982</v>
      </c>
      <c r="L94" s="8">
        <v>66</v>
      </c>
      <c r="M94" s="8">
        <v>11</v>
      </c>
      <c r="N94" s="7"/>
      <c r="O94" s="7"/>
      <c r="P94" s="7"/>
      <c r="Q94" s="7"/>
      <c r="R94" s="8">
        <f t="shared" si="9"/>
        <v>35059</v>
      </c>
      <c r="S94" s="8">
        <f t="shared" si="10"/>
        <v>35543</v>
      </c>
      <c r="T94" s="9">
        <f t="shared" si="11"/>
        <v>0.98638269138789636</v>
      </c>
      <c r="U94" s="8"/>
      <c r="V94" s="9"/>
      <c r="W94" s="8"/>
      <c r="X94" s="9"/>
    </row>
    <row r="95" spans="1:24" x14ac:dyDescent="0.3">
      <c r="A95" s="6">
        <v>396</v>
      </c>
      <c r="B95" s="6" t="s">
        <v>81</v>
      </c>
      <c r="C95" s="7"/>
      <c r="D95" s="8">
        <v>2</v>
      </c>
      <c r="E95" s="7"/>
      <c r="F95" s="8">
        <v>294</v>
      </c>
      <c r="G95" s="8">
        <v>2</v>
      </c>
      <c r="H95" s="8">
        <v>642</v>
      </c>
      <c r="I95" s="8">
        <v>940</v>
      </c>
      <c r="J95" s="7"/>
      <c r="K95">
        <v>33011</v>
      </c>
      <c r="L95" s="8">
        <v>231</v>
      </c>
      <c r="M95" s="8">
        <v>28</v>
      </c>
      <c r="N95" s="7"/>
      <c r="O95" s="7"/>
      <c r="P95" s="7"/>
      <c r="Q95" s="7"/>
      <c r="R95" s="8">
        <f t="shared" si="9"/>
        <v>33270</v>
      </c>
      <c r="S95" s="8">
        <f t="shared" si="10"/>
        <v>34210</v>
      </c>
      <c r="T95" s="9">
        <f t="shared" si="11"/>
        <v>0.97252265419467987</v>
      </c>
      <c r="U95" s="8"/>
      <c r="V95" s="9"/>
      <c r="W95" s="8"/>
      <c r="X95" s="9"/>
    </row>
    <row r="96" spans="1:24" x14ac:dyDescent="0.3">
      <c r="A96" s="6">
        <v>398</v>
      </c>
      <c r="B96" s="6" t="s">
        <v>82</v>
      </c>
      <c r="C96" s="7"/>
      <c r="D96" s="8">
        <v>14</v>
      </c>
      <c r="E96" s="7"/>
      <c r="F96" s="8">
        <v>66</v>
      </c>
      <c r="G96" s="7"/>
      <c r="H96" s="8">
        <v>88</v>
      </c>
      <c r="I96" s="8">
        <v>168</v>
      </c>
      <c r="J96" s="7"/>
      <c r="K96">
        <v>15021</v>
      </c>
      <c r="L96" s="8">
        <v>240</v>
      </c>
      <c r="M96" s="8">
        <v>9</v>
      </c>
      <c r="N96" s="7"/>
      <c r="O96" s="7"/>
      <c r="P96" s="7"/>
      <c r="Q96" s="7"/>
      <c r="R96" s="8">
        <f t="shared" si="9"/>
        <v>15270</v>
      </c>
      <c r="S96" s="8">
        <f t="shared" si="10"/>
        <v>15438</v>
      </c>
      <c r="T96" s="9">
        <f t="shared" si="11"/>
        <v>0.98911776136805285</v>
      </c>
      <c r="U96" s="8"/>
      <c r="V96" s="9"/>
      <c r="W96" s="8"/>
      <c r="X96" s="9"/>
    </row>
    <row r="97" spans="1:24" x14ac:dyDescent="0.3">
      <c r="A97" s="6">
        <v>399</v>
      </c>
      <c r="B97" s="6" t="s">
        <v>83</v>
      </c>
      <c r="C97" s="7"/>
      <c r="D97" s="7"/>
      <c r="E97" s="7"/>
      <c r="F97" s="8">
        <v>258</v>
      </c>
      <c r="G97" s="8">
        <v>4</v>
      </c>
      <c r="H97" s="8">
        <v>40</v>
      </c>
      <c r="I97" s="8">
        <v>302</v>
      </c>
      <c r="J97" s="7"/>
      <c r="K97">
        <v>35821</v>
      </c>
      <c r="L97" s="8">
        <v>6716</v>
      </c>
      <c r="M97" s="8">
        <v>14</v>
      </c>
      <c r="N97" s="7"/>
      <c r="O97" s="7"/>
      <c r="P97" s="7"/>
      <c r="Q97" s="7"/>
      <c r="R97" s="8">
        <f t="shared" si="9"/>
        <v>42551</v>
      </c>
      <c r="S97" s="8">
        <f t="shared" si="10"/>
        <v>42853</v>
      </c>
      <c r="T97" s="9">
        <f t="shared" si="11"/>
        <v>0.99295265208970196</v>
      </c>
      <c r="U97" s="8"/>
      <c r="V97" s="9"/>
      <c r="W97" s="8"/>
      <c r="X97" s="9"/>
    </row>
    <row r="100" spans="1:24" x14ac:dyDescent="0.3">
      <c r="A100" s="7"/>
      <c r="B100" s="10" t="s">
        <v>52</v>
      </c>
      <c r="C100" s="7"/>
      <c r="D100" s="8">
        <v>2508</v>
      </c>
      <c r="E100" s="8">
        <v>8</v>
      </c>
      <c r="F100" s="8">
        <v>1576</v>
      </c>
      <c r="G100" s="8">
        <v>22</v>
      </c>
      <c r="H100" s="8">
        <v>2050</v>
      </c>
      <c r="I100" s="8">
        <v>6164</v>
      </c>
      <c r="J100" s="8">
        <v>467</v>
      </c>
      <c r="K100">
        <f>SUM(K59:K97)</f>
        <v>161200</v>
      </c>
      <c r="L100" s="8">
        <v>7732</v>
      </c>
      <c r="M100" s="8">
        <v>62</v>
      </c>
      <c r="N100" s="7"/>
      <c r="O100" s="7"/>
      <c r="P100" s="7"/>
      <c r="Q100" s="7"/>
      <c r="R100" s="8">
        <f t="shared" ref="R100" si="12">SUM(J100:Q100)</f>
        <v>169461</v>
      </c>
      <c r="S100" s="8">
        <f t="shared" ref="S100" si="13">SUM(I100,R100)</f>
        <v>175625</v>
      </c>
      <c r="T100" s="9">
        <f t="shared" ref="T100" si="14">R100/S100</f>
        <v>0.96490249110320281</v>
      </c>
      <c r="U100" s="8"/>
      <c r="V100" s="9"/>
      <c r="W100" s="8"/>
      <c r="X100" s="9"/>
    </row>
    <row r="101" spans="1:24" x14ac:dyDescent="0.3">
      <c r="A101" s="7"/>
      <c r="B101" s="10" t="s">
        <v>53</v>
      </c>
      <c r="C101" s="9">
        <v>0</v>
      </c>
      <c r="D101" s="11">
        <v>0.60699999999999998</v>
      </c>
      <c r="E101" s="11">
        <v>1.6E-2</v>
      </c>
      <c r="F101" s="11">
        <v>0.21199999999999999</v>
      </c>
      <c r="G101" s="11">
        <v>2.5999999999999999E-2</v>
      </c>
      <c r="H101" s="9">
        <v>0.16</v>
      </c>
      <c r="I101" s="9">
        <v>0.24</v>
      </c>
      <c r="J101" s="11">
        <v>1.4E-2</v>
      </c>
      <c r="K101" s="11">
        <f>K100/$I$313</f>
        <v>7.261189303529425E-2</v>
      </c>
      <c r="L101" s="11">
        <v>0.36299999999999999</v>
      </c>
      <c r="M101" s="11">
        <v>0.11799999999999999</v>
      </c>
      <c r="N101" s="9">
        <v>0</v>
      </c>
      <c r="O101" s="9">
        <v>0</v>
      </c>
      <c r="P101" s="9">
        <v>0</v>
      </c>
      <c r="Q101" s="9">
        <v>0</v>
      </c>
      <c r="R101" s="11">
        <f>R100/$P$313</f>
        <v>7.4458306494346455E-2</v>
      </c>
      <c r="S101" s="11">
        <f>S100/$Q$313</f>
        <v>7.6304618900518331E-2</v>
      </c>
      <c r="T101" s="7"/>
      <c r="U101" s="11"/>
      <c r="V101" s="7"/>
      <c r="W101" s="11"/>
      <c r="X101" s="7"/>
    </row>
    <row r="103" spans="1:24" ht="17.399999999999999" customHeight="1" x14ac:dyDescent="0.3">
      <c r="A103" s="19" t="s">
        <v>0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</row>
    <row r="104" spans="1:24" ht="17.399999999999999" customHeight="1" x14ac:dyDescent="0.3">
      <c r="A104" s="19" t="s">
        <v>1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23"/>
      <c r="W104" s="23"/>
      <c r="X104" s="23"/>
    </row>
    <row r="107" spans="1:24" ht="31.2" x14ac:dyDescent="0.3">
      <c r="A107" s="1" t="s">
        <v>3</v>
      </c>
      <c r="B107" s="2"/>
      <c r="C107" s="24" t="s">
        <v>84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1:24" x14ac:dyDescent="0.3">
      <c r="A108" s="18" t="s">
        <v>2</v>
      </c>
      <c r="B108" s="18"/>
      <c r="C108" s="18"/>
    </row>
    <row r="110" spans="1:24" x14ac:dyDescent="0.3">
      <c r="A110" s="21"/>
      <c r="B110" s="21"/>
      <c r="C110" s="20" t="s">
        <v>5</v>
      </c>
      <c r="D110" s="20"/>
      <c r="E110" s="20"/>
      <c r="F110" s="20"/>
      <c r="G110" s="20"/>
      <c r="H110" s="20"/>
      <c r="I110" s="20"/>
      <c r="J110" s="20"/>
      <c r="K110" s="20" t="s">
        <v>6</v>
      </c>
      <c r="L110" s="20"/>
      <c r="M110" s="2"/>
      <c r="N110" s="3" t="s">
        <v>7</v>
      </c>
      <c r="O110" s="3" t="s">
        <v>7</v>
      </c>
      <c r="P110" s="3" t="s">
        <v>8</v>
      </c>
      <c r="Q110" s="3" t="s">
        <v>8</v>
      </c>
      <c r="R110" s="4"/>
      <c r="S110" s="4"/>
      <c r="T110" s="20"/>
      <c r="U110" s="20"/>
      <c r="V110" s="20"/>
      <c r="W110" s="20"/>
    </row>
    <row r="111" spans="1:24" x14ac:dyDescent="0.3">
      <c r="A111" s="21"/>
      <c r="B111" s="21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"/>
      <c r="N111" s="3" t="s">
        <v>9</v>
      </c>
      <c r="O111" s="3" t="s">
        <v>10</v>
      </c>
      <c r="P111" s="3" t="s">
        <v>11</v>
      </c>
      <c r="Q111" s="3" t="s">
        <v>12</v>
      </c>
      <c r="R111" s="22"/>
      <c r="S111" s="22"/>
      <c r="T111" s="20"/>
      <c r="U111" s="20"/>
      <c r="V111" s="20"/>
      <c r="W111" s="20"/>
    </row>
    <row r="112" spans="1:24" x14ac:dyDescent="0.3">
      <c r="A112" s="5" t="s">
        <v>13</v>
      </c>
      <c r="B112" s="5" t="s">
        <v>14</v>
      </c>
      <c r="C112" s="4"/>
      <c r="D112" s="3" t="s">
        <v>15</v>
      </c>
      <c r="E112" s="3" t="s">
        <v>9</v>
      </c>
      <c r="F112" s="3" t="s">
        <v>10</v>
      </c>
      <c r="G112" s="3" t="s">
        <v>16</v>
      </c>
      <c r="H112" s="4"/>
      <c r="I112" s="3" t="s">
        <v>17</v>
      </c>
      <c r="J112" s="3" t="s">
        <v>18</v>
      </c>
      <c r="K112" s="3" t="s">
        <v>159</v>
      </c>
      <c r="L112" s="3" t="s">
        <v>9</v>
      </c>
      <c r="M112" s="3" t="s">
        <v>10</v>
      </c>
      <c r="N112" s="3" t="s">
        <v>19</v>
      </c>
      <c r="O112" s="3" t="s">
        <v>19</v>
      </c>
      <c r="P112" s="3" t="s">
        <v>8</v>
      </c>
      <c r="Q112" s="3" t="s">
        <v>8</v>
      </c>
      <c r="R112" s="3" t="s">
        <v>17</v>
      </c>
      <c r="S112" s="4"/>
      <c r="T112" s="3" t="s">
        <v>20</v>
      </c>
      <c r="U112" s="4"/>
      <c r="V112" s="4"/>
      <c r="W112" s="4"/>
      <c r="X112" s="4"/>
    </row>
    <row r="113" spans="1:24" x14ac:dyDescent="0.3">
      <c r="A113" s="5" t="s">
        <v>21</v>
      </c>
      <c r="B113" s="5" t="s">
        <v>22</v>
      </c>
      <c r="C113" s="3" t="s">
        <v>23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28</v>
      </c>
      <c r="I113" s="3" t="s">
        <v>29</v>
      </c>
      <c r="J113" s="3" t="s">
        <v>30</v>
      </c>
      <c r="K113" s="3" t="s">
        <v>160</v>
      </c>
      <c r="L113" s="3" t="s">
        <v>25</v>
      </c>
      <c r="M113" s="3" t="s">
        <v>26</v>
      </c>
      <c r="N113" s="3" t="s">
        <v>25</v>
      </c>
      <c r="O113" s="3" t="s">
        <v>26</v>
      </c>
      <c r="P113" s="3" t="s">
        <v>31</v>
      </c>
      <c r="Q113" s="3" t="s">
        <v>32</v>
      </c>
      <c r="R113" s="3" t="s">
        <v>6</v>
      </c>
      <c r="S113" s="3" t="s">
        <v>17</v>
      </c>
      <c r="T113" s="3" t="s">
        <v>6</v>
      </c>
      <c r="U113" s="3"/>
      <c r="V113" s="3"/>
      <c r="W113" s="3"/>
      <c r="X113" s="3"/>
    </row>
    <row r="116" spans="1:24" x14ac:dyDescent="0.3">
      <c r="A116" s="17">
        <v>430</v>
      </c>
      <c r="B116" s="16" t="s">
        <v>195</v>
      </c>
      <c r="K116">
        <v>128</v>
      </c>
      <c r="R116" s="8">
        <f t="shared" ref="R116:R117" si="15">SUM(J116:Q116)</f>
        <v>128</v>
      </c>
      <c r="S116" s="8">
        <f t="shared" ref="S116:S117" si="16">SUM(I116,R116)</f>
        <v>128</v>
      </c>
      <c r="T116" s="9">
        <f t="shared" ref="T116:T117" si="17">R116/S116</f>
        <v>1</v>
      </c>
    </row>
    <row r="117" spans="1:24" x14ac:dyDescent="0.3">
      <c r="A117" s="17">
        <v>457</v>
      </c>
      <c r="B117" s="16" t="s">
        <v>199</v>
      </c>
      <c r="K117">
        <v>13</v>
      </c>
      <c r="R117" s="8">
        <f t="shared" si="15"/>
        <v>13</v>
      </c>
      <c r="S117" s="8">
        <f t="shared" si="16"/>
        <v>13</v>
      </c>
      <c r="T117" s="9">
        <f t="shared" si="17"/>
        <v>1</v>
      </c>
    </row>
    <row r="118" spans="1:24" x14ac:dyDescent="0.3">
      <c r="A118" s="6">
        <v>459</v>
      </c>
      <c r="B118" s="6" t="s">
        <v>85</v>
      </c>
      <c r="C118" s="7"/>
      <c r="D118" s="7"/>
      <c r="E118" s="7"/>
      <c r="F118" s="7"/>
      <c r="G118" s="7"/>
      <c r="H118" s="7"/>
      <c r="I118" s="7"/>
      <c r="J118" s="7"/>
      <c r="K118">
        <v>34</v>
      </c>
      <c r="L118" s="8">
        <v>1</v>
      </c>
      <c r="M118" s="7"/>
      <c r="N118" s="7"/>
      <c r="O118" s="7"/>
      <c r="P118" s="7"/>
      <c r="Q118" s="7"/>
      <c r="R118" s="8">
        <f t="shared" ref="R118:R123" si="18">SUM(J118:Q118)</f>
        <v>35</v>
      </c>
      <c r="S118" s="8">
        <f t="shared" ref="S118:S123" si="19">SUM(I118,R118)</f>
        <v>35</v>
      </c>
      <c r="T118" s="9">
        <f t="shared" ref="T118:T123" si="20">R118/S118</f>
        <v>1</v>
      </c>
      <c r="U118" s="7"/>
      <c r="V118" s="7"/>
      <c r="W118" s="8"/>
      <c r="X118" s="9"/>
    </row>
    <row r="119" spans="1:24" x14ac:dyDescent="0.3">
      <c r="A119" s="6">
        <v>480</v>
      </c>
      <c r="B119" s="6" t="s">
        <v>86</v>
      </c>
      <c r="C119" s="7"/>
      <c r="D119" s="8">
        <v>2</v>
      </c>
      <c r="E119" s="7"/>
      <c r="F119" s="8">
        <v>23</v>
      </c>
      <c r="G119" s="8">
        <v>8</v>
      </c>
      <c r="H119" s="8">
        <v>42</v>
      </c>
      <c r="I119" s="8">
        <v>75</v>
      </c>
      <c r="J119" s="7"/>
      <c r="K119">
        <v>20811</v>
      </c>
      <c r="L119" s="8">
        <v>91</v>
      </c>
      <c r="M119" s="8">
        <v>7</v>
      </c>
      <c r="N119" s="7"/>
      <c r="O119" s="7"/>
      <c r="P119" s="7"/>
      <c r="Q119" s="7"/>
      <c r="R119" s="8">
        <f t="shared" si="18"/>
        <v>20909</v>
      </c>
      <c r="S119" s="8">
        <f t="shared" si="19"/>
        <v>20984</v>
      </c>
      <c r="T119" s="9">
        <f t="shared" si="20"/>
        <v>0.99642584826534497</v>
      </c>
      <c r="U119" s="7"/>
      <c r="V119" s="7"/>
      <c r="W119" s="8"/>
      <c r="X119" s="9"/>
    </row>
    <row r="120" spans="1:24" x14ac:dyDescent="0.3">
      <c r="A120" s="6">
        <v>494</v>
      </c>
      <c r="B120" s="6" t="s">
        <v>201</v>
      </c>
      <c r="C120" s="7"/>
      <c r="D120" s="8"/>
      <c r="E120" s="7"/>
      <c r="F120" s="8"/>
      <c r="G120" s="8"/>
      <c r="H120" s="8"/>
      <c r="I120" s="8"/>
      <c r="J120" s="7"/>
      <c r="K120">
        <v>1</v>
      </c>
      <c r="L120" s="8"/>
      <c r="M120" s="8"/>
      <c r="N120" s="7"/>
      <c r="O120" s="7"/>
      <c r="P120" s="7"/>
      <c r="Q120" s="7"/>
      <c r="R120" s="8"/>
      <c r="S120" s="8"/>
      <c r="T120" s="9"/>
      <c r="U120" s="7"/>
      <c r="V120" s="7"/>
      <c r="W120" s="8"/>
      <c r="X120" s="9"/>
    </row>
    <row r="121" spans="1:24" x14ac:dyDescent="0.3">
      <c r="A121" s="6">
        <v>495</v>
      </c>
      <c r="B121" s="6" t="s">
        <v>87</v>
      </c>
      <c r="C121" s="7"/>
      <c r="D121" s="8">
        <v>42</v>
      </c>
      <c r="E121" s="8">
        <v>1</v>
      </c>
      <c r="F121" s="8">
        <v>268</v>
      </c>
      <c r="G121" s="8">
        <v>2</v>
      </c>
      <c r="H121" s="8">
        <v>83</v>
      </c>
      <c r="I121" s="8">
        <v>396</v>
      </c>
      <c r="J121" s="7"/>
      <c r="K121">
        <v>42626</v>
      </c>
      <c r="L121" s="8">
        <v>536</v>
      </c>
      <c r="M121" s="8">
        <v>6</v>
      </c>
      <c r="N121" s="7"/>
      <c r="O121" s="7"/>
      <c r="P121" s="7"/>
      <c r="Q121" s="7"/>
      <c r="R121" s="8">
        <f t="shared" si="18"/>
        <v>43168</v>
      </c>
      <c r="S121" s="8">
        <f t="shared" si="19"/>
        <v>43564</v>
      </c>
      <c r="T121" s="9">
        <f t="shared" si="20"/>
        <v>0.99090992562666425</v>
      </c>
      <c r="U121" s="8"/>
      <c r="V121" s="9"/>
      <c r="W121" s="8"/>
      <c r="X121" s="9"/>
    </row>
    <row r="122" spans="1:24" x14ac:dyDescent="0.3">
      <c r="A122" s="6">
        <v>496</v>
      </c>
      <c r="B122" s="6" t="s">
        <v>88</v>
      </c>
      <c r="C122" s="7"/>
      <c r="D122" s="8">
        <v>46</v>
      </c>
      <c r="E122" s="7"/>
      <c r="F122" s="8">
        <v>11</v>
      </c>
      <c r="G122" s="8">
        <v>66</v>
      </c>
      <c r="H122" s="8">
        <v>11</v>
      </c>
      <c r="I122" s="8">
        <v>134</v>
      </c>
      <c r="J122" s="7"/>
      <c r="K122">
        <v>110982</v>
      </c>
      <c r="L122" s="8">
        <v>11</v>
      </c>
      <c r="M122" s="8">
        <v>2</v>
      </c>
      <c r="N122" s="7"/>
      <c r="O122" s="7"/>
      <c r="P122" s="7"/>
      <c r="Q122" s="7"/>
      <c r="R122" s="8">
        <f t="shared" si="18"/>
        <v>110995</v>
      </c>
      <c r="S122" s="8">
        <f t="shared" si="19"/>
        <v>111129</v>
      </c>
      <c r="T122" s="9">
        <f t="shared" si="20"/>
        <v>0.99879419413474435</v>
      </c>
      <c r="U122" s="7"/>
      <c r="V122" s="7"/>
      <c r="W122" s="8"/>
      <c r="X122" s="9"/>
    </row>
    <row r="123" spans="1:24" x14ac:dyDescent="0.3">
      <c r="A123" s="6">
        <v>497</v>
      </c>
      <c r="B123" s="6" t="s">
        <v>89</v>
      </c>
      <c r="C123" s="7"/>
      <c r="D123" s="8">
        <v>42</v>
      </c>
      <c r="E123" s="7"/>
      <c r="F123" s="8">
        <v>630</v>
      </c>
      <c r="G123" s="8">
        <v>4</v>
      </c>
      <c r="H123" s="8">
        <v>2202</v>
      </c>
      <c r="I123" s="8">
        <v>2878</v>
      </c>
      <c r="J123" s="7"/>
      <c r="K123">
        <v>129357</v>
      </c>
      <c r="L123" s="8">
        <v>2628</v>
      </c>
      <c r="M123" s="8">
        <v>125</v>
      </c>
      <c r="N123" s="7"/>
      <c r="O123" s="7"/>
      <c r="P123" s="7"/>
      <c r="Q123" s="7"/>
      <c r="R123" s="8">
        <f t="shared" si="18"/>
        <v>132110</v>
      </c>
      <c r="S123" s="8">
        <f t="shared" si="19"/>
        <v>134988</v>
      </c>
      <c r="T123" s="9">
        <f t="shared" si="20"/>
        <v>0.97867958633359997</v>
      </c>
      <c r="U123" s="8"/>
      <c r="V123" s="9"/>
      <c r="W123" s="8"/>
      <c r="X123" s="9"/>
    </row>
    <row r="126" spans="1:24" x14ac:dyDescent="0.3">
      <c r="A126" s="7"/>
      <c r="B126" s="10" t="s">
        <v>52</v>
      </c>
      <c r="C126" s="7"/>
      <c r="D126" s="8">
        <v>132</v>
      </c>
      <c r="E126" s="8">
        <v>1</v>
      </c>
      <c r="F126" s="8">
        <v>932</v>
      </c>
      <c r="G126" s="8">
        <v>80</v>
      </c>
      <c r="H126" s="8">
        <v>2338</v>
      </c>
      <c r="I126" s="8">
        <v>3483</v>
      </c>
      <c r="J126" s="7"/>
      <c r="K126">
        <f>SUM(K116:K123)</f>
        <v>303952</v>
      </c>
      <c r="L126" s="8">
        <v>3267</v>
      </c>
      <c r="M126" s="8">
        <v>140</v>
      </c>
      <c r="N126" s="7"/>
      <c r="O126" s="7"/>
      <c r="P126" s="7"/>
      <c r="Q126" s="7"/>
      <c r="R126" s="8">
        <f t="shared" ref="R126" si="21">SUM(J126:Q126)</f>
        <v>307359</v>
      </c>
      <c r="S126" s="8">
        <f t="shared" ref="S126" si="22">SUM(I126,R126)</f>
        <v>310842</v>
      </c>
      <c r="T126" s="9">
        <f t="shared" ref="T126" si="23">R126/S126</f>
        <v>0.98879495048931609</v>
      </c>
      <c r="U126" s="8"/>
      <c r="V126" s="9"/>
      <c r="W126" s="8"/>
      <c r="X126" s="9"/>
    </row>
    <row r="127" spans="1:24" x14ac:dyDescent="0.3">
      <c r="A127" s="7"/>
      <c r="B127" s="10" t="s">
        <v>53</v>
      </c>
      <c r="C127" s="9">
        <v>0</v>
      </c>
      <c r="D127" s="11">
        <v>3.2000000000000001E-2</v>
      </c>
      <c r="E127" s="11">
        <v>2E-3</v>
      </c>
      <c r="F127" s="11">
        <v>0.125</v>
      </c>
      <c r="G127" s="11">
        <v>9.5000000000000001E-2</v>
      </c>
      <c r="H127" s="11">
        <v>0.182</v>
      </c>
      <c r="I127" s="11">
        <v>0.13500000000000001</v>
      </c>
      <c r="J127" s="9">
        <v>0</v>
      </c>
      <c r="K127" s="11">
        <f>K126/$I$313</f>
        <v>0.13691395851032107</v>
      </c>
      <c r="L127" s="11">
        <v>0.153</v>
      </c>
      <c r="M127" s="11">
        <v>0.26600000000000001</v>
      </c>
      <c r="N127" s="9">
        <v>0</v>
      </c>
      <c r="O127" s="9">
        <v>0</v>
      </c>
      <c r="P127" s="9">
        <v>0</v>
      </c>
      <c r="Q127" s="9">
        <v>0</v>
      </c>
      <c r="R127" s="11">
        <f>R126/$P$313</f>
        <v>0.13504836290235411</v>
      </c>
      <c r="S127" s="11">
        <f>S126/$Q$313</f>
        <v>0.13505298418946574</v>
      </c>
      <c r="T127" s="7"/>
      <c r="U127" s="11"/>
      <c r="V127" s="7"/>
      <c r="W127" s="11"/>
      <c r="X127" s="7"/>
    </row>
    <row r="129" spans="1:24" ht="17.399999999999999" customHeight="1" x14ac:dyDescent="0.3">
      <c r="A129" s="19" t="s">
        <v>0</v>
      </c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</row>
    <row r="130" spans="1:24" ht="17.399999999999999" customHeight="1" x14ac:dyDescent="0.3">
      <c r="A130" s="19" t="s">
        <v>1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23"/>
      <c r="W130" s="23"/>
      <c r="X130" s="23"/>
    </row>
    <row r="133" spans="1:24" ht="31.2" x14ac:dyDescent="0.3">
      <c r="A133" s="1" t="s">
        <v>3</v>
      </c>
      <c r="B133" s="2"/>
      <c r="C133" s="24" t="s">
        <v>90</v>
      </c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</row>
    <row r="134" spans="1:24" x14ac:dyDescent="0.3">
      <c r="A134" s="18" t="s">
        <v>2</v>
      </c>
      <c r="B134" s="18"/>
      <c r="C134" s="18"/>
    </row>
    <row r="136" spans="1:24" x14ac:dyDescent="0.3">
      <c r="A136" s="21"/>
      <c r="B136" s="21"/>
      <c r="C136" s="20" t="s">
        <v>5</v>
      </c>
      <c r="D136" s="20"/>
      <c r="E136" s="20"/>
      <c r="F136" s="20"/>
      <c r="G136" s="20"/>
      <c r="H136" s="20"/>
      <c r="I136" s="20"/>
      <c r="J136" s="20"/>
      <c r="K136" s="20" t="s">
        <v>6</v>
      </c>
      <c r="L136" s="20"/>
      <c r="M136" s="2"/>
      <c r="N136" s="3" t="s">
        <v>7</v>
      </c>
      <c r="O136" s="3" t="s">
        <v>7</v>
      </c>
      <c r="P136" s="3" t="s">
        <v>8</v>
      </c>
      <c r="Q136" s="3" t="s">
        <v>8</v>
      </c>
      <c r="R136" s="4"/>
      <c r="S136" s="4"/>
      <c r="T136" s="20"/>
      <c r="U136" s="20"/>
      <c r="V136" s="20"/>
      <c r="W136" s="20"/>
    </row>
    <row r="137" spans="1:24" x14ac:dyDescent="0.3">
      <c r="A137" s="21"/>
      <c r="B137" s="21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"/>
      <c r="N137" s="3" t="s">
        <v>9</v>
      </c>
      <c r="O137" s="3" t="s">
        <v>10</v>
      </c>
      <c r="P137" s="3" t="s">
        <v>11</v>
      </c>
      <c r="Q137" s="3" t="s">
        <v>12</v>
      </c>
      <c r="R137" s="22"/>
      <c r="S137" s="22"/>
      <c r="T137" s="20"/>
      <c r="U137" s="20"/>
      <c r="V137" s="20"/>
      <c r="W137" s="20"/>
    </row>
    <row r="138" spans="1:24" x14ac:dyDescent="0.3">
      <c r="A138" s="5" t="s">
        <v>13</v>
      </c>
      <c r="B138" s="5" t="s">
        <v>14</v>
      </c>
      <c r="C138" s="4"/>
      <c r="D138" s="3" t="s">
        <v>15</v>
      </c>
      <c r="E138" s="3" t="s">
        <v>9</v>
      </c>
      <c r="F138" s="3" t="s">
        <v>10</v>
      </c>
      <c r="G138" s="3" t="s">
        <v>16</v>
      </c>
      <c r="H138" s="4"/>
      <c r="I138" s="3" t="s">
        <v>17</v>
      </c>
      <c r="J138" s="3" t="s">
        <v>18</v>
      </c>
      <c r="K138" s="3" t="s">
        <v>159</v>
      </c>
      <c r="L138" s="3" t="s">
        <v>9</v>
      </c>
      <c r="M138" s="3" t="s">
        <v>10</v>
      </c>
      <c r="N138" s="3" t="s">
        <v>19</v>
      </c>
      <c r="O138" s="3" t="s">
        <v>19</v>
      </c>
      <c r="P138" s="3" t="s">
        <v>8</v>
      </c>
      <c r="Q138" s="3" t="s">
        <v>8</v>
      </c>
      <c r="R138" s="3" t="s">
        <v>17</v>
      </c>
      <c r="S138" s="4"/>
      <c r="T138" s="3" t="s">
        <v>20</v>
      </c>
      <c r="U138" s="4"/>
      <c r="V138" s="4"/>
      <c r="W138" s="4"/>
      <c r="X138" s="4"/>
    </row>
    <row r="139" spans="1:24" x14ac:dyDescent="0.3">
      <c r="A139" s="5" t="s">
        <v>21</v>
      </c>
      <c r="B139" s="5" t="s">
        <v>22</v>
      </c>
      <c r="C139" s="3" t="s">
        <v>23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28</v>
      </c>
      <c r="I139" s="3" t="s">
        <v>29</v>
      </c>
      <c r="J139" s="3" t="s">
        <v>30</v>
      </c>
      <c r="K139" s="3" t="s">
        <v>160</v>
      </c>
      <c r="L139" s="3" t="s">
        <v>25</v>
      </c>
      <c r="M139" s="3" t="s">
        <v>26</v>
      </c>
      <c r="N139" s="3" t="s">
        <v>25</v>
      </c>
      <c r="O139" s="3" t="s">
        <v>26</v>
      </c>
      <c r="P139" s="3" t="s">
        <v>31</v>
      </c>
      <c r="Q139" s="3" t="s">
        <v>32</v>
      </c>
      <c r="R139" s="3" t="s">
        <v>6</v>
      </c>
      <c r="S139" s="3" t="s">
        <v>17</v>
      </c>
      <c r="T139" s="3" t="s">
        <v>6</v>
      </c>
      <c r="U139" s="3"/>
      <c r="V139" s="3"/>
      <c r="W139" s="3"/>
      <c r="X139" s="3"/>
    </row>
    <row r="142" spans="1:24" x14ac:dyDescent="0.3">
      <c r="A142" s="17">
        <v>401</v>
      </c>
      <c r="B142" s="16" t="s">
        <v>188</v>
      </c>
      <c r="K142">
        <v>15</v>
      </c>
      <c r="R142" s="8">
        <f t="shared" ref="R142:R154" si="24">SUM(J142:Q142)</f>
        <v>15</v>
      </c>
      <c r="S142" s="8">
        <f t="shared" ref="S142:S154" si="25">SUM(R142,I142)</f>
        <v>15</v>
      </c>
      <c r="T142" s="9">
        <f t="shared" ref="T142:T154" si="26">R142/S142</f>
        <v>1</v>
      </c>
    </row>
    <row r="143" spans="1:24" x14ac:dyDescent="0.3">
      <c r="A143" s="17">
        <v>402</v>
      </c>
      <c r="B143" s="16" t="s">
        <v>189</v>
      </c>
      <c r="K143">
        <v>32</v>
      </c>
      <c r="R143" s="8">
        <f t="shared" si="24"/>
        <v>32</v>
      </c>
      <c r="S143" s="8">
        <f t="shared" si="25"/>
        <v>32</v>
      </c>
      <c r="T143" s="9">
        <f t="shared" si="26"/>
        <v>1</v>
      </c>
    </row>
    <row r="144" spans="1:24" x14ac:dyDescent="0.3">
      <c r="A144" s="6">
        <v>403</v>
      </c>
      <c r="B144" s="6" t="s">
        <v>91</v>
      </c>
      <c r="C144" s="7"/>
      <c r="D144" s="7"/>
      <c r="E144" s="7"/>
      <c r="F144" s="7"/>
      <c r="G144" s="7"/>
      <c r="H144" s="8">
        <v>5</v>
      </c>
      <c r="I144" s="8">
        <v>5</v>
      </c>
      <c r="J144" s="7"/>
      <c r="K144">
        <v>1</v>
      </c>
      <c r="L144" s="7"/>
      <c r="M144" s="7"/>
      <c r="N144" s="7"/>
      <c r="O144" s="7"/>
      <c r="P144" s="7"/>
      <c r="Q144" s="7"/>
      <c r="R144" s="8">
        <f t="shared" si="24"/>
        <v>1</v>
      </c>
      <c r="S144" s="8">
        <f t="shared" si="25"/>
        <v>6</v>
      </c>
      <c r="T144" s="9">
        <f t="shared" si="26"/>
        <v>0.16666666666666666</v>
      </c>
      <c r="U144" s="7"/>
      <c r="V144" s="7"/>
      <c r="W144" s="7"/>
      <c r="X144" s="7"/>
    </row>
    <row r="145" spans="1:24" x14ac:dyDescent="0.3">
      <c r="A145" s="6">
        <v>404</v>
      </c>
      <c r="B145" s="6" t="s">
        <v>190</v>
      </c>
      <c r="C145" s="7"/>
      <c r="D145" s="7"/>
      <c r="E145" s="7"/>
      <c r="F145" s="7"/>
      <c r="G145" s="7"/>
      <c r="H145" s="8"/>
      <c r="I145" s="8"/>
      <c r="J145" s="7"/>
      <c r="K145">
        <v>18</v>
      </c>
      <c r="L145" s="7"/>
      <c r="M145" s="7"/>
      <c r="N145" s="7"/>
      <c r="O145" s="7"/>
      <c r="P145" s="7"/>
      <c r="Q145" s="7"/>
      <c r="R145" s="8">
        <f t="shared" si="24"/>
        <v>18</v>
      </c>
      <c r="S145" s="8">
        <f t="shared" si="25"/>
        <v>18</v>
      </c>
      <c r="T145" s="9">
        <f t="shared" si="26"/>
        <v>1</v>
      </c>
      <c r="U145" s="7"/>
      <c r="V145" s="7"/>
      <c r="W145" s="7"/>
      <c r="X145" s="7"/>
    </row>
    <row r="146" spans="1:24" x14ac:dyDescent="0.3">
      <c r="A146" s="6">
        <v>405</v>
      </c>
      <c r="B146" s="6" t="s">
        <v>92</v>
      </c>
      <c r="C146" s="7"/>
      <c r="D146" s="7"/>
      <c r="E146" s="7"/>
      <c r="F146" s="7"/>
      <c r="G146" s="7"/>
      <c r="H146" s="7"/>
      <c r="I146" s="7"/>
      <c r="J146" s="7"/>
      <c r="K146">
        <v>379</v>
      </c>
      <c r="L146" s="8">
        <v>1</v>
      </c>
      <c r="M146" s="8">
        <v>1</v>
      </c>
      <c r="N146" s="7"/>
      <c r="O146" s="7"/>
      <c r="P146" s="7"/>
      <c r="Q146" s="7"/>
      <c r="R146" s="8">
        <f t="shared" si="24"/>
        <v>381</v>
      </c>
      <c r="S146" s="8">
        <f t="shared" si="25"/>
        <v>381</v>
      </c>
      <c r="T146" s="9">
        <f t="shared" si="26"/>
        <v>1</v>
      </c>
      <c r="U146" s="7"/>
      <c r="V146" s="7"/>
      <c r="W146" s="8"/>
      <c r="X146" s="9"/>
    </row>
    <row r="147" spans="1:24" x14ac:dyDescent="0.3">
      <c r="A147" s="6">
        <v>406</v>
      </c>
      <c r="B147" s="6" t="s">
        <v>191</v>
      </c>
      <c r="C147" s="7"/>
      <c r="D147" s="7"/>
      <c r="E147" s="7"/>
      <c r="F147" s="7"/>
      <c r="G147" s="7"/>
      <c r="H147" s="7"/>
      <c r="I147" s="7"/>
      <c r="J147" s="7"/>
      <c r="K147">
        <v>1</v>
      </c>
      <c r="L147" s="8"/>
      <c r="M147" s="8"/>
      <c r="N147" s="7"/>
      <c r="O147" s="7"/>
      <c r="P147" s="7"/>
      <c r="Q147" s="7"/>
      <c r="R147" s="8">
        <f t="shared" si="24"/>
        <v>1</v>
      </c>
      <c r="S147" s="8">
        <f t="shared" si="25"/>
        <v>1</v>
      </c>
      <c r="T147" s="9">
        <f t="shared" si="26"/>
        <v>1</v>
      </c>
      <c r="U147" s="7"/>
      <c r="V147" s="7"/>
      <c r="W147" s="8"/>
      <c r="X147" s="9"/>
    </row>
    <row r="148" spans="1:24" x14ac:dyDescent="0.3">
      <c r="A148" s="6">
        <v>409</v>
      </c>
      <c r="B148" s="6" t="s">
        <v>93</v>
      </c>
      <c r="C148" s="7"/>
      <c r="D148" s="7"/>
      <c r="E148" s="7"/>
      <c r="F148" s="7"/>
      <c r="G148" s="7"/>
      <c r="H148" s="8">
        <v>51</v>
      </c>
      <c r="I148" s="8">
        <v>51</v>
      </c>
      <c r="J148" s="8">
        <v>3</v>
      </c>
      <c r="K148">
        <v>671</v>
      </c>
      <c r="L148" s="8">
        <v>1</v>
      </c>
      <c r="M148" s="7"/>
      <c r="N148" s="7"/>
      <c r="O148" s="7"/>
      <c r="P148" s="7"/>
      <c r="Q148" s="7"/>
      <c r="R148" s="8">
        <f t="shared" si="24"/>
        <v>675</v>
      </c>
      <c r="S148" s="8">
        <f t="shared" si="25"/>
        <v>726</v>
      </c>
      <c r="T148" s="9">
        <f t="shared" si="26"/>
        <v>0.92975206611570249</v>
      </c>
      <c r="U148" s="8"/>
      <c r="V148" s="9"/>
      <c r="W148" s="8"/>
      <c r="X148" s="9"/>
    </row>
    <row r="149" spans="1:24" x14ac:dyDescent="0.3">
      <c r="A149" s="6">
        <v>420</v>
      </c>
      <c r="B149" s="6" t="s">
        <v>192</v>
      </c>
      <c r="C149" s="7"/>
      <c r="D149" s="7"/>
      <c r="E149" s="7"/>
      <c r="F149" s="7"/>
      <c r="G149" s="7"/>
      <c r="H149" s="8"/>
      <c r="I149" s="8"/>
      <c r="J149" s="8"/>
      <c r="K149">
        <v>2</v>
      </c>
      <c r="L149" s="8"/>
      <c r="M149" s="7"/>
      <c r="N149" s="7"/>
      <c r="O149" s="7"/>
      <c r="P149" s="7"/>
      <c r="Q149" s="7"/>
      <c r="R149" s="8">
        <f t="shared" si="24"/>
        <v>2</v>
      </c>
      <c r="S149" s="8">
        <f t="shared" si="25"/>
        <v>2</v>
      </c>
      <c r="T149" s="9">
        <f t="shared" si="26"/>
        <v>1</v>
      </c>
      <c r="U149" s="8"/>
      <c r="V149" s="9"/>
      <c r="W149" s="8"/>
      <c r="X149" s="9"/>
    </row>
    <row r="150" spans="1:24" x14ac:dyDescent="0.3">
      <c r="A150" s="6">
        <v>431</v>
      </c>
      <c r="B150" s="6" t="s">
        <v>94</v>
      </c>
      <c r="C150" s="7"/>
      <c r="D150" s="7"/>
      <c r="E150" s="7"/>
      <c r="F150" s="8">
        <v>10</v>
      </c>
      <c r="G150" s="7"/>
      <c r="H150" s="7"/>
      <c r="I150" s="8">
        <v>10</v>
      </c>
      <c r="J150" s="7"/>
      <c r="L150" s="7"/>
      <c r="M150" s="7"/>
      <c r="N150" s="7"/>
      <c r="O150" s="7"/>
      <c r="P150" s="7"/>
      <c r="Q150" s="7"/>
      <c r="R150" s="8">
        <f t="shared" si="24"/>
        <v>0</v>
      </c>
      <c r="S150" s="8">
        <f t="shared" si="25"/>
        <v>10</v>
      </c>
      <c r="T150" s="9">
        <f t="shared" si="26"/>
        <v>0</v>
      </c>
      <c r="U150" s="7"/>
      <c r="V150" s="7"/>
      <c r="W150" s="7"/>
      <c r="X150" s="7"/>
    </row>
    <row r="151" spans="1:24" x14ac:dyDescent="0.3">
      <c r="A151" s="6">
        <v>439</v>
      </c>
      <c r="B151" s="6" t="s">
        <v>95</v>
      </c>
      <c r="C151" s="7"/>
      <c r="D151" s="7"/>
      <c r="E151" s="7"/>
      <c r="F151" s="8">
        <v>30</v>
      </c>
      <c r="G151" s="8">
        <v>2</v>
      </c>
      <c r="H151" s="8">
        <v>296</v>
      </c>
      <c r="I151" s="8">
        <v>328</v>
      </c>
      <c r="J151" s="8">
        <v>18</v>
      </c>
      <c r="K151">
        <v>4440</v>
      </c>
      <c r="L151" s="8">
        <v>11</v>
      </c>
      <c r="M151" s="7"/>
      <c r="N151" s="7"/>
      <c r="O151" s="7"/>
      <c r="P151" s="7"/>
      <c r="Q151" s="7"/>
      <c r="R151" s="8">
        <f t="shared" si="24"/>
        <v>4469</v>
      </c>
      <c r="S151" s="8">
        <f t="shared" si="25"/>
        <v>4797</v>
      </c>
      <c r="T151" s="9">
        <f t="shared" si="26"/>
        <v>0.93162393162393164</v>
      </c>
      <c r="U151" s="8"/>
      <c r="V151" s="9"/>
      <c r="W151" s="8"/>
      <c r="X151" s="9"/>
    </row>
    <row r="152" spans="1:24" x14ac:dyDescent="0.3">
      <c r="A152" s="6">
        <v>441</v>
      </c>
      <c r="B152" s="6" t="s">
        <v>96</v>
      </c>
      <c r="C152" s="7"/>
      <c r="D152" s="8">
        <v>32</v>
      </c>
      <c r="E152" s="8">
        <v>3</v>
      </c>
      <c r="F152" s="8">
        <v>4</v>
      </c>
      <c r="G152" s="7"/>
      <c r="H152" s="8">
        <v>149</v>
      </c>
      <c r="I152" s="8">
        <v>188</v>
      </c>
      <c r="J152" s="8">
        <v>38</v>
      </c>
      <c r="K152">
        <v>2576</v>
      </c>
      <c r="L152" s="8">
        <v>1325</v>
      </c>
      <c r="M152" s="7"/>
      <c r="N152" s="7"/>
      <c r="O152" s="7"/>
      <c r="P152" s="7"/>
      <c r="Q152" s="7"/>
      <c r="R152" s="8">
        <f t="shared" si="24"/>
        <v>3939</v>
      </c>
      <c r="S152" s="8">
        <f t="shared" si="25"/>
        <v>4127</v>
      </c>
      <c r="T152" s="9">
        <f t="shared" si="26"/>
        <v>0.95444632905258053</v>
      </c>
      <c r="U152" s="7"/>
      <c r="V152" s="7"/>
      <c r="W152" s="8"/>
      <c r="X152" s="9"/>
    </row>
    <row r="153" spans="1:24" x14ac:dyDescent="0.3">
      <c r="A153" s="6">
        <v>442</v>
      </c>
      <c r="B153" s="6" t="s">
        <v>196</v>
      </c>
      <c r="C153" s="7"/>
      <c r="D153" s="8"/>
      <c r="E153" s="8"/>
      <c r="F153" s="8"/>
      <c r="G153" s="7"/>
      <c r="H153" s="8"/>
      <c r="I153" s="8"/>
      <c r="J153" s="8"/>
      <c r="K153">
        <v>1</v>
      </c>
      <c r="L153" s="8"/>
      <c r="M153" s="7"/>
      <c r="N153" s="7"/>
      <c r="O153" s="7"/>
      <c r="P153" s="7"/>
      <c r="Q153" s="7"/>
      <c r="R153" s="8">
        <f t="shared" si="24"/>
        <v>1</v>
      </c>
      <c r="S153" s="8">
        <f t="shared" si="25"/>
        <v>1</v>
      </c>
      <c r="T153" s="9">
        <f t="shared" si="26"/>
        <v>1</v>
      </c>
      <c r="U153" s="7"/>
      <c r="V153" s="7"/>
      <c r="W153" s="8"/>
      <c r="X153" s="9"/>
    </row>
    <row r="154" spans="1:24" x14ac:dyDescent="0.3">
      <c r="A154" s="6">
        <v>444</v>
      </c>
      <c r="B154" s="6" t="s">
        <v>197</v>
      </c>
      <c r="C154" s="7"/>
      <c r="D154" s="8"/>
      <c r="E154" s="8"/>
      <c r="F154" s="8"/>
      <c r="G154" s="7"/>
      <c r="H154" s="8"/>
      <c r="I154" s="8"/>
      <c r="J154" s="8"/>
      <c r="K154">
        <v>274</v>
      </c>
      <c r="L154" s="8"/>
      <c r="M154" s="7"/>
      <c r="N154" s="7"/>
      <c r="O154" s="7"/>
      <c r="P154" s="7"/>
      <c r="Q154" s="7"/>
      <c r="R154" s="8">
        <f t="shared" si="24"/>
        <v>274</v>
      </c>
      <c r="S154" s="8">
        <f t="shared" si="25"/>
        <v>274</v>
      </c>
      <c r="T154" s="9">
        <f t="shared" si="26"/>
        <v>1</v>
      </c>
      <c r="U154" s="7"/>
      <c r="V154" s="7"/>
      <c r="W154" s="8"/>
      <c r="X154" s="9"/>
    </row>
    <row r="155" spans="1:24" x14ac:dyDescent="0.3">
      <c r="A155" s="6">
        <v>449</v>
      </c>
      <c r="B155" s="6" t="s">
        <v>97</v>
      </c>
      <c r="C155" s="7"/>
      <c r="D155" s="7"/>
      <c r="E155" s="7"/>
      <c r="F155" s="8">
        <v>26</v>
      </c>
      <c r="G155" s="7"/>
      <c r="H155" s="8">
        <v>3</v>
      </c>
      <c r="I155" s="8">
        <v>29</v>
      </c>
      <c r="J155" s="7"/>
      <c r="K155">
        <v>79</v>
      </c>
      <c r="L155" s="7"/>
      <c r="M155" s="7"/>
      <c r="N155" s="7"/>
      <c r="O155" s="7"/>
      <c r="P155" s="7"/>
      <c r="Q155" s="7"/>
      <c r="R155" s="8">
        <f t="shared" ref="R155:R163" si="27">SUM(J155:Q155)</f>
        <v>79</v>
      </c>
      <c r="S155" s="8">
        <f t="shared" ref="S155:S163" si="28">SUM(R155,I155)</f>
        <v>108</v>
      </c>
      <c r="T155" s="9">
        <f t="shared" ref="T155:T163" si="29">R155/S155</f>
        <v>0.73148148148148151</v>
      </c>
      <c r="U155" s="7"/>
      <c r="V155" s="7"/>
      <c r="W155" s="8"/>
      <c r="X155" s="9"/>
    </row>
    <row r="156" spans="1:24" x14ac:dyDescent="0.3">
      <c r="A156" s="6">
        <v>456</v>
      </c>
      <c r="B156" s="6" t="s">
        <v>98</v>
      </c>
      <c r="C156" s="7"/>
      <c r="D156" s="8">
        <v>7</v>
      </c>
      <c r="E156" s="8">
        <v>75</v>
      </c>
      <c r="F156" s="8">
        <v>24</v>
      </c>
      <c r="G156" s="8">
        <v>4</v>
      </c>
      <c r="H156" s="8">
        <v>91</v>
      </c>
      <c r="I156" s="8">
        <v>201</v>
      </c>
      <c r="J156" s="8">
        <v>446</v>
      </c>
      <c r="K156">
        <v>19048</v>
      </c>
      <c r="L156" s="8">
        <v>385</v>
      </c>
      <c r="M156" s="7"/>
      <c r="N156" s="7"/>
      <c r="O156" s="7"/>
      <c r="P156" s="7"/>
      <c r="Q156" s="7"/>
      <c r="R156" s="8">
        <f t="shared" si="27"/>
        <v>19879</v>
      </c>
      <c r="S156" s="8">
        <f t="shared" si="28"/>
        <v>20080</v>
      </c>
      <c r="T156" s="9">
        <f t="shared" si="29"/>
        <v>0.98999003984063749</v>
      </c>
      <c r="U156" s="8"/>
      <c r="V156" s="9"/>
      <c r="W156" s="8"/>
      <c r="X156" s="9"/>
    </row>
    <row r="157" spans="1:24" x14ac:dyDescent="0.3">
      <c r="A157" s="6">
        <v>461</v>
      </c>
      <c r="B157" s="6" t="s">
        <v>99</v>
      </c>
      <c r="C157" s="7"/>
      <c r="D157" s="7"/>
      <c r="E157" s="7"/>
      <c r="F157" s="7"/>
      <c r="G157" s="8">
        <v>4</v>
      </c>
      <c r="H157" s="7"/>
      <c r="I157" s="8">
        <v>4</v>
      </c>
      <c r="J157" s="7"/>
      <c r="K157">
        <v>168</v>
      </c>
      <c r="L157" s="7"/>
      <c r="M157" s="7"/>
      <c r="N157" s="7"/>
      <c r="O157" s="7"/>
      <c r="P157" s="7"/>
      <c r="Q157" s="7"/>
      <c r="R157" s="8">
        <f t="shared" si="27"/>
        <v>168</v>
      </c>
      <c r="S157" s="8">
        <f t="shared" si="28"/>
        <v>172</v>
      </c>
      <c r="T157" s="9">
        <f t="shared" si="29"/>
        <v>0.97674418604651159</v>
      </c>
      <c r="U157" s="7"/>
      <c r="V157" s="7"/>
      <c r="W157" s="8"/>
      <c r="X157" s="9"/>
    </row>
    <row r="158" spans="1:24" x14ac:dyDescent="0.3">
      <c r="A158" s="6">
        <v>473</v>
      </c>
      <c r="B158" s="6" t="s">
        <v>202</v>
      </c>
      <c r="C158" s="7"/>
      <c r="D158" s="7"/>
      <c r="E158" s="7"/>
      <c r="F158" s="7"/>
      <c r="G158" s="8"/>
      <c r="H158" s="7"/>
      <c r="I158" s="8"/>
      <c r="J158" s="7"/>
      <c r="K158">
        <v>1</v>
      </c>
      <c r="L158" s="7"/>
      <c r="M158" s="7"/>
      <c r="N158" s="7"/>
      <c r="O158" s="7"/>
      <c r="P158" s="7"/>
      <c r="Q158" s="7"/>
      <c r="R158" s="8">
        <f t="shared" si="27"/>
        <v>1</v>
      </c>
      <c r="S158" s="8"/>
      <c r="T158" s="9"/>
      <c r="U158" s="7"/>
      <c r="V158" s="7"/>
      <c r="W158" s="8"/>
      <c r="X158" s="9"/>
    </row>
    <row r="159" spans="1:24" x14ac:dyDescent="0.3">
      <c r="A159" s="6">
        <v>474</v>
      </c>
      <c r="B159" s="6" t="s">
        <v>201</v>
      </c>
      <c r="C159" s="7"/>
      <c r="D159" s="7"/>
      <c r="E159" s="7"/>
      <c r="F159" s="7"/>
      <c r="G159" s="8"/>
      <c r="H159" s="7"/>
      <c r="I159" s="8"/>
      <c r="J159" s="7"/>
      <c r="K159">
        <v>52</v>
      </c>
      <c r="L159" s="7"/>
      <c r="M159" s="7"/>
      <c r="N159" s="7"/>
      <c r="O159" s="7"/>
      <c r="P159" s="7"/>
      <c r="Q159" s="7"/>
      <c r="R159" s="8">
        <f t="shared" si="27"/>
        <v>52</v>
      </c>
      <c r="S159" s="8"/>
      <c r="T159" s="9"/>
      <c r="U159" s="7"/>
      <c r="V159" s="7"/>
      <c r="W159" s="8"/>
      <c r="X159" s="9"/>
    </row>
    <row r="160" spans="1:24" x14ac:dyDescent="0.3">
      <c r="A160" s="6">
        <v>475</v>
      </c>
      <c r="B160" s="6" t="s">
        <v>100</v>
      </c>
      <c r="C160" s="7"/>
      <c r="D160" s="8">
        <v>16</v>
      </c>
      <c r="E160" s="7"/>
      <c r="F160" s="8">
        <v>3</v>
      </c>
      <c r="G160" s="7"/>
      <c r="H160" s="8">
        <v>132</v>
      </c>
      <c r="I160" s="8">
        <v>151</v>
      </c>
      <c r="J160" s="7"/>
      <c r="K160">
        <v>1130</v>
      </c>
      <c r="L160" s="8">
        <v>25</v>
      </c>
      <c r="M160" s="7"/>
      <c r="N160" s="7"/>
      <c r="O160" s="7"/>
      <c r="P160" s="7"/>
      <c r="Q160" s="7"/>
      <c r="R160" s="8">
        <f t="shared" si="27"/>
        <v>1155</v>
      </c>
      <c r="S160" s="8">
        <f t="shared" si="28"/>
        <v>1306</v>
      </c>
      <c r="T160" s="9">
        <f t="shared" si="29"/>
        <v>0.88437978560490049</v>
      </c>
      <c r="U160" s="7"/>
      <c r="V160" s="7"/>
      <c r="W160" s="8"/>
      <c r="X160" s="9"/>
    </row>
    <row r="161" spans="1:24" x14ac:dyDescent="0.3">
      <c r="A161" s="6">
        <v>478</v>
      </c>
      <c r="B161" s="6" t="s">
        <v>101</v>
      </c>
      <c r="C161" s="7"/>
      <c r="D161" s="7"/>
      <c r="E161" s="7"/>
      <c r="F161" s="7"/>
      <c r="G161" s="7"/>
      <c r="H161" s="8">
        <v>110</v>
      </c>
      <c r="I161" s="8">
        <v>110</v>
      </c>
      <c r="J161" s="7"/>
      <c r="K161">
        <v>499</v>
      </c>
      <c r="L161" s="8">
        <v>6</v>
      </c>
      <c r="M161" s="7"/>
      <c r="N161" s="7"/>
      <c r="O161" s="7"/>
      <c r="P161" s="7"/>
      <c r="Q161" s="7"/>
      <c r="R161" s="8">
        <f t="shared" si="27"/>
        <v>505</v>
      </c>
      <c r="S161" s="8">
        <f t="shared" si="28"/>
        <v>615</v>
      </c>
      <c r="T161" s="9">
        <f t="shared" si="29"/>
        <v>0.82113821138211385</v>
      </c>
      <c r="U161" s="7"/>
      <c r="V161" s="7"/>
      <c r="W161" s="8"/>
      <c r="X161" s="9"/>
    </row>
    <row r="162" spans="1:24" x14ac:dyDescent="0.3">
      <c r="A162" s="6">
        <v>485</v>
      </c>
      <c r="B162" s="6" t="s">
        <v>102</v>
      </c>
      <c r="C162" s="7"/>
      <c r="D162" s="7"/>
      <c r="E162" s="7"/>
      <c r="F162" s="8">
        <v>37</v>
      </c>
      <c r="G162" s="7"/>
      <c r="H162" s="8">
        <v>64</v>
      </c>
      <c r="I162" s="8">
        <v>101</v>
      </c>
      <c r="J162" s="7"/>
      <c r="K162">
        <v>9578</v>
      </c>
      <c r="L162" s="8">
        <v>41</v>
      </c>
      <c r="M162" s="8">
        <v>2</v>
      </c>
      <c r="N162" s="7"/>
      <c r="O162" s="7"/>
      <c r="P162" s="7"/>
      <c r="Q162" s="7"/>
      <c r="R162" s="8">
        <f t="shared" si="27"/>
        <v>9621</v>
      </c>
      <c r="S162" s="8">
        <f t="shared" si="28"/>
        <v>9722</v>
      </c>
      <c r="T162" s="9">
        <f t="shared" si="29"/>
        <v>0.98961119111293971</v>
      </c>
      <c r="U162" s="7"/>
      <c r="V162" s="7"/>
      <c r="W162" s="8"/>
      <c r="X162" s="9"/>
    </row>
    <row r="163" spans="1:24" x14ac:dyDescent="0.3">
      <c r="A163" s="6">
        <v>488</v>
      </c>
      <c r="B163" s="6" t="s">
        <v>103</v>
      </c>
      <c r="C163" s="7"/>
      <c r="D163" s="7"/>
      <c r="E163" s="7"/>
      <c r="F163" s="8">
        <v>2</v>
      </c>
      <c r="G163" s="7"/>
      <c r="H163" s="8">
        <v>89</v>
      </c>
      <c r="I163" s="8">
        <v>91</v>
      </c>
      <c r="J163" s="7"/>
      <c r="K163">
        <v>170</v>
      </c>
      <c r="L163" s="7"/>
      <c r="M163" s="7"/>
      <c r="N163" s="7"/>
      <c r="O163" s="7"/>
      <c r="P163" s="7"/>
      <c r="Q163" s="7"/>
      <c r="R163" s="8">
        <f t="shared" si="27"/>
        <v>170</v>
      </c>
      <c r="S163" s="8">
        <f t="shared" si="28"/>
        <v>261</v>
      </c>
      <c r="T163" s="9">
        <f t="shared" si="29"/>
        <v>0.65134099616858232</v>
      </c>
      <c r="U163" s="7"/>
      <c r="V163" s="7"/>
      <c r="W163" s="8"/>
      <c r="X163" s="9"/>
    </row>
    <row r="166" spans="1:24" x14ac:dyDescent="0.3">
      <c r="A166" s="7"/>
      <c r="B166" s="10" t="s">
        <v>52</v>
      </c>
      <c r="C166" s="7"/>
      <c r="D166" s="8">
        <v>55</v>
      </c>
      <c r="E166" s="8">
        <v>78</v>
      </c>
      <c r="F166" s="8">
        <v>136</v>
      </c>
      <c r="G166" s="8">
        <v>10</v>
      </c>
      <c r="H166" s="8">
        <v>990</v>
      </c>
      <c r="I166" s="8">
        <v>1269</v>
      </c>
      <c r="J166" s="8">
        <v>505</v>
      </c>
      <c r="K166">
        <f>SUM(K142:K163)</f>
        <v>39135</v>
      </c>
      <c r="L166" s="8">
        <v>1795</v>
      </c>
      <c r="M166" s="8">
        <v>3</v>
      </c>
      <c r="N166" s="7"/>
      <c r="O166" s="7"/>
      <c r="P166" s="7"/>
      <c r="Q166" s="7"/>
      <c r="R166" s="8">
        <f t="shared" ref="R166" si="30">SUM(J166:Q166)</f>
        <v>41438</v>
      </c>
      <c r="S166" s="8">
        <f t="shared" ref="S166" si="31">SUM(R166,I166)</f>
        <v>42707</v>
      </c>
      <c r="T166" s="9">
        <f t="shared" ref="T166" si="32">R166/S166</f>
        <v>0.97028590160863559</v>
      </c>
      <c r="U166" s="8"/>
      <c r="V166" s="9"/>
      <c r="W166" s="8"/>
      <c r="X166" s="9"/>
    </row>
    <row r="167" spans="1:24" x14ac:dyDescent="0.3">
      <c r="A167" s="7"/>
      <c r="B167" s="10" t="s">
        <v>53</v>
      </c>
      <c r="C167" s="9">
        <v>0</v>
      </c>
      <c r="D167" s="11">
        <v>1.2999999999999999E-2</v>
      </c>
      <c r="E167" s="9">
        <v>0.16</v>
      </c>
      <c r="F167" s="11">
        <v>1.7999999999999999E-2</v>
      </c>
      <c r="G167" s="11">
        <v>1.2E-2</v>
      </c>
      <c r="H167" s="11">
        <v>7.6999999999999999E-2</v>
      </c>
      <c r="I167" s="11">
        <v>4.9000000000000002E-2</v>
      </c>
      <c r="J167" s="11">
        <v>1.4999999999999999E-2</v>
      </c>
      <c r="K167" s="11">
        <f>K166/$I$313</f>
        <v>1.7628203684467991E-2</v>
      </c>
      <c r="L167" s="11">
        <v>8.4000000000000005E-2</v>
      </c>
      <c r="M167" s="11">
        <v>6.0000000000000001E-3</v>
      </c>
      <c r="N167" s="9">
        <v>0</v>
      </c>
      <c r="O167" s="9">
        <v>0</v>
      </c>
      <c r="P167" s="9">
        <v>0</v>
      </c>
      <c r="Q167" s="9">
        <v>0</v>
      </c>
      <c r="R167" s="11">
        <f>R166/$P$313</f>
        <v>1.820715860589002E-2</v>
      </c>
      <c r="S167" s="11">
        <f>S166/$Q$313</f>
        <v>1.8555110943114229E-2</v>
      </c>
      <c r="T167" s="7"/>
      <c r="U167" s="11"/>
      <c r="V167" s="7"/>
      <c r="W167" s="9"/>
      <c r="X167" s="7"/>
    </row>
    <row r="169" spans="1:24" ht="17.399999999999999" customHeight="1" x14ac:dyDescent="0.3">
      <c r="A169" s="19" t="s">
        <v>0</v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</row>
    <row r="170" spans="1:24" ht="17.399999999999999" customHeight="1" x14ac:dyDescent="0.3">
      <c r="A170" s="19" t="s">
        <v>1</v>
      </c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23"/>
      <c r="W170" s="23"/>
      <c r="X170" s="23"/>
    </row>
    <row r="173" spans="1:24" ht="31.2" x14ac:dyDescent="0.3">
      <c r="A173" s="1" t="s">
        <v>3</v>
      </c>
      <c r="B173" s="2"/>
      <c r="C173" s="24" t="s">
        <v>104</v>
      </c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</row>
    <row r="174" spans="1:24" x14ac:dyDescent="0.3">
      <c r="A174" s="18" t="s">
        <v>2</v>
      </c>
      <c r="B174" s="18"/>
      <c r="C174" s="18"/>
    </row>
    <row r="176" spans="1:24" x14ac:dyDescent="0.3">
      <c r="A176" s="21"/>
      <c r="B176" s="21"/>
      <c r="C176" s="20" t="s">
        <v>5</v>
      </c>
      <c r="D176" s="20"/>
      <c r="E176" s="20"/>
      <c r="F176" s="20"/>
      <c r="G176" s="20"/>
      <c r="H176" s="20"/>
      <c r="I176" s="20"/>
      <c r="J176" s="20"/>
      <c r="K176" s="20" t="s">
        <v>6</v>
      </c>
      <c r="L176" s="20"/>
      <c r="M176" s="2"/>
      <c r="N176" s="3" t="s">
        <v>7</v>
      </c>
      <c r="O176" s="3" t="s">
        <v>7</v>
      </c>
      <c r="P176" s="3" t="s">
        <v>8</v>
      </c>
      <c r="Q176" s="3" t="s">
        <v>8</v>
      </c>
      <c r="R176" s="4"/>
      <c r="S176" s="4"/>
      <c r="T176" s="20"/>
      <c r="U176" s="20"/>
      <c r="V176" s="20"/>
      <c r="W176" s="20"/>
    </row>
    <row r="177" spans="1:24" x14ac:dyDescent="0.3">
      <c r="A177" s="21"/>
      <c r="B177" s="21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"/>
      <c r="N177" s="3" t="s">
        <v>9</v>
      </c>
      <c r="O177" s="3" t="s">
        <v>10</v>
      </c>
      <c r="P177" s="3" t="s">
        <v>11</v>
      </c>
      <c r="Q177" s="3" t="s">
        <v>12</v>
      </c>
      <c r="R177" s="22"/>
      <c r="S177" s="22"/>
      <c r="T177" s="20"/>
      <c r="U177" s="20"/>
      <c r="V177" s="20"/>
      <c r="W177" s="20"/>
    </row>
    <row r="178" spans="1:24" x14ac:dyDescent="0.3">
      <c r="A178" s="5" t="s">
        <v>13</v>
      </c>
      <c r="B178" s="5" t="s">
        <v>14</v>
      </c>
      <c r="C178" s="4"/>
      <c r="D178" s="3" t="s">
        <v>15</v>
      </c>
      <c r="E178" s="3" t="s">
        <v>9</v>
      </c>
      <c r="F178" s="3" t="s">
        <v>10</v>
      </c>
      <c r="G178" s="3" t="s">
        <v>16</v>
      </c>
      <c r="H178" s="4"/>
      <c r="I178" s="3" t="s">
        <v>17</v>
      </c>
      <c r="J178" s="3" t="s">
        <v>18</v>
      </c>
      <c r="K178" s="3" t="s">
        <v>159</v>
      </c>
      <c r="L178" s="3" t="s">
        <v>9</v>
      </c>
      <c r="M178" s="3" t="s">
        <v>10</v>
      </c>
      <c r="N178" s="3" t="s">
        <v>19</v>
      </c>
      <c r="O178" s="3" t="s">
        <v>19</v>
      </c>
      <c r="P178" s="3" t="s">
        <v>8</v>
      </c>
      <c r="Q178" s="3" t="s">
        <v>8</v>
      </c>
      <c r="R178" s="3" t="s">
        <v>17</v>
      </c>
      <c r="S178" s="4"/>
      <c r="T178" s="3" t="s">
        <v>20</v>
      </c>
      <c r="U178" s="4"/>
      <c r="V178" s="4"/>
      <c r="W178" s="4"/>
      <c r="X178" s="4"/>
    </row>
    <row r="179" spans="1:24" x14ac:dyDescent="0.3">
      <c r="A179" s="5" t="s">
        <v>21</v>
      </c>
      <c r="B179" s="5" t="s">
        <v>22</v>
      </c>
      <c r="C179" s="3" t="s">
        <v>23</v>
      </c>
      <c r="D179" s="3" t="s">
        <v>24</v>
      </c>
      <c r="E179" s="3" t="s">
        <v>25</v>
      </c>
      <c r="F179" s="3" t="s">
        <v>26</v>
      </c>
      <c r="G179" s="3" t="s">
        <v>27</v>
      </c>
      <c r="H179" s="3" t="s">
        <v>28</v>
      </c>
      <c r="I179" s="3" t="s">
        <v>29</v>
      </c>
      <c r="J179" s="3" t="s">
        <v>30</v>
      </c>
      <c r="K179" s="3" t="s">
        <v>160</v>
      </c>
      <c r="L179" s="3" t="s">
        <v>25</v>
      </c>
      <c r="M179" s="3" t="s">
        <v>26</v>
      </c>
      <c r="N179" s="3" t="s">
        <v>25</v>
      </c>
      <c r="O179" s="3" t="s">
        <v>26</v>
      </c>
      <c r="P179" s="3" t="s">
        <v>31</v>
      </c>
      <c r="Q179" s="3" t="s">
        <v>32</v>
      </c>
      <c r="R179" s="3" t="s">
        <v>6</v>
      </c>
      <c r="S179" s="3" t="s">
        <v>17</v>
      </c>
      <c r="T179" s="3" t="s">
        <v>6</v>
      </c>
      <c r="U179" s="3"/>
      <c r="V179" s="3"/>
      <c r="W179" s="3"/>
      <c r="X179" s="3"/>
    </row>
    <row r="182" spans="1:24" x14ac:dyDescent="0.3">
      <c r="A182" s="6">
        <v>502</v>
      </c>
      <c r="B182" s="6" t="s">
        <v>105</v>
      </c>
      <c r="C182" s="7"/>
      <c r="D182" s="8">
        <v>70</v>
      </c>
      <c r="E182" s="8">
        <v>6</v>
      </c>
      <c r="F182" s="8">
        <v>197</v>
      </c>
      <c r="G182" s="8">
        <v>34</v>
      </c>
      <c r="H182" s="8">
        <v>189</v>
      </c>
      <c r="I182" s="8">
        <v>496</v>
      </c>
      <c r="J182" s="8">
        <v>286</v>
      </c>
      <c r="K182">
        <v>51092</v>
      </c>
      <c r="L182" s="8">
        <v>281</v>
      </c>
      <c r="M182" s="7"/>
      <c r="N182" s="7"/>
      <c r="O182" s="7"/>
      <c r="P182" s="7"/>
      <c r="Q182" s="7"/>
      <c r="R182" s="8">
        <f t="shared" ref="R182:R197" si="33">SUM(J182:Q182)</f>
        <v>51659</v>
      </c>
      <c r="S182" s="8">
        <f t="shared" ref="S182:S197" si="34">SUM(R182,I182)</f>
        <v>52155</v>
      </c>
      <c r="T182" s="9">
        <f t="shared" ref="T182:T197" si="35">R182/S182</f>
        <v>0.99048988591697829</v>
      </c>
      <c r="U182" s="8"/>
      <c r="V182" s="9"/>
      <c r="W182" s="8"/>
      <c r="X182" s="9"/>
    </row>
    <row r="183" spans="1:24" x14ac:dyDescent="0.3">
      <c r="A183" s="6">
        <v>504</v>
      </c>
      <c r="B183" s="6" t="s">
        <v>106</v>
      </c>
      <c r="C183" s="7"/>
      <c r="D183" s="8">
        <v>6</v>
      </c>
      <c r="E183" s="7"/>
      <c r="F183" s="8">
        <v>87</v>
      </c>
      <c r="G183" s="8">
        <v>26</v>
      </c>
      <c r="H183" s="8">
        <v>72</v>
      </c>
      <c r="I183" s="8">
        <v>191</v>
      </c>
      <c r="J183" s="7"/>
      <c r="K183">
        <v>29251</v>
      </c>
      <c r="L183" s="8">
        <v>69</v>
      </c>
      <c r="M183" s="8">
        <v>29</v>
      </c>
      <c r="N183" s="7"/>
      <c r="O183" s="7"/>
      <c r="P183" s="7"/>
      <c r="Q183" s="7"/>
      <c r="R183" s="8">
        <f t="shared" si="33"/>
        <v>29349</v>
      </c>
      <c r="S183" s="8">
        <f t="shared" si="34"/>
        <v>29540</v>
      </c>
      <c r="T183" s="9">
        <f t="shared" si="35"/>
        <v>0.9935341909275559</v>
      </c>
      <c r="U183" s="7"/>
      <c r="V183" s="7"/>
      <c r="W183" s="8"/>
      <c r="X183" s="9"/>
    </row>
    <row r="184" spans="1:24" x14ac:dyDescent="0.3">
      <c r="A184" s="6">
        <v>507</v>
      </c>
      <c r="B184" s="6" t="s">
        <v>107</v>
      </c>
      <c r="C184" s="7"/>
      <c r="D184" s="8">
        <v>2</v>
      </c>
      <c r="E184" s="7"/>
      <c r="F184" s="8">
        <v>2</v>
      </c>
      <c r="G184" s="7"/>
      <c r="H184" s="8">
        <v>42</v>
      </c>
      <c r="I184" s="8">
        <v>46</v>
      </c>
      <c r="J184" s="7"/>
      <c r="K184">
        <v>1444</v>
      </c>
      <c r="L184" s="8">
        <v>1</v>
      </c>
      <c r="M184" s="7"/>
      <c r="N184" s="7"/>
      <c r="O184" s="7"/>
      <c r="P184" s="7"/>
      <c r="Q184" s="7"/>
      <c r="R184" s="8">
        <f t="shared" si="33"/>
        <v>1445</v>
      </c>
      <c r="S184" s="8">
        <f t="shared" si="34"/>
        <v>1491</v>
      </c>
      <c r="T184" s="9">
        <f t="shared" si="35"/>
        <v>0.96914822266934941</v>
      </c>
      <c r="U184" s="7"/>
      <c r="V184" s="7"/>
      <c r="W184" s="8"/>
      <c r="X184" s="9"/>
    </row>
    <row r="185" spans="1:24" x14ac:dyDescent="0.3">
      <c r="A185" s="6">
        <v>510</v>
      </c>
      <c r="B185" s="6" t="s">
        <v>108</v>
      </c>
      <c r="C185" s="7"/>
      <c r="D185" s="7"/>
      <c r="E185" s="7"/>
      <c r="F185" s="8">
        <v>91</v>
      </c>
      <c r="G185" s="8">
        <v>4</v>
      </c>
      <c r="H185" s="8">
        <v>42</v>
      </c>
      <c r="I185" s="8">
        <v>137</v>
      </c>
      <c r="J185" s="7"/>
      <c r="K185">
        <v>12168</v>
      </c>
      <c r="L185" s="8">
        <v>784</v>
      </c>
      <c r="M185" s="8">
        <v>121</v>
      </c>
      <c r="N185" s="7"/>
      <c r="O185" s="7"/>
      <c r="P185" s="7"/>
      <c r="Q185" s="7"/>
      <c r="R185" s="8">
        <f t="shared" si="33"/>
        <v>13073</v>
      </c>
      <c r="S185" s="8">
        <f t="shared" si="34"/>
        <v>13210</v>
      </c>
      <c r="T185" s="9">
        <f t="shared" si="35"/>
        <v>0.9896290688872067</v>
      </c>
      <c r="U185" s="8"/>
      <c r="V185" s="9"/>
      <c r="W185" s="8"/>
      <c r="X185" s="9"/>
    </row>
    <row r="186" spans="1:24" x14ac:dyDescent="0.3">
      <c r="A186" s="6">
        <v>515</v>
      </c>
      <c r="B186" s="6" t="s">
        <v>176</v>
      </c>
      <c r="C186" s="7"/>
      <c r="D186" s="7"/>
      <c r="E186" s="7"/>
      <c r="F186" s="8"/>
      <c r="G186" s="8"/>
      <c r="H186" s="8"/>
      <c r="I186" s="8"/>
      <c r="J186" s="7"/>
      <c r="K186">
        <v>1</v>
      </c>
      <c r="L186" s="8"/>
      <c r="M186" s="8"/>
      <c r="N186" s="7"/>
      <c r="O186" s="7"/>
      <c r="P186" s="7"/>
      <c r="Q186" s="7"/>
      <c r="R186" s="8">
        <f t="shared" ref="R186:R187" si="36">SUM(J186:Q186)</f>
        <v>1</v>
      </c>
      <c r="S186" s="8">
        <f t="shared" ref="S186:S187" si="37">SUM(R186,I186)</f>
        <v>1</v>
      </c>
      <c r="T186" s="9">
        <f t="shared" ref="T186:T187" si="38">R186/S186</f>
        <v>1</v>
      </c>
      <c r="U186" s="8"/>
      <c r="V186" s="9"/>
      <c r="W186" s="8"/>
      <c r="X186" s="9"/>
    </row>
    <row r="187" spans="1:24" x14ac:dyDescent="0.3">
      <c r="A187" s="6">
        <v>602</v>
      </c>
      <c r="B187" s="6" t="s">
        <v>109</v>
      </c>
      <c r="C187" s="7"/>
      <c r="D187" s="8">
        <v>206</v>
      </c>
      <c r="E187" s="7"/>
      <c r="F187" s="8">
        <v>164</v>
      </c>
      <c r="G187" s="7"/>
      <c r="H187" s="8">
        <v>21</v>
      </c>
      <c r="I187" s="8">
        <v>391</v>
      </c>
      <c r="J187" s="8">
        <v>37</v>
      </c>
      <c r="K187">
        <v>14133</v>
      </c>
      <c r="L187" s="8">
        <v>32</v>
      </c>
      <c r="M187" s="7"/>
      <c r="N187" s="7"/>
      <c r="O187" s="7"/>
      <c r="P187" s="7"/>
      <c r="Q187" s="7"/>
      <c r="R187" s="8">
        <f t="shared" si="36"/>
        <v>14202</v>
      </c>
      <c r="S187" s="8">
        <f t="shared" si="37"/>
        <v>14593</v>
      </c>
      <c r="T187" s="9">
        <f t="shared" si="38"/>
        <v>0.97320633180291916</v>
      </c>
      <c r="U187" s="8"/>
      <c r="V187" s="9"/>
      <c r="W187" s="8"/>
      <c r="X187" s="9"/>
    </row>
    <row r="188" spans="1:24" x14ac:dyDescent="0.3">
      <c r="A188" s="6">
        <v>604</v>
      </c>
      <c r="B188" s="6" t="s">
        <v>110</v>
      </c>
      <c r="C188" s="7"/>
      <c r="D188" s="7"/>
      <c r="E188" s="7"/>
      <c r="F188" s="8">
        <v>2</v>
      </c>
      <c r="G188" s="7"/>
      <c r="H188" s="8">
        <v>3</v>
      </c>
      <c r="I188" s="8">
        <v>5</v>
      </c>
      <c r="J188" s="7"/>
      <c r="K188">
        <v>1341</v>
      </c>
      <c r="L188" s="7"/>
      <c r="M188" s="7"/>
      <c r="N188" s="7"/>
      <c r="O188" s="7"/>
      <c r="P188" s="7"/>
      <c r="Q188" s="7"/>
      <c r="R188" s="8">
        <f t="shared" si="33"/>
        <v>1341</v>
      </c>
      <c r="S188" s="8">
        <f t="shared" si="34"/>
        <v>1346</v>
      </c>
      <c r="T188" s="9">
        <f t="shared" si="35"/>
        <v>0.99628528974739972</v>
      </c>
      <c r="U188" s="7"/>
      <c r="V188" s="7"/>
      <c r="W188" s="8"/>
      <c r="X188" s="9"/>
    </row>
    <row r="189" spans="1:24" x14ac:dyDescent="0.3">
      <c r="A189" s="6">
        <v>605</v>
      </c>
      <c r="B189" s="6" t="s">
        <v>111</v>
      </c>
      <c r="C189" s="7"/>
      <c r="D189" s="7"/>
      <c r="E189" s="8">
        <v>3</v>
      </c>
      <c r="F189" s="8">
        <v>1</v>
      </c>
      <c r="G189" s="7"/>
      <c r="H189" s="8">
        <v>3</v>
      </c>
      <c r="I189" s="8">
        <v>7</v>
      </c>
      <c r="J189" s="7"/>
      <c r="K189">
        <v>650</v>
      </c>
      <c r="L189" s="7"/>
      <c r="M189" s="7"/>
      <c r="N189" s="7"/>
      <c r="O189" s="7"/>
      <c r="P189" s="7"/>
      <c r="Q189" s="7"/>
      <c r="R189" s="8">
        <f t="shared" si="33"/>
        <v>650</v>
      </c>
      <c r="S189" s="8">
        <f t="shared" si="34"/>
        <v>657</v>
      </c>
      <c r="T189" s="9">
        <f t="shared" si="35"/>
        <v>0.98934550989345504</v>
      </c>
      <c r="U189" s="7"/>
      <c r="V189" s="7"/>
      <c r="W189" s="8"/>
      <c r="X189" s="9"/>
    </row>
    <row r="190" spans="1:24" x14ac:dyDescent="0.3">
      <c r="A190" s="6">
        <v>607</v>
      </c>
      <c r="B190" s="6" t="s">
        <v>112</v>
      </c>
      <c r="C190" s="7"/>
      <c r="D190" s="8">
        <v>4</v>
      </c>
      <c r="E190" s="7"/>
      <c r="F190" s="8">
        <v>8</v>
      </c>
      <c r="G190" s="7"/>
      <c r="H190" s="8">
        <v>28</v>
      </c>
      <c r="I190" s="8">
        <v>40</v>
      </c>
      <c r="J190" s="7"/>
      <c r="K190">
        <v>986</v>
      </c>
      <c r="L190" s="7"/>
      <c r="M190" s="7"/>
      <c r="N190" s="7"/>
      <c r="O190" s="7"/>
      <c r="P190" s="7"/>
      <c r="Q190" s="7"/>
      <c r="R190" s="8">
        <f t="shared" si="33"/>
        <v>986</v>
      </c>
      <c r="S190" s="8">
        <f t="shared" si="34"/>
        <v>1026</v>
      </c>
      <c r="T190" s="9">
        <f t="shared" si="35"/>
        <v>0.96101364522417154</v>
      </c>
      <c r="U190" s="7"/>
      <c r="V190" s="7"/>
      <c r="W190" s="8"/>
      <c r="X190" s="9"/>
    </row>
    <row r="191" spans="1:24" x14ac:dyDescent="0.3">
      <c r="A191" s="6">
        <v>701</v>
      </c>
      <c r="B191" s="6" t="s">
        <v>113</v>
      </c>
      <c r="C191" s="7"/>
      <c r="D191" s="8">
        <v>4</v>
      </c>
      <c r="E191" s="7"/>
      <c r="F191" s="8">
        <v>344</v>
      </c>
      <c r="G191" s="8">
        <v>26</v>
      </c>
      <c r="H191" s="8">
        <v>236</v>
      </c>
      <c r="I191" s="8">
        <v>610</v>
      </c>
      <c r="J191" s="7"/>
      <c r="K191">
        <v>159705</v>
      </c>
      <c r="L191" s="8">
        <v>1332</v>
      </c>
      <c r="M191" s="8">
        <v>8</v>
      </c>
      <c r="N191" s="7"/>
      <c r="O191" s="7"/>
      <c r="P191" s="7"/>
      <c r="Q191" s="7"/>
      <c r="R191" s="8">
        <f t="shared" si="33"/>
        <v>161045</v>
      </c>
      <c r="S191" s="8">
        <f t="shared" si="34"/>
        <v>161655</v>
      </c>
      <c r="T191" s="9">
        <f t="shared" si="35"/>
        <v>0.99622653181157406</v>
      </c>
      <c r="U191" s="8"/>
      <c r="V191" s="9"/>
      <c r="W191" s="8"/>
      <c r="X191" s="9"/>
    </row>
    <row r="192" spans="1:24" x14ac:dyDescent="0.3">
      <c r="A192" s="6">
        <v>702</v>
      </c>
      <c r="B192" s="6" t="s">
        <v>114</v>
      </c>
      <c r="C192" s="7"/>
      <c r="D192" s="8">
        <v>18</v>
      </c>
      <c r="E192" s="7"/>
      <c r="F192" s="8">
        <v>140</v>
      </c>
      <c r="G192" s="8">
        <v>28</v>
      </c>
      <c r="H192" s="8">
        <v>127</v>
      </c>
      <c r="I192" s="8">
        <v>313</v>
      </c>
      <c r="J192" s="7"/>
      <c r="K192">
        <v>16725</v>
      </c>
      <c r="L192" s="8">
        <v>587</v>
      </c>
      <c r="M192" s="8">
        <v>1</v>
      </c>
      <c r="N192" s="7"/>
      <c r="O192" s="7"/>
      <c r="P192" s="7"/>
      <c r="Q192" s="7"/>
      <c r="R192" s="8">
        <f t="shared" si="33"/>
        <v>17313</v>
      </c>
      <c r="S192" s="8">
        <f t="shared" si="34"/>
        <v>17626</v>
      </c>
      <c r="T192" s="9">
        <f t="shared" si="35"/>
        <v>0.98224214228979911</v>
      </c>
      <c r="U192" s="7"/>
      <c r="V192" s="7"/>
      <c r="W192" s="8"/>
      <c r="X192" s="9"/>
    </row>
    <row r="193" spans="1:24" x14ac:dyDescent="0.3">
      <c r="A193" s="6">
        <v>703</v>
      </c>
      <c r="B193" s="6" t="s">
        <v>115</v>
      </c>
      <c r="C193" s="7"/>
      <c r="D193" s="7"/>
      <c r="E193" s="7"/>
      <c r="F193" s="7"/>
      <c r="G193" s="7"/>
      <c r="H193" s="7"/>
      <c r="I193" s="7"/>
      <c r="J193" s="7"/>
      <c r="K193">
        <v>1177</v>
      </c>
      <c r="L193" s="8">
        <v>1</v>
      </c>
      <c r="M193" s="7"/>
      <c r="N193" s="7"/>
      <c r="O193" s="7"/>
      <c r="P193" s="7"/>
      <c r="Q193" s="7"/>
      <c r="R193" s="8">
        <f t="shared" si="33"/>
        <v>1178</v>
      </c>
      <c r="S193" s="8">
        <f t="shared" si="34"/>
        <v>1178</v>
      </c>
      <c r="T193" s="9">
        <f t="shared" si="35"/>
        <v>1</v>
      </c>
      <c r="U193" s="7"/>
      <c r="V193" s="7"/>
      <c r="W193" s="8"/>
      <c r="X193" s="9"/>
    </row>
    <row r="194" spans="1:24" x14ac:dyDescent="0.3">
      <c r="A194" s="6">
        <v>705</v>
      </c>
      <c r="B194" s="6" t="s">
        <v>116</v>
      </c>
      <c r="C194" s="7"/>
      <c r="D194" s="8">
        <v>102</v>
      </c>
      <c r="E194" s="8">
        <v>7</v>
      </c>
      <c r="F194" s="8">
        <v>205</v>
      </c>
      <c r="G194" s="8">
        <v>141</v>
      </c>
      <c r="H194" s="8">
        <v>112</v>
      </c>
      <c r="I194" s="8">
        <v>567</v>
      </c>
      <c r="J194" s="8">
        <v>38</v>
      </c>
      <c r="K194">
        <v>45556</v>
      </c>
      <c r="L194" s="8">
        <v>44</v>
      </c>
      <c r="M194" s="7"/>
      <c r="N194" s="7"/>
      <c r="O194" s="7"/>
      <c r="P194" s="7"/>
      <c r="Q194" s="7"/>
      <c r="R194" s="8">
        <f t="shared" si="33"/>
        <v>45638</v>
      </c>
      <c r="S194" s="8">
        <f t="shared" si="34"/>
        <v>46205</v>
      </c>
      <c r="T194" s="9">
        <f t="shared" si="35"/>
        <v>0.98772860080077918</v>
      </c>
      <c r="U194" s="7"/>
      <c r="V194" s="7"/>
      <c r="W194" s="8"/>
      <c r="X194" s="9"/>
    </row>
    <row r="195" spans="1:24" x14ac:dyDescent="0.3">
      <c r="A195" s="6">
        <v>706</v>
      </c>
      <c r="B195" s="6" t="s">
        <v>117</v>
      </c>
      <c r="C195" s="7"/>
      <c r="D195" s="8">
        <v>2</v>
      </c>
      <c r="E195" s="7"/>
      <c r="F195" s="7"/>
      <c r="G195" s="7"/>
      <c r="H195" s="7"/>
      <c r="I195" s="8">
        <v>2</v>
      </c>
      <c r="J195" s="7"/>
      <c r="K195">
        <v>1</v>
      </c>
      <c r="L195" s="7"/>
      <c r="M195" s="7"/>
      <c r="N195" s="7"/>
      <c r="O195" s="7"/>
      <c r="P195" s="7"/>
      <c r="Q195" s="7"/>
      <c r="R195" s="8">
        <f t="shared" si="33"/>
        <v>1</v>
      </c>
      <c r="S195" s="8">
        <f t="shared" si="34"/>
        <v>3</v>
      </c>
      <c r="T195" s="9">
        <f t="shared" si="35"/>
        <v>0.33333333333333331</v>
      </c>
      <c r="U195" s="7"/>
      <c r="V195" s="7"/>
      <c r="W195" s="8"/>
      <c r="X195" s="9"/>
    </row>
    <row r="196" spans="1:24" x14ac:dyDescent="0.3">
      <c r="A196" s="6">
        <v>707</v>
      </c>
      <c r="B196" s="6" t="s">
        <v>118</v>
      </c>
      <c r="C196" s="7"/>
      <c r="D196" s="7"/>
      <c r="E196" s="7"/>
      <c r="F196" s="7"/>
      <c r="G196" s="7"/>
      <c r="H196" s="8">
        <v>57</v>
      </c>
      <c r="I196" s="8">
        <v>57</v>
      </c>
      <c r="J196" s="7"/>
      <c r="K196">
        <v>10</v>
      </c>
      <c r="L196" s="7"/>
      <c r="M196" s="7"/>
      <c r="N196" s="7"/>
      <c r="O196" s="7"/>
      <c r="P196" s="7"/>
      <c r="Q196" s="7"/>
      <c r="R196" s="8">
        <f t="shared" si="33"/>
        <v>10</v>
      </c>
      <c r="S196" s="8">
        <f t="shared" si="34"/>
        <v>67</v>
      </c>
      <c r="T196" s="9">
        <f t="shared" si="35"/>
        <v>0.14925373134328357</v>
      </c>
      <c r="U196" s="7"/>
      <c r="V196" s="7"/>
      <c r="W196" s="8"/>
      <c r="X196" s="9"/>
    </row>
    <row r="197" spans="1:24" x14ac:dyDescent="0.3">
      <c r="A197" s="6">
        <v>708</v>
      </c>
      <c r="B197" s="6" t="s">
        <v>119</v>
      </c>
      <c r="C197" s="7"/>
      <c r="D197" s="7"/>
      <c r="E197" s="7"/>
      <c r="F197" s="7"/>
      <c r="G197" s="7"/>
      <c r="H197" s="8">
        <v>34</v>
      </c>
      <c r="I197" s="8">
        <v>34</v>
      </c>
      <c r="J197" s="7"/>
      <c r="K197">
        <v>17</v>
      </c>
      <c r="L197" s="7"/>
      <c r="M197" s="7"/>
      <c r="N197" s="7"/>
      <c r="O197" s="7"/>
      <c r="P197" s="7"/>
      <c r="Q197" s="7"/>
      <c r="R197" s="8">
        <f t="shared" si="33"/>
        <v>17</v>
      </c>
      <c r="S197" s="8">
        <f t="shared" si="34"/>
        <v>51</v>
      </c>
      <c r="T197" s="9">
        <f t="shared" si="35"/>
        <v>0.33333333333333331</v>
      </c>
      <c r="U197" s="7"/>
      <c r="V197" s="7"/>
      <c r="W197" s="8"/>
      <c r="X197" s="9"/>
    </row>
    <row r="200" spans="1:24" x14ac:dyDescent="0.3">
      <c r="A200" s="7"/>
      <c r="B200" s="10" t="s">
        <v>52</v>
      </c>
      <c r="C200" s="7"/>
      <c r="D200" s="8">
        <v>414</v>
      </c>
      <c r="E200" s="8">
        <v>16</v>
      </c>
      <c r="F200" s="8">
        <v>1241</v>
      </c>
      <c r="G200" s="8">
        <v>259</v>
      </c>
      <c r="H200" s="8">
        <v>966</v>
      </c>
      <c r="I200" s="8">
        <v>2896</v>
      </c>
      <c r="J200" s="8">
        <v>361</v>
      </c>
      <c r="K200">
        <f>SUM(K182:K197)</f>
        <v>334257</v>
      </c>
      <c r="L200" s="8">
        <v>3131</v>
      </c>
      <c r="M200" s="8">
        <v>159</v>
      </c>
      <c r="N200" s="7"/>
      <c r="O200" s="7"/>
      <c r="P200" s="7"/>
      <c r="Q200" s="7"/>
      <c r="R200" s="8">
        <f t="shared" ref="R200" si="39">SUM(J200:Q200)</f>
        <v>337908</v>
      </c>
      <c r="S200" s="8">
        <f t="shared" ref="S200" si="40">SUM(R200,I200)</f>
        <v>340804</v>
      </c>
      <c r="T200" s="9">
        <f t="shared" ref="T200" si="41">R200/S200</f>
        <v>0.99150244715437608</v>
      </c>
      <c r="U200" s="8"/>
      <c r="V200" s="9"/>
      <c r="W200" s="8"/>
      <c r="X200" s="9"/>
    </row>
    <row r="201" spans="1:24" x14ac:dyDescent="0.3">
      <c r="A201" s="7"/>
      <c r="B201" s="10" t="s">
        <v>53</v>
      </c>
      <c r="C201" s="9">
        <v>0</v>
      </c>
      <c r="D201" s="9">
        <v>0.1</v>
      </c>
      <c r="E201" s="11">
        <v>3.3000000000000002E-2</v>
      </c>
      <c r="F201" s="11">
        <v>0.16700000000000001</v>
      </c>
      <c r="G201" s="11">
        <v>0.308</v>
      </c>
      <c r="H201" s="11">
        <v>7.4999999999999997E-2</v>
      </c>
      <c r="I201" s="11">
        <v>0.113</v>
      </c>
      <c r="J201" s="11">
        <v>1.0999999999999999E-2</v>
      </c>
      <c r="K201" s="11">
        <f>K200/$I$313</f>
        <v>0.15056472413336444</v>
      </c>
      <c r="L201" s="11">
        <v>0.14699999999999999</v>
      </c>
      <c r="M201" s="11">
        <v>0.30199999999999999</v>
      </c>
      <c r="N201" s="9">
        <v>0</v>
      </c>
      <c r="O201" s="9">
        <v>0</v>
      </c>
      <c r="P201" s="9">
        <v>0</v>
      </c>
      <c r="Q201" s="9">
        <v>0</v>
      </c>
      <c r="R201" s="11">
        <f>R200/$P$313</f>
        <v>0.14847107848349544</v>
      </c>
      <c r="S201" s="11">
        <f>S200/$Q$313</f>
        <v>0.14807071510190603</v>
      </c>
      <c r="T201" s="7"/>
      <c r="U201" s="9"/>
      <c r="V201" s="7"/>
      <c r="W201" s="11"/>
      <c r="X201" s="7"/>
    </row>
    <row r="203" spans="1:24" ht="17.399999999999999" customHeight="1" x14ac:dyDescent="0.3">
      <c r="A203" s="19" t="s">
        <v>0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</row>
    <row r="204" spans="1:24" ht="17.399999999999999" customHeight="1" x14ac:dyDescent="0.3">
      <c r="A204" s="19" t="s">
        <v>1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23"/>
      <c r="W204" s="23"/>
      <c r="X204" s="23"/>
    </row>
    <row r="207" spans="1:24" ht="31.2" x14ac:dyDescent="0.3">
      <c r="A207" s="1" t="s">
        <v>3</v>
      </c>
      <c r="B207" s="2"/>
      <c r="C207" s="24" t="s">
        <v>120</v>
      </c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</row>
    <row r="208" spans="1:24" x14ac:dyDescent="0.3">
      <c r="A208" s="18" t="s">
        <v>2</v>
      </c>
      <c r="B208" s="18"/>
      <c r="C208" s="18"/>
    </row>
    <row r="210" spans="1:24" x14ac:dyDescent="0.3">
      <c r="A210" s="21"/>
      <c r="B210" s="21"/>
      <c r="C210" s="20" t="s">
        <v>5</v>
      </c>
      <c r="D210" s="20"/>
      <c r="E210" s="20"/>
      <c r="F210" s="20"/>
      <c r="G210" s="20"/>
      <c r="H210" s="20"/>
      <c r="I210" s="20"/>
      <c r="J210" s="20"/>
      <c r="K210" s="20" t="s">
        <v>6</v>
      </c>
      <c r="L210" s="20"/>
      <c r="M210" s="2"/>
      <c r="N210" s="3" t="s">
        <v>7</v>
      </c>
      <c r="O210" s="3" t="s">
        <v>7</v>
      </c>
      <c r="P210" s="3" t="s">
        <v>8</v>
      </c>
      <c r="Q210" s="3" t="s">
        <v>8</v>
      </c>
      <c r="R210" s="4"/>
      <c r="S210" s="4"/>
      <c r="T210" s="20"/>
      <c r="U210" s="20"/>
      <c r="V210" s="20"/>
      <c r="W210" s="20"/>
    </row>
    <row r="211" spans="1:24" x14ac:dyDescent="0.3">
      <c r="A211" s="21"/>
      <c r="B211" s="21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"/>
      <c r="N211" s="3" t="s">
        <v>9</v>
      </c>
      <c r="O211" s="3" t="s">
        <v>10</v>
      </c>
      <c r="P211" s="3" t="s">
        <v>11</v>
      </c>
      <c r="Q211" s="3" t="s">
        <v>12</v>
      </c>
      <c r="R211" s="22"/>
      <c r="S211" s="22"/>
      <c r="T211" s="20"/>
      <c r="U211" s="20"/>
      <c r="V211" s="20"/>
      <c r="W211" s="20"/>
    </row>
    <row r="212" spans="1:24" x14ac:dyDescent="0.3">
      <c r="A212" s="5" t="s">
        <v>13</v>
      </c>
      <c r="B212" s="5" t="s">
        <v>14</v>
      </c>
      <c r="C212" s="4"/>
      <c r="D212" s="3" t="s">
        <v>15</v>
      </c>
      <c r="E212" s="3" t="s">
        <v>9</v>
      </c>
      <c r="F212" s="3" t="s">
        <v>10</v>
      </c>
      <c r="G212" s="3" t="s">
        <v>16</v>
      </c>
      <c r="H212" s="4"/>
      <c r="I212" s="3" t="s">
        <v>17</v>
      </c>
      <c r="J212" s="3" t="s">
        <v>18</v>
      </c>
      <c r="K212" s="3" t="s">
        <v>159</v>
      </c>
      <c r="L212" s="3" t="s">
        <v>9</v>
      </c>
      <c r="M212" s="3" t="s">
        <v>10</v>
      </c>
      <c r="N212" s="3" t="s">
        <v>19</v>
      </c>
      <c r="O212" s="3" t="s">
        <v>19</v>
      </c>
      <c r="P212" s="3" t="s">
        <v>8</v>
      </c>
      <c r="Q212" s="3" t="s">
        <v>8</v>
      </c>
      <c r="R212" s="3" t="s">
        <v>17</v>
      </c>
      <c r="S212" s="4"/>
      <c r="T212" s="3" t="s">
        <v>20</v>
      </c>
      <c r="U212" s="4"/>
      <c r="V212" s="4"/>
      <c r="W212" s="4"/>
      <c r="X212" s="4"/>
    </row>
    <row r="213" spans="1:24" x14ac:dyDescent="0.3">
      <c r="A213" s="5" t="s">
        <v>21</v>
      </c>
      <c r="B213" s="5" t="s">
        <v>22</v>
      </c>
      <c r="C213" s="3" t="s">
        <v>23</v>
      </c>
      <c r="D213" s="3" t="s">
        <v>24</v>
      </c>
      <c r="E213" s="3" t="s">
        <v>25</v>
      </c>
      <c r="F213" s="3" t="s">
        <v>26</v>
      </c>
      <c r="G213" s="3" t="s">
        <v>27</v>
      </c>
      <c r="H213" s="3" t="s">
        <v>28</v>
      </c>
      <c r="I213" s="3" t="s">
        <v>29</v>
      </c>
      <c r="J213" s="3" t="s">
        <v>30</v>
      </c>
      <c r="K213" s="3" t="s">
        <v>160</v>
      </c>
      <c r="L213" s="3" t="s">
        <v>25</v>
      </c>
      <c r="M213" s="3" t="s">
        <v>26</v>
      </c>
      <c r="N213" s="3" t="s">
        <v>25</v>
      </c>
      <c r="O213" s="3" t="s">
        <v>26</v>
      </c>
      <c r="P213" s="3" t="s">
        <v>31</v>
      </c>
      <c r="Q213" s="3" t="s">
        <v>32</v>
      </c>
      <c r="R213" s="3" t="s">
        <v>6</v>
      </c>
      <c r="S213" s="3" t="s">
        <v>17</v>
      </c>
      <c r="T213" s="3" t="s">
        <v>6</v>
      </c>
      <c r="U213" s="3"/>
      <c r="V213" s="3"/>
      <c r="W213" s="3"/>
      <c r="X213" s="3"/>
    </row>
    <row r="216" spans="1:24" x14ac:dyDescent="0.3">
      <c r="A216" s="17">
        <v>801</v>
      </c>
      <c r="B216" s="16" t="s">
        <v>177</v>
      </c>
      <c r="K216">
        <v>7</v>
      </c>
      <c r="R216" s="8">
        <f t="shared" ref="R216" si="42">SUM(J216:Q216)</f>
        <v>7</v>
      </c>
      <c r="S216" s="8">
        <f t="shared" ref="S216" si="43">SUM(R216,I216)</f>
        <v>7</v>
      </c>
      <c r="T216" s="9">
        <f t="shared" ref="T216" si="44">R216/S216</f>
        <v>1</v>
      </c>
    </row>
    <row r="217" spans="1:24" x14ac:dyDescent="0.3">
      <c r="A217" s="6">
        <v>804</v>
      </c>
      <c r="B217" s="6" t="s">
        <v>121</v>
      </c>
      <c r="C217" s="7"/>
      <c r="D217" s="7"/>
      <c r="E217" s="7"/>
      <c r="F217" s="7"/>
      <c r="G217" s="7"/>
      <c r="H217" s="8">
        <v>1</v>
      </c>
      <c r="I217" s="8">
        <v>1</v>
      </c>
      <c r="J217" s="7"/>
      <c r="K217">
        <v>19</v>
      </c>
      <c r="L217" s="7"/>
      <c r="M217" s="7"/>
      <c r="N217" s="7"/>
      <c r="O217" s="7"/>
      <c r="P217" s="7"/>
      <c r="Q217" s="7"/>
      <c r="R217" s="8">
        <f t="shared" ref="R217:R246" si="45">SUM(J217:Q217)</f>
        <v>19</v>
      </c>
      <c r="S217" s="8">
        <f t="shared" ref="S217:S246" si="46">SUM(R217,I217)</f>
        <v>20</v>
      </c>
      <c r="T217" s="9">
        <f t="shared" ref="T217:T246" si="47">R217/S217</f>
        <v>0.95</v>
      </c>
      <c r="U217" s="7"/>
      <c r="V217" s="7"/>
      <c r="W217" s="7"/>
      <c r="X217" s="7"/>
    </row>
    <row r="218" spans="1:24" x14ac:dyDescent="0.3">
      <c r="A218" s="6">
        <v>808</v>
      </c>
      <c r="B218" s="6" t="s">
        <v>178</v>
      </c>
      <c r="C218" s="7"/>
      <c r="D218" s="7"/>
      <c r="E218" s="7"/>
      <c r="F218" s="7"/>
      <c r="G218" s="7"/>
      <c r="H218" s="8"/>
      <c r="I218" s="8"/>
      <c r="J218" s="7"/>
      <c r="K218">
        <v>55</v>
      </c>
      <c r="L218" s="7"/>
      <c r="M218" s="7"/>
      <c r="N218" s="7"/>
      <c r="O218" s="7"/>
      <c r="P218" s="7"/>
      <c r="Q218" s="7"/>
      <c r="R218" s="8">
        <f t="shared" si="45"/>
        <v>55</v>
      </c>
      <c r="S218" s="8">
        <f t="shared" si="46"/>
        <v>55</v>
      </c>
      <c r="T218" s="9">
        <f t="shared" si="47"/>
        <v>1</v>
      </c>
      <c r="U218" s="7"/>
      <c r="V218" s="7"/>
      <c r="W218" s="7"/>
      <c r="X218" s="7"/>
    </row>
    <row r="219" spans="1:24" x14ac:dyDescent="0.3">
      <c r="A219" s="6">
        <v>809</v>
      </c>
      <c r="B219" s="6" t="s">
        <v>122</v>
      </c>
      <c r="C219" s="7"/>
      <c r="D219" s="8">
        <v>10</v>
      </c>
      <c r="E219" s="7"/>
      <c r="F219" s="8">
        <v>25</v>
      </c>
      <c r="G219" s="8">
        <v>20</v>
      </c>
      <c r="H219" s="8">
        <v>415</v>
      </c>
      <c r="I219" s="8">
        <v>470</v>
      </c>
      <c r="J219" s="7"/>
      <c r="K219">
        <v>25290</v>
      </c>
      <c r="L219" s="8">
        <v>67</v>
      </c>
      <c r="M219" s="8">
        <v>14</v>
      </c>
      <c r="N219" s="7"/>
      <c r="O219" s="7"/>
      <c r="P219" s="7"/>
      <c r="Q219" s="7"/>
      <c r="R219" s="8">
        <f t="shared" si="45"/>
        <v>25371</v>
      </c>
      <c r="S219" s="8">
        <f t="shared" si="46"/>
        <v>25841</v>
      </c>
      <c r="T219" s="9">
        <f t="shared" si="47"/>
        <v>0.98181184938663368</v>
      </c>
      <c r="U219" s="8"/>
      <c r="V219" s="9"/>
      <c r="W219" s="8"/>
      <c r="X219" s="9"/>
    </row>
    <row r="220" spans="1:24" x14ac:dyDescent="0.3">
      <c r="A220" s="6">
        <v>811</v>
      </c>
      <c r="B220" s="6" t="s">
        <v>123</v>
      </c>
      <c r="C220" s="7"/>
      <c r="D220" s="7"/>
      <c r="E220" s="7"/>
      <c r="F220" s="7"/>
      <c r="G220" s="7"/>
      <c r="H220" s="8">
        <v>13</v>
      </c>
      <c r="I220" s="8">
        <v>13</v>
      </c>
      <c r="J220" s="7"/>
      <c r="K220">
        <v>76</v>
      </c>
      <c r="L220" s="7"/>
      <c r="M220" s="7"/>
      <c r="N220" s="7"/>
      <c r="O220" s="7"/>
      <c r="P220" s="7"/>
      <c r="Q220" s="7"/>
      <c r="R220" s="8">
        <f t="shared" si="45"/>
        <v>76</v>
      </c>
      <c r="S220" s="8">
        <f t="shared" si="46"/>
        <v>89</v>
      </c>
      <c r="T220" s="9">
        <f t="shared" si="47"/>
        <v>0.8539325842696629</v>
      </c>
      <c r="U220" s="7"/>
      <c r="V220" s="7"/>
      <c r="W220" s="8"/>
      <c r="X220" s="9"/>
    </row>
    <row r="221" spans="1:24" x14ac:dyDescent="0.3">
      <c r="A221" s="6">
        <v>813</v>
      </c>
      <c r="B221" s="6" t="s">
        <v>124</v>
      </c>
      <c r="C221" s="7"/>
      <c r="D221" s="8">
        <v>40</v>
      </c>
      <c r="E221" s="8">
        <v>4</v>
      </c>
      <c r="F221" s="8">
        <v>199</v>
      </c>
      <c r="G221" s="8">
        <v>88</v>
      </c>
      <c r="H221" s="8">
        <v>919</v>
      </c>
      <c r="I221" s="8">
        <v>1250</v>
      </c>
      <c r="J221" s="8">
        <v>158</v>
      </c>
      <c r="K221">
        <v>99570</v>
      </c>
      <c r="L221" s="8">
        <v>177</v>
      </c>
      <c r="M221" s="7"/>
      <c r="N221" s="7"/>
      <c r="O221" s="7"/>
      <c r="P221" s="7"/>
      <c r="Q221" s="7"/>
      <c r="R221" s="8">
        <f t="shared" si="45"/>
        <v>99905</v>
      </c>
      <c r="S221" s="8">
        <f t="shared" si="46"/>
        <v>101155</v>
      </c>
      <c r="T221" s="9">
        <f t="shared" si="47"/>
        <v>0.98764272650882312</v>
      </c>
      <c r="U221" s="8"/>
      <c r="V221" s="9"/>
      <c r="W221" s="8"/>
      <c r="X221" s="9"/>
    </row>
    <row r="222" spans="1:24" x14ac:dyDescent="0.3">
      <c r="A222" s="6">
        <v>814</v>
      </c>
      <c r="B222" s="6" t="s">
        <v>179</v>
      </c>
      <c r="C222" s="7"/>
      <c r="D222" s="8"/>
      <c r="E222" s="8"/>
      <c r="F222" s="8"/>
      <c r="G222" s="8"/>
      <c r="H222" s="8"/>
      <c r="I222" s="8"/>
      <c r="J222" s="8"/>
      <c r="K222">
        <v>108</v>
      </c>
      <c r="L222" s="8"/>
      <c r="M222" s="7"/>
      <c r="N222" s="7"/>
      <c r="O222" s="7"/>
      <c r="P222" s="7"/>
      <c r="Q222" s="7"/>
      <c r="R222" s="8">
        <f t="shared" si="45"/>
        <v>108</v>
      </c>
      <c r="S222" s="8">
        <f t="shared" si="46"/>
        <v>108</v>
      </c>
      <c r="T222" s="9">
        <f t="shared" si="47"/>
        <v>1</v>
      </c>
      <c r="U222" s="8"/>
      <c r="V222" s="9"/>
      <c r="W222" s="8"/>
      <c r="X222" s="9"/>
    </row>
    <row r="223" spans="1:24" x14ac:dyDescent="0.3">
      <c r="A223" s="6">
        <v>815</v>
      </c>
      <c r="B223" s="6" t="s">
        <v>125</v>
      </c>
      <c r="C223" s="7"/>
      <c r="D223" s="7"/>
      <c r="E223" s="7"/>
      <c r="F223" s="7"/>
      <c r="G223" s="7"/>
      <c r="H223" s="8">
        <v>237</v>
      </c>
      <c r="I223" s="8">
        <v>237</v>
      </c>
      <c r="J223" s="7"/>
      <c r="K223">
        <v>4</v>
      </c>
      <c r="L223" s="7"/>
      <c r="M223" s="7"/>
      <c r="N223" s="7"/>
      <c r="O223" s="7"/>
      <c r="P223" s="7"/>
      <c r="Q223" s="7"/>
      <c r="R223" s="8">
        <f t="shared" si="45"/>
        <v>4</v>
      </c>
      <c r="S223" s="8">
        <f t="shared" si="46"/>
        <v>241</v>
      </c>
      <c r="T223" s="9">
        <f t="shared" si="47"/>
        <v>1.6597510373443983E-2</v>
      </c>
      <c r="U223" s="7"/>
      <c r="V223" s="7"/>
      <c r="W223" s="8"/>
      <c r="X223" s="9"/>
    </row>
    <row r="224" spans="1:24" x14ac:dyDescent="0.3">
      <c r="A224" s="6">
        <v>816</v>
      </c>
      <c r="B224" s="6" t="s">
        <v>126</v>
      </c>
      <c r="C224" s="7"/>
      <c r="D224" s="7"/>
      <c r="E224" s="7"/>
      <c r="F224" s="7"/>
      <c r="G224" s="7"/>
      <c r="H224" s="8">
        <v>2</v>
      </c>
      <c r="I224" s="8">
        <v>2</v>
      </c>
      <c r="J224" s="7"/>
      <c r="K224">
        <v>62</v>
      </c>
      <c r="L224" s="7"/>
      <c r="M224" s="7"/>
      <c r="N224" s="7"/>
      <c r="O224" s="7"/>
      <c r="P224" s="7"/>
      <c r="Q224" s="7"/>
      <c r="R224" s="8">
        <f t="shared" si="45"/>
        <v>62</v>
      </c>
      <c r="S224" s="8">
        <f t="shared" si="46"/>
        <v>64</v>
      </c>
      <c r="T224" s="9">
        <f t="shared" si="47"/>
        <v>0.96875</v>
      </c>
      <c r="U224" s="7"/>
      <c r="V224" s="7"/>
      <c r="W224" s="8"/>
      <c r="X224" s="9"/>
    </row>
    <row r="225" spans="1:24" x14ac:dyDescent="0.3">
      <c r="A225" s="6">
        <v>817</v>
      </c>
      <c r="B225" s="6" t="s">
        <v>127</v>
      </c>
      <c r="C225" s="7"/>
      <c r="D225" s="8">
        <v>30</v>
      </c>
      <c r="E225" s="7"/>
      <c r="F225" s="8">
        <v>25</v>
      </c>
      <c r="G225" s="8">
        <v>4</v>
      </c>
      <c r="H225" s="8">
        <v>674</v>
      </c>
      <c r="I225" s="8">
        <v>733</v>
      </c>
      <c r="J225" s="8">
        <v>96</v>
      </c>
      <c r="K225">
        <v>5551</v>
      </c>
      <c r="L225" s="8">
        <v>1</v>
      </c>
      <c r="M225" s="7"/>
      <c r="N225" s="7"/>
      <c r="O225" s="7"/>
      <c r="P225" s="7"/>
      <c r="Q225" s="7"/>
      <c r="R225" s="8">
        <f t="shared" si="45"/>
        <v>5648</v>
      </c>
      <c r="S225" s="8">
        <f t="shared" si="46"/>
        <v>6381</v>
      </c>
      <c r="T225" s="9">
        <f t="shared" si="47"/>
        <v>0.8851277229274408</v>
      </c>
      <c r="U225" s="8"/>
      <c r="V225" s="9"/>
      <c r="W225" s="8"/>
      <c r="X225" s="9"/>
    </row>
    <row r="226" spans="1:24" x14ac:dyDescent="0.3">
      <c r="A226" s="6">
        <v>818</v>
      </c>
      <c r="B226" s="6" t="s">
        <v>128</v>
      </c>
      <c r="C226" s="7"/>
      <c r="D226" s="8">
        <v>6</v>
      </c>
      <c r="E226" s="8">
        <v>2</v>
      </c>
      <c r="F226" s="8">
        <v>11</v>
      </c>
      <c r="G226" s="8">
        <v>18</v>
      </c>
      <c r="H226" s="8">
        <v>17</v>
      </c>
      <c r="I226" s="8">
        <v>54</v>
      </c>
      <c r="J226" s="8">
        <v>23</v>
      </c>
      <c r="K226">
        <v>6719</v>
      </c>
      <c r="L226" s="8">
        <v>14</v>
      </c>
      <c r="M226" s="7"/>
      <c r="N226" s="7"/>
      <c r="O226" s="7"/>
      <c r="P226" s="7"/>
      <c r="Q226" s="7"/>
      <c r="R226" s="8">
        <f t="shared" si="45"/>
        <v>6756</v>
      </c>
      <c r="S226" s="8">
        <f t="shared" si="46"/>
        <v>6810</v>
      </c>
      <c r="T226" s="9">
        <f t="shared" si="47"/>
        <v>0.99207048458149782</v>
      </c>
      <c r="U226" s="7"/>
      <c r="V226" s="7"/>
      <c r="W226" s="8"/>
      <c r="X226" s="9"/>
    </row>
    <row r="227" spans="1:24" x14ac:dyDescent="0.3">
      <c r="A227" s="6">
        <v>819</v>
      </c>
      <c r="B227" s="6" t="s">
        <v>129</v>
      </c>
      <c r="C227" s="7"/>
      <c r="D227" s="7"/>
      <c r="E227" s="7"/>
      <c r="F227" s="8">
        <v>1</v>
      </c>
      <c r="G227" s="7"/>
      <c r="H227" s="8">
        <v>85</v>
      </c>
      <c r="I227" s="8">
        <v>86</v>
      </c>
      <c r="J227" s="7"/>
      <c r="K227">
        <v>1892</v>
      </c>
      <c r="L227" s="8">
        <v>1</v>
      </c>
      <c r="M227" s="7"/>
      <c r="N227" s="7"/>
      <c r="O227" s="7"/>
      <c r="P227" s="7"/>
      <c r="Q227" s="7"/>
      <c r="R227" s="8">
        <f t="shared" si="45"/>
        <v>1893</v>
      </c>
      <c r="S227" s="8">
        <f t="shared" si="46"/>
        <v>1979</v>
      </c>
      <c r="T227" s="9">
        <f t="shared" si="47"/>
        <v>0.95654370894391105</v>
      </c>
      <c r="U227" s="8"/>
      <c r="V227" s="9"/>
      <c r="W227" s="8"/>
      <c r="X227" s="9"/>
    </row>
    <row r="228" spans="1:24" x14ac:dyDescent="0.3">
      <c r="A228" s="6">
        <v>820</v>
      </c>
      <c r="B228" s="6" t="s">
        <v>180</v>
      </c>
      <c r="C228" s="7"/>
      <c r="D228" s="7"/>
      <c r="E228" s="7"/>
      <c r="F228" s="8"/>
      <c r="G228" s="7"/>
      <c r="H228" s="8"/>
      <c r="I228" s="8"/>
      <c r="J228" s="7"/>
      <c r="K228">
        <v>4</v>
      </c>
      <c r="L228" s="8"/>
      <c r="M228" s="7"/>
      <c r="N228" s="7"/>
      <c r="O228" s="7"/>
      <c r="P228" s="7"/>
      <c r="Q228" s="7"/>
      <c r="R228" s="8">
        <f t="shared" si="45"/>
        <v>4</v>
      </c>
      <c r="S228" s="8">
        <f t="shared" si="46"/>
        <v>4</v>
      </c>
      <c r="T228" s="9">
        <f t="shared" si="47"/>
        <v>1</v>
      </c>
      <c r="U228" s="8"/>
      <c r="V228" s="9"/>
      <c r="W228" s="8"/>
      <c r="X228" s="9"/>
    </row>
    <row r="229" spans="1:24" x14ac:dyDescent="0.3">
      <c r="A229" s="6">
        <v>821</v>
      </c>
      <c r="B229" s="6" t="s">
        <v>130</v>
      </c>
      <c r="C229" s="7"/>
      <c r="D229" s="8">
        <v>102</v>
      </c>
      <c r="E229" s="7"/>
      <c r="F229" s="8">
        <v>425</v>
      </c>
      <c r="G229" s="8">
        <v>4</v>
      </c>
      <c r="H229" s="8">
        <v>574</v>
      </c>
      <c r="I229" s="8">
        <v>1105</v>
      </c>
      <c r="J229" s="7"/>
      <c r="K229">
        <v>121234</v>
      </c>
      <c r="L229" s="8">
        <v>944</v>
      </c>
      <c r="M229" s="8">
        <v>42</v>
      </c>
      <c r="N229" s="7"/>
      <c r="O229" s="7"/>
      <c r="P229" s="7"/>
      <c r="Q229" s="7"/>
      <c r="R229" s="8">
        <f t="shared" si="45"/>
        <v>122220</v>
      </c>
      <c r="S229" s="8">
        <f t="shared" si="46"/>
        <v>123325</v>
      </c>
      <c r="T229" s="9">
        <f t="shared" si="47"/>
        <v>0.99103993513075206</v>
      </c>
      <c r="U229" s="8"/>
      <c r="V229" s="9"/>
      <c r="W229" s="8"/>
      <c r="X229" s="9"/>
    </row>
    <row r="230" spans="1:24" x14ac:dyDescent="0.3">
      <c r="A230" s="6">
        <v>822</v>
      </c>
      <c r="B230" s="6" t="s">
        <v>131</v>
      </c>
      <c r="C230" s="7"/>
      <c r="D230" s="7"/>
      <c r="E230" s="7"/>
      <c r="F230" s="7"/>
      <c r="G230" s="7"/>
      <c r="H230" s="8">
        <v>32</v>
      </c>
      <c r="I230" s="8">
        <v>32</v>
      </c>
      <c r="J230" s="7"/>
      <c r="K230">
        <v>250</v>
      </c>
      <c r="L230" s="7"/>
      <c r="M230" s="7"/>
      <c r="N230" s="7"/>
      <c r="O230" s="7"/>
      <c r="P230" s="7"/>
      <c r="Q230" s="7"/>
      <c r="R230" s="8">
        <f t="shared" si="45"/>
        <v>250</v>
      </c>
      <c r="S230" s="8">
        <f t="shared" si="46"/>
        <v>282</v>
      </c>
      <c r="T230" s="9">
        <f t="shared" si="47"/>
        <v>0.88652482269503541</v>
      </c>
      <c r="U230" s="7"/>
      <c r="V230" s="7"/>
      <c r="W230" s="8"/>
      <c r="X230" s="9"/>
    </row>
    <row r="231" spans="1:24" x14ac:dyDescent="0.3">
      <c r="A231" s="6">
        <v>824</v>
      </c>
      <c r="B231" s="6" t="s">
        <v>132</v>
      </c>
      <c r="C231" s="7"/>
      <c r="D231" s="7"/>
      <c r="E231" s="7"/>
      <c r="F231" s="7"/>
      <c r="G231" s="7"/>
      <c r="H231" s="8">
        <v>31</v>
      </c>
      <c r="I231" s="8">
        <v>31</v>
      </c>
      <c r="J231" s="7"/>
      <c r="K231">
        <v>376</v>
      </c>
      <c r="L231" s="7"/>
      <c r="M231" s="7"/>
      <c r="N231" s="7"/>
      <c r="O231" s="7"/>
      <c r="P231" s="7"/>
      <c r="Q231" s="7"/>
      <c r="R231" s="8">
        <f t="shared" si="45"/>
        <v>376</v>
      </c>
      <c r="S231" s="8">
        <f t="shared" si="46"/>
        <v>407</v>
      </c>
      <c r="T231" s="9">
        <f t="shared" si="47"/>
        <v>0.92383292383292381</v>
      </c>
      <c r="U231" s="7"/>
      <c r="V231" s="7"/>
      <c r="W231" s="8"/>
      <c r="X231" s="9"/>
    </row>
    <row r="232" spans="1:24" x14ac:dyDescent="0.3">
      <c r="A232" s="6">
        <v>827</v>
      </c>
      <c r="B232" s="6" t="s">
        <v>181</v>
      </c>
      <c r="C232" s="7"/>
      <c r="D232" s="7"/>
      <c r="E232" s="7"/>
      <c r="F232" s="7"/>
      <c r="G232" s="7"/>
      <c r="H232" s="8"/>
      <c r="I232" s="8"/>
      <c r="J232" s="7"/>
      <c r="K232">
        <v>3</v>
      </c>
      <c r="L232" s="7"/>
      <c r="M232" s="7"/>
      <c r="N232" s="7"/>
      <c r="O232" s="7"/>
      <c r="P232" s="7"/>
      <c r="Q232" s="7"/>
      <c r="R232" s="8">
        <f t="shared" si="45"/>
        <v>3</v>
      </c>
      <c r="S232" s="8">
        <f t="shared" si="46"/>
        <v>3</v>
      </c>
      <c r="T232" s="9">
        <f t="shared" si="47"/>
        <v>1</v>
      </c>
      <c r="U232" s="7"/>
      <c r="V232" s="7"/>
      <c r="W232" s="8"/>
      <c r="X232" s="9"/>
    </row>
    <row r="233" spans="1:24" x14ac:dyDescent="0.3">
      <c r="A233" s="6">
        <v>828</v>
      </c>
      <c r="B233" s="6" t="s">
        <v>133</v>
      </c>
      <c r="C233" s="7"/>
      <c r="D233" s="7"/>
      <c r="E233" s="7"/>
      <c r="F233" s="7"/>
      <c r="G233" s="7"/>
      <c r="H233" s="8">
        <v>8</v>
      </c>
      <c r="I233" s="8">
        <v>8</v>
      </c>
      <c r="J233" s="7"/>
      <c r="K233">
        <v>689</v>
      </c>
      <c r="L233" s="7"/>
      <c r="M233" s="7"/>
      <c r="N233" s="7"/>
      <c r="O233" s="7"/>
      <c r="P233" s="7"/>
      <c r="Q233" s="7"/>
      <c r="R233" s="8">
        <f t="shared" si="45"/>
        <v>689</v>
      </c>
      <c r="S233" s="8">
        <f t="shared" si="46"/>
        <v>697</v>
      </c>
      <c r="T233" s="9">
        <f t="shared" si="47"/>
        <v>0.98852223816355811</v>
      </c>
      <c r="U233" s="7"/>
      <c r="V233" s="7"/>
      <c r="W233" s="8"/>
      <c r="X233" s="9"/>
    </row>
    <row r="234" spans="1:24" x14ac:dyDescent="0.3">
      <c r="A234" s="6">
        <v>831</v>
      </c>
      <c r="B234" s="6" t="s">
        <v>134</v>
      </c>
      <c r="C234" s="7"/>
      <c r="D234" s="7"/>
      <c r="E234" s="7"/>
      <c r="F234" s="7"/>
      <c r="G234" s="7"/>
      <c r="H234" s="8">
        <v>2</v>
      </c>
      <c r="I234" s="8">
        <v>2</v>
      </c>
      <c r="J234" s="7"/>
      <c r="K234">
        <v>7</v>
      </c>
      <c r="L234" s="7"/>
      <c r="M234" s="7"/>
      <c r="N234" s="7"/>
      <c r="O234" s="7"/>
      <c r="P234" s="7"/>
      <c r="Q234" s="7"/>
      <c r="R234" s="8">
        <f t="shared" si="45"/>
        <v>7</v>
      </c>
      <c r="S234" s="8">
        <f t="shared" si="46"/>
        <v>9</v>
      </c>
      <c r="T234" s="9">
        <f t="shared" si="47"/>
        <v>0.77777777777777779</v>
      </c>
      <c r="U234" s="7"/>
      <c r="V234" s="7"/>
      <c r="W234" s="8"/>
      <c r="X234" s="9"/>
    </row>
    <row r="235" spans="1:24" x14ac:dyDescent="0.3">
      <c r="A235" s="6">
        <v>832</v>
      </c>
      <c r="B235" s="6" t="s">
        <v>135</v>
      </c>
      <c r="C235" s="7"/>
      <c r="D235" s="7"/>
      <c r="E235" s="7"/>
      <c r="F235" s="7"/>
      <c r="G235" s="7"/>
      <c r="H235" s="8">
        <v>15</v>
      </c>
      <c r="I235" s="8">
        <v>15</v>
      </c>
      <c r="J235" s="7"/>
      <c r="K235">
        <v>1744</v>
      </c>
      <c r="L235" s="7"/>
      <c r="M235" s="7"/>
      <c r="N235" s="7"/>
      <c r="O235" s="7"/>
      <c r="P235" s="7"/>
      <c r="Q235" s="7"/>
      <c r="R235" s="8">
        <f t="shared" si="45"/>
        <v>1744</v>
      </c>
      <c r="S235" s="8">
        <f t="shared" si="46"/>
        <v>1759</v>
      </c>
      <c r="T235" s="9">
        <f t="shared" si="47"/>
        <v>0.99147242751563391</v>
      </c>
      <c r="U235" s="7"/>
      <c r="V235" s="7"/>
      <c r="W235" s="8"/>
      <c r="X235" s="9"/>
    </row>
    <row r="236" spans="1:24" x14ac:dyDescent="0.3">
      <c r="A236" s="6">
        <v>833</v>
      </c>
      <c r="B236" s="6" t="s">
        <v>136</v>
      </c>
      <c r="C236" s="7"/>
      <c r="D236" s="7"/>
      <c r="E236" s="7"/>
      <c r="F236" s="7"/>
      <c r="G236" s="7"/>
      <c r="H236" s="8">
        <v>20</v>
      </c>
      <c r="I236" s="8">
        <v>20</v>
      </c>
      <c r="J236" s="7"/>
      <c r="K236">
        <v>19</v>
      </c>
      <c r="L236" s="7"/>
      <c r="M236" s="7"/>
      <c r="N236" s="7"/>
      <c r="O236" s="7"/>
      <c r="P236" s="7"/>
      <c r="Q236" s="7"/>
      <c r="R236" s="8">
        <f t="shared" si="45"/>
        <v>19</v>
      </c>
      <c r="S236" s="8">
        <f t="shared" si="46"/>
        <v>39</v>
      </c>
      <c r="T236" s="9">
        <f t="shared" si="47"/>
        <v>0.48717948717948717</v>
      </c>
      <c r="U236" s="7"/>
      <c r="V236" s="7"/>
      <c r="W236" s="7"/>
      <c r="X236" s="7"/>
    </row>
    <row r="237" spans="1:24" x14ac:dyDescent="0.3">
      <c r="A237" s="6">
        <v>834</v>
      </c>
      <c r="B237" s="6" t="s">
        <v>137</v>
      </c>
      <c r="C237" s="7"/>
      <c r="D237" s="7"/>
      <c r="E237" s="7"/>
      <c r="F237" s="7"/>
      <c r="G237" s="7"/>
      <c r="H237" s="8">
        <v>3</v>
      </c>
      <c r="I237" s="8">
        <v>3</v>
      </c>
      <c r="J237" s="7"/>
      <c r="K237">
        <v>20</v>
      </c>
      <c r="L237" s="7"/>
      <c r="M237" s="7"/>
      <c r="N237" s="7"/>
      <c r="O237" s="7"/>
      <c r="P237" s="7"/>
      <c r="Q237" s="7"/>
      <c r="R237" s="8">
        <f t="shared" si="45"/>
        <v>20</v>
      </c>
      <c r="S237" s="8">
        <f t="shared" si="46"/>
        <v>23</v>
      </c>
      <c r="T237" s="9">
        <f t="shared" si="47"/>
        <v>0.86956521739130432</v>
      </c>
      <c r="U237" s="7"/>
      <c r="V237" s="7"/>
      <c r="W237" s="8"/>
      <c r="X237" s="9"/>
    </row>
    <row r="238" spans="1:24" x14ac:dyDescent="0.3">
      <c r="A238" s="6">
        <v>835</v>
      </c>
      <c r="B238" s="6" t="s">
        <v>182</v>
      </c>
      <c r="C238" s="7"/>
      <c r="D238" s="7"/>
      <c r="E238" s="7"/>
      <c r="F238" s="7"/>
      <c r="G238" s="7"/>
      <c r="H238" s="8"/>
      <c r="I238" s="8"/>
      <c r="J238" s="7"/>
      <c r="K238">
        <v>9</v>
      </c>
      <c r="L238" s="7"/>
      <c r="M238" s="7"/>
      <c r="N238" s="7"/>
      <c r="O238" s="7"/>
      <c r="P238" s="7"/>
      <c r="Q238" s="7"/>
      <c r="R238" s="8">
        <f t="shared" si="45"/>
        <v>9</v>
      </c>
      <c r="S238" s="8">
        <f t="shared" si="46"/>
        <v>9</v>
      </c>
      <c r="T238" s="9">
        <f t="shared" si="47"/>
        <v>1</v>
      </c>
      <c r="U238" s="7"/>
      <c r="V238" s="7"/>
      <c r="W238" s="8"/>
      <c r="X238" s="9"/>
    </row>
    <row r="239" spans="1:24" x14ac:dyDescent="0.3">
      <c r="A239" s="6">
        <v>837</v>
      </c>
      <c r="B239" s="6" t="s">
        <v>138</v>
      </c>
      <c r="C239" s="7"/>
      <c r="D239" s="7"/>
      <c r="E239" s="7"/>
      <c r="F239" s="8">
        <v>1</v>
      </c>
      <c r="G239" s="8">
        <v>14</v>
      </c>
      <c r="H239" s="8">
        <v>152</v>
      </c>
      <c r="I239" s="8">
        <v>167</v>
      </c>
      <c r="J239" s="7"/>
      <c r="K239" s="8">
        <v>62</v>
      </c>
      <c r="L239" s="7"/>
      <c r="M239" s="8">
        <v>1</v>
      </c>
      <c r="N239" s="7"/>
      <c r="O239" s="7"/>
      <c r="P239" s="7"/>
      <c r="Q239" s="7"/>
      <c r="R239" s="8">
        <f t="shared" si="45"/>
        <v>63</v>
      </c>
      <c r="S239" s="8">
        <f t="shared" si="46"/>
        <v>230</v>
      </c>
      <c r="T239" s="9">
        <f t="shared" si="47"/>
        <v>0.27391304347826084</v>
      </c>
      <c r="U239" s="7"/>
      <c r="V239" s="7"/>
      <c r="W239" s="8"/>
      <c r="X239" s="9"/>
    </row>
    <row r="240" spans="1:24" x14ac:dyDescent="0.3">
      <c r="A240" s="6">
        <v>838</v>
      </c>
      <c r="B240" s="6" t="s">
        <v>139</v>
      </c>
      <c r="C240" s="7"/>
      <c r="D240" s="7"/>
      <c r="E240" s="7"/>
      <c r="F240" s="8">
        <v>1</v>
      </c>
      <c r="G240" s="7"/>
      <c r="H240" s="7"/>
      <c r="I240" s="8">
        <v>1</v>
      </c>
      <c r="J240" s="7"/>
      <c r="L240" s="7"/>
      <c r="M240" s="7"/>
      <c r="N240" s="7"/>
      <c r="O240" s="7"/>
      <c r="P240" s="7"/>
      <c r="Q240" s="7"/>
      <c r="R240" s="8">
        <f t="shared" si="45"/>
        <v>0</v>
      </c>
      <c r="S240" s="8">
        <f t="shared" si="46"/>
        <v>1</v>
      </c>
      <c r="T240" s="9">
        <f t="shared" si="47"/>
        <v>0</v>
      </c>
      <c r="U240" s="7"/>
      <c r="V240" s="7"/>
      <c r="W240" s="8"/>
      <c r="X240" s="9"/>
    </row>
    <row r="241" spans="1:24" x14ac:dyDescent="0.3">
      <c r="A241" s="6">
        <v>841</v>
      </c>
      <c r="B241" s="6" t="s">
        <v>140</v>
      </c>
      <c r="C241" s="7"/>
      <c r="D241" s="8">
        <v>12</v>
      </c>
      <c r="E241" s="7"/>
      <c r="F241" s="8">
        <v>7</v>
      </c>
      <c r="G241" s="8">
        <v>18</v>
      </c>
      <c r="H241" s="8">
        <v>602</v>
      </c>
      <c r="I241" s="8">
        <v>639</v>
      </c>
      <c r="J241" s="7"/>
      <c r="K241">
        <v>5707</v>
      </c>
      <c r="L241" s="8">
        <v>49</v>
      </c>
      <c r="M241" s="7"/>
      <c r="N241" s="7"/>
      <c r="O241" s="7"/>
      <c r="P241" s="7"/>
      <c r="Q241" s="7"/>
      <c r="R241" s="8">
        <f t="shared" si="45"/>
        <v>5756</v>
      </c>
      <c r="S241" s="8">
        <f t="shared" si="46"/>
        <v>6395</v>
      </c>
      <c r="T241" s="9">
        <f t="shared" si="47"/>
        <v>0.90007818608287726</v>
      </c>
      <c r="U241" s="7"/>
      <c r="V241" s="7"/>
      <c r="W241" s="8"/>
      <c r="X241" s="9"/>
    </row>
    <row r="242" spans="1:24" x14ac:dyDescent="0.3">
      <c r="A242" s="6">
        <v>842</v>
      </c>
      <c r="B242" s="6" t="s">
        <v>141</v>
      </c>
      <c r="C242" s="7"/>
      <c r="D242" s="7"/>
      <c r="E242" s="7"/>
      <c r="F242" s="7"/>
      <c r="G242" s="8">
        <v>20</v>
      </c>
      <c r="H242" s="7"/>
      <c r="I242" s="8">
        <v>20</v>
      </c>
      <c r="J242" s="7"/>
      <c r="K242">
        <v>212</v>
      </c>
      <c r="L242" s="7"/>
      <c r="M242" s="8">
        <v>2</v>
      </c>
      <c r="N242" s="7"/>
      <c r="O242" s="7"/>
      <c r="P242" s="7"/>
      <c r="Q242" s="7"/>
      <c r="R242" s="8">
        <f t="shared" si="45"/>
        <v>214</v>
      </c>
      <c r="S242" s="8">
        <f t="shared" si="46"/>
        <v>234</v>
      </c>
      <c r="T242" s="9">
        <f t="shared" si="47"/>
        <v>0.9145299145299145</v>
      </c>
      <c r="U242" s="7"/>
      <c r="V242" s="7"/>
      <c r="W242" s="8"/>
      <c r="X242" s="9"/>
    </row>
    <row r="243" spans="1:24" x14ac:dyDescent="0.3">
      <c r="A243" s="6">
        <v>890</v>
      </c>
      <c r="B243" s="6" t="s">
        <v>183</v>
      </c>
      <c r="C243" s="7"/>
      <c r="D243" s="7"/>
      <c r="E243" s="7"/>
      <c r="F243" s="7"/>
      <c r="G243" s="8"/>
      <c r="H243" s="7"/>
      <c r="I243" s="8"/>
      <c r="J243" s="7"/>
      <c r="K243">
        <v>1</v>
      </c>
      <c r="L243" s="7"/>
      <c r="M243" s="8"/>
      <c r="N243" s="7"/>
      <c r="O243" s="7"/>
      <c r="P243" s="7"/>
      <c r="Q243" s="7"/>
      <c r="R243" s="8">
        <f t="shared" si="45"/>
        <v>1</v>
      </c>
      <c r="S243" s="8">
        <f t="shared" si="46"/>
        <v>1</v>
      </c>
      <c r="T243" s="9">
        <f t="shared" si="47"/>
        <v>1</v>
      </c>
      <c r="U243" s="7"/>
      <c r="V243" s="7"/>
      <c r="W243" s="8"/>
      <c r="X243" s="9"/>
    </row>
    <row r="244" spans="1:24" x14ac:dyDescent="0.3">
      <c r="A244" s="6">
        <v>891</v>
      </c>
      <c r="B244" s="6" t="s">
        <v>142</v>
      </c>
      <c r="C244" s="7"/>
      <c r="D244" s="7"/>
      <c r="E244" s="7"/>
      <c r="F244" s="7"/>
      <c r="G244" s="7"/>
      <c r="H244" s="8">
        <v>3</v>
      </c>
      <c r="I244" s="8">
        <v>3</v>
      </c>
      <c r="J244" s="7"/>
      <c r="K244">
        <v>50</v>
      </c>
      <c r="L244" s="7"/>
      <c r="M244" s="7"/>
      <c r="N244" s="7"/>
      <c r="O244" s="7"/>
      <c r="P244" s="7"/>
      <c r="Q244" s="7"/>
      <c r="R244" s="8">
        <f t="shared" si="45"/>
        <v>50</v>
      </c>
      <c r="S244" s="8">
        <f t="shared" si="46"/>
        <v>53</v>
      </c>
      <c r="T244" s="9">
        <f t="shared" si="47"/>
        <v>0.94339622641509435</v>
      </c>
      <c r="U244" s="7"/>
      <c r="V244" s="7"/>
      <c r="W244" s="8"/>
      <c r="X244" s="9"/>
    </row>
    <row r="245" spans="1:24" x14ac:dyDescent="0.3">
      <c r="A245" s="6">
        <v>892</v>
      </c>
      <c r="B245" s="6" t="s">
        <v>184</v>
      </c>
      <c r="C245" s="7"/>
      <c r="D245" s="7"/>
      <c r="E245" s="7"/>
      <c r="F245" s="7"/>
      <c r="G245" s="7"/>
      <c r="H245" s="8"/>
      <c r="I245" s="8"/>
      <c r="J245" s="7"/>
      <c r="K245">
        <v>87</v>
      </c>
      <c r="L245" s="7"/>
      <c r="M245" s="7"/>
      <c r="N245" s="7"/>
      <c r="O245" s="7"/>
      <c r="P245" s="7"/>
      <c r="Q245" s="7"/>
      <c r="R245" s="8">
        <f t="shared" si="45"/>
        <v>87</v>
      </c>
      <c r="S245" s="8">
        <f t="shared" si="46"/>
        <v>87</v>
      </c>
      <c r="T245" s="9">
        <f t="shared" si="47"/>
        <v>1</v>
      </c>
      <c r="U245" s="7"/>
      <c r="V245" s="7"/>
      <c r="W245" s="8"/>
      <c r="X245" s="9"/>
    </row>
    <row r="246" spans="1:24" x14ac:dyDescent="0.3">
      <c r="A246" s="6">
        <v>893</v>
      </c>
      <c r="B246" s="6" t="s">
        <v>143</v>
      </c>
      <c r="C246" s="7"/>
      <c r="D246" s="7"/>
      <c r="E246" s="7"/>
      <c r="F246" s="7"/>
      <c r="G246" s="7"/>
      <c r="H246" s="8">
        <v>4</v>
      </c>
      <c r="I246" s="8">
        <v>4</v>
      </c>
      <c r="J246" s="7"/>
      <c r="K246">
        <v>178</v>
      </c>
      <c r="L246" s="7"/>
      <c r="M246" s="7"/>
      <c r="N246" s="7"/>
      <c r="O246" s="7"/>
      <c r="P246" s="7"/>
      <c r="Q246" s="7"/>
      <c r="R246" s="8">
        <f t="shared" si="45"/>
        <v>178</v>
      </c>
      <c r="S246" s="8">
        <f t="shared" si="46"/>
        <v>182</v>
      </c>
      <c r="T246" s="9">
        <f t="shared" si="47"/>
        <v>0.97802197802197799</v>
      </c>
      <c r="U246" s="7"/>
      <c r="V246" s="7"/>
      <c r="W246" s="8"/>
      <c r="X246" s="9"/>
    </row>
    <row r="249" spans="1:24" x14ac:dyDescent="0.3">
      <c r="A249" s="7"/>
      <c r="B249" s="10" t="s">
        <v>52</v>
      </c>
      <c r="C249" s="7"/>
      <c r="D249" s="8">
        <v>200</v>
      </c>
      <c r="E249" s="8">
        <v>6</v>
      </c>
      <c r="F249" s="8">
        <v>695</v>
      </c>
      <c r="G249" s="8">
        <v>186</v>
      </c>
      <c r="H249" s="8">
        <v>3809</v>
      </c>
      <c r="I249" s="8">
        <v>4896</v>
      </c>
      <c r="J249" s="8">
        <v>277</v>
      </c>
      <c r="K249">
        <f>SUM(K216:K246)</f>
        <v>270005</v>
      </c>
      <c r="L249" s="8">
        <v>1253</v>
      </c>
      <c r="M249" s="8">
        <v>59</v>
      </c>
      <c r="N249" s="7"/>
      <c r="O249" s="7"/>
      <c r="P249" s="7"/>
      <c r="Q249" s="7"/>
      <c r="R249" s="8">
        <f t="shared" ref="R249" si="48">SUM(J249:Q249)</f>
        <v>271594</v>
      </c>
      <c r="S249" s="8">
        <f t="shared" ref="S249" si="49">SUM(R249,I249)</f>
        <v>276490</v>
      </c>
      <c r="T249" s="9">
        <f t="shared" ref="T249" si="50">R249/S249</f>
        <v>0.982292307135882</v>
      </c>
      <c r="U249" s="8"/>
      <c r="V249" s="9"/>
      <c r="W249" s="8"/>
      <c r="X249" s="9"/>
    </row>
    <row r="250" spans="1:24" x14ac:dyDescent="0.3">
      <c r="A250" s="7"/>
      <c r="B250" s="10" t="s">
        <v>53</v>
      </c>
      <c r="C250" s="9">
        <v>0</v>
      </c>
      <c r="D250" s="11">
        <v>4.8000000000000001E-2</v>
      </c>
      <c r="E250" s="11">
        <v>1.2E-2</v>
      </c>
      <c r="F250" s="11">
        <v>9.4E-2</v>
      </c>
      <c r="G250" s="11">
        <v>0.221</v>
      </c>
      <c r="H250" s="11">
        <v>0.29699999999999999</v>
      </c>
      <c r="I250" s="9">
        <v>0.19</v>
      </c>
      <c r="J250" s="11">
        <v>8.0000000000000002E-3</v>
      </c>
      <c r="K250" s="11">
        <f>K249/$I$313</f>
        <v>0.121622668604185</v>
      </c>
      <c r="L250" s="11">
        <v>5.8999999999999997E-2</v>
      </c>
      <c r="M250" s="11">
        <v>0.112</v>
      </c>
      <c r="N250" s="9">
        <v>0</v>
      </c>
      <c r="O250" s="9">
        <v>0</v>
      </c>
      <c r="P250" s="9">
        <v>0</v>
      </c>
      <c r="Q250" s="9">
        <v>0</v>
      </c>
      <c r="R250" s="11">
        <f>R249/$P$313</f>
        <v>0.11933382485660732</v>
      </c>
      <c r="S250" s="11">
        <f>S249/$Q$313</f>
        <v>0.12012790935119894</v>
      </c>
      <c r="T250" s="7"/>
      <c r="U250" s="11"/>
      <c r="V250" s="7"/>
      <c r="W250" s="11"/>
      <c r="X250" s="7"/>
    </row>
    <row r="252" spans="1:24" ht="17.399999999999999" customHeight="1" x14ac:dyDescent="0.3">
      <c r="A252" s="19" t="s">
        <v>0</v>
      </c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</row>
    <row r="253" spans="1:24" ht="17.399999999999999" customHeight="1" x14ac:dyDescent="0.3">
      <c r="A253" s="19" t="s">
        <v>1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23"/>
      <c r="W253" s="23"/>
      <c r="X253" s="23"/>
    </row>
    <row r="256" spans="1:24" ht="15.6" x14ac:dyDescent="0.3">
      <c r="A256" s="1" t="s">
        <v>3</v>
      </c>
      <c r="B256" s="2"/>
      <c r="C256" s="24" t="s">
        <v>144</v>
      </c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</row>
    <row r="257" spans="1:24" x14ac:dyDescent="0.3">
      <c r="A257" s="18" t="s">
        <v>2</v>
      </c>
      <c r="B257" s="18"/>
      <c r="C257" s="18"/>
    </row>
    <row r="259" spans="1:24" x14ac:dyDescent="0.3">
      <c r="A259" s="21"/>
      <c r="B259" s="21"/>
      <c r="C259" s="20" t="s">
        <v>5</v>
      </c>
      <c r="D259" s="20"/>
      <c r="E259" s="20"/>
      <c r="F259" s="20"/>
      <c r="G259" s="20"/>
      <c r="H259" s="20"/>
      <c r="I259" s="20"/>
      <c r="J259" s="20"/>
      <c r="K259" s="20" t="s">
        <v>6</v>
      </c>
      <c r="L259" s="20"/>
      <c r="M259" s="2"/>
      <c r="N259" s="3" t="s">
        <v>7</v>
      </c>
      <c r="O259" s="3" t="s">
        <v>7</v>
      </c>
      <c r="P259" s="3" t="s">
        <v>8</v>
      </c>
      <c r="Q259" s="3" t="s">
        <v>8</v>
      </c>
      <c r="R259" s="4"/>
      <c r="S259" s="4"/>
      <c r="T259" s="20"/>
      <c r="U259" s="20"/>
      <c r="V259" s="20"/>
      <c r="W259" s="20"/>
    </row>
    <row r="260" spans="1:24" x14ac:dyDescent="0.3">
      <c r="A260" s="21"/>
      <c r="B260" s="21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"/>
      <c r="N260" s="3" t="s">
        <v>9</v>
      </c>
      <c r="O260" s="3" t="s">
        <v>10</v>
      </c>
      <c r="P260" s="3" t="s">
        <v>11</v>
      </c>
      <c r="Q260" s="3" t="s">
        <v>12</v>
      </c>
      <c r="R260" s="22"/>
      <c r="S260" s="22"/>
      <c r="T260" s="20"/>
      <c r="U260" s="20"/>
      <c r="V260" s="20"/>
      <c r="W260" s="20"/>
    </row>
    <row r="261" spans="1:24" x14ac:dyDescent="0.3">
      <c r="A261" s="5" t="s">
        <v>13</v>
      </c>
      <c r="B261" s="5" t="s">
        <v>14</v>
      </c>
      <c r="C261" s="4"/>
      <c r="D261" s="3" t="s">
        <v>15</v>
      </c>
      <c r="E261" s="3" t="s">
        <v>9</v>
      </c>
      <c r="F261" s="3" t="s">
        <v>10</v>
      </c>
      <c r="G261" s="3" t="s">
        <v>16</v>
      </c>
      <c r="H261" s="4"/>
      <c r="I261" s="3" t="s">
        <v>17</v>
      </c>
      <c r="J261" s="3" t="s">
        <v>18</v>
      </c>
      <c r="K261" s="3" t="s">
        <v>159</v>
      </c>
      <c r="L261" s="3" t="s">
        <v>9</v>
      </c>
      <c r="M261" s="3" t="s">
        <v>10</v>
      </c>
      <c r="N261" s="3" t="s">
        <v>19</v>
      </c>
      <c r="O261" s="3" t="s">
        <v>19</v>
      </c>
      <c r="P261" s="3" t="s">
        <v>8</v>
      </c>
      <c r="Q261" s="3" t="s">
        <v>8</v>
      </c>
      <c r="R261" s="3" t="s">
        <v>17</v>
      </c>
      <c r="S261" s="4"/>
      <c r="T261" s="3" t="s">
        <v>20</v>
      </c>
      <c r="U261" s="4"/>
      <c r="V261" s="4"/>
      <c r="W261" s="4"/>
      <c r="X261" s="4"/>
    </row>
    <row r="262" spans="1:24" x14ac:dyDescent="0.3">
      <c r="A262" s="5" t="s">
        <v>21</v>
      </c>
      <c r="B262" s="5" t="s">
        <v>22</v>
      </c>
      <c r="C262" s="3" t="s">
        <v>23</v>
      </c>
      <c r="D262" s="3" t="s">
        <v>24</v>
      </c>
      <c r="E262" s="3" t="s">
        <v>25</v>
      </c>
      <c r="F262" s="3" t="s">
        <v>26</v>
      </c>
      <c r="G262" s="3" t="s">
        <v>27</v>
      </c>
      <c r="H262" s="3" t="s">
        <v>28</v>
      </c>
      <c r="I262" s="3" t="s">
        <v>29</v>
      </c>
      <c r="J262" s="3" t="s">
        <v>30</v>
      </c>
      <c r="K262" s="3" t="s">
        <v>160</v>
      </c>
      <c r="L262" s="3" t="s">
        <v>25</v>
      </c>
      <c r="M262" s="3" t="s">
        <v>26</v>
      </c>
      <c r="N262" s="3" t="s">
        <v>25</v>
      </c>
      <c r="O262" s="3" t="s">
        <v>26</v>
      </c>
      <c r="P262" s="3" t="s">
        <v>31</v>
      </c>
      <c r="Q262" s="3" t="s">
        <v>32</v>
      </c>
      <c r="R262" s="3" t="s">
        <v>6</v>
      </c>
      <c r="S262" s="3" t="s">
        <v>17</v>
      </c>
      <c r="T262" s="3" t="s">
        <v>6</v>
      </c>
      <c r="U262" s="3"/>
      <c r="V262" s="3"/>
      <c r="W262" s="3"/>
      <c r="X262" s="3"/>
    </row>
    <row r="265" spans="1:24" x14ac:dyDescent="0.3">
      <c r="A265" s="6">
        <v>410</v>
      </c>
      <c r="B265" s="6" t="s">
        <v>145</v>
      </c>
      <c r="C265" s="7"/>
      <c r="D265" s="8">
        <v>712</v>
      </c>
      <c r="E265" s="8">
        <v>79</v>
      </c>
      <c r="F265" s="8">
        <v>631</v>
      </c>
      <c r="G265" s="8">
        <v>4</v>
      </c>
      <c r="H265" s="8">
        <v>331</v>
      </c>
      <c r="I265" s="8">
        <v>1757</v>
      </c>
      <c r="J265" s="8">
        <v>863</v>
      </c>
      <c r="K265">
        <v>138263</v>
      </c>
      <c r="L265" s="8">
        <v>769</v>
      </c>
      <c r="M265" s="8">
        <v>3</v>
      </c>
      <c r="N265" s="7"/>
      <c r="O265" s="7"/>
      <c r="P265" s="7"/>
      <c r="Q265" s="7"/>
      <c r="R265" s="8">
        <f t="shared" ref="R265:R271" si="51">SUM(J265:Q265)</f>
        <v>139898</v>
      </c>
      <c r="S265" s="8">
        <f t="shared" ref="S265:S271" si="52">SUM(R265,I265)</f>
        <v>141655</v>
      </c>
      <c r="T265" s="9">
        <f t="shared" ref="T265:T271" si="53">R265/S265</f>
        <v>0.9875966256044616</v>
      </c>
      <c r="U265" s="8"/>
      <c r="V265" s="9"/>
      <c r="W265" s="8"/>
      <c r="X265" s="9"/>
    </row>
    <row r="266" spans="1:24" x14ac:dyDescent="0.3">
      <c r="A266" s="6">
        <v>414</v>
      </c>
      <c r="B266" s="6" t="s">
        <v>146</v>
      </c>
      <c r="C266" s="7"/>
      <c r="D266" s="7"/>
      <c r="E266" s="7"/>
      <c r="F266" s="8">
        <v>1</v>
      </c>
      <c r="G266" s="7"/>
      <c r="H266" s="7"/>
      <c r="I266" s="8">
        <v>1</v>
      </c>
      <c r="J266" s="7"/>
      <c r="K266">
        <v>30</v>
      </c>
      <c r="L266" s="7"/>
      <c r="M266" s="7"/>
      <c r="N266" s="7"/>
      <c r="O266" s="7"/>
      <c r="P266" s="7"/>
      <c r="Q266" s="7"/>
      <c r="R266" s="8">
        <f t="shared" si="51"/>
        <v>30</v>
      </c>
      <c r="S266" s="8">
        <f t="shared" si="52"/>
        <v>31</v>
      </c>
      <c r="T266" s="9">
        <f t="shared" si="53"/>
        <v>0.967741935483871</v>
      </c>
      <c r="U266" s="7"/>
      <c r="V266" s="7"/>
      <c r="W266" s="8"/>
      <c r="X266" s="9"/>
    </row>
    <row r="267" spans="1:24" x14ac:dyDescent="0.3">
      <c r="A267" s="6">
        <v>417</v>
      </c>
      <c r="B267" s="6" t="s">
        <v>147</v>
      </c>
      <c r="C267" s="7"/>
      <c r="D267" s="7"/>
      <c r="E267" s="7"/>
      <c r="F267" s="8">
        <v>219</v>
      </c>
      <c r="G267" s="8">
        <v>10</v>
      </c>
      <c r="H267" s="8">
        <v>36</v>
      </c>
      <c r="I267" s="8">
        <v>265</v>
      </c>
      <c r="J267" s="7"/>
      <c r="K267">
        <v>151246</v>
      </c>
      <c r="L267" s="8">
        <v>311</v>
      </c>
      <c r="M267" s="8">
        <v>71</v>
      </c>
      <c r="N267" s="7"/>
      <c r="O267" s="7"/>
      <c r="P267" s="7"/>
      <c r="Q267" s="7"/>
      <c r="R267" s="8">
        <f t="shared" si="51"/>
        <v>151628</v>
      </c>
      <c r="S267" s="8">
        <f t="shared" si="52"/>
        <v>151893</v>
      </c>
      <c r="T267" s="9">
        <f t="shared" si="53"/>
        <v>0.99825535080615957</v>
      </c>
      <c r="U267" s="8"/>
      <c r="V267" s="9"/>
      <c r="W267" s="8"/>
      <c r="X267" s="9"/>
    </row>
    <row r="268" spans="1:24" x14ac:dyDescent="0.3">
      <c r="A268" s="6">
        <v>427</v>
      </c>
      <c r="B268" s="6" t="s">
        <v>148</v>
      </c>
      <c r="C268" s="7"/>
      <c r="D268" s="8">
        <v>36</v>
      </c>
      <c r="E268" s="8">
        <v>6</v>
      </c>
      <c r="F268" s="8">
        <v>386</v>
      </c>
      <c r="G268" s="8">
        <v>12</v>
      </c>
      <c r="H268" s="8">
        <v>605</v>
      </c>
      <c r="I268" s="8">
        <v>1045</v>
      </c>
      <c r="J268" s="8">
        <v>692</v>
      </c>
      <c r="K268">
        <v>96758</v>
      </c>
      <c r="L268" s="8">
        <v>532</v>
      </c>
      <c r="M268" s="7"/>
      <c r="N268" s="7"/>
      <c r="O268" s="7"/>
      <c r="P268" s="7"/>
      <c r="Q268" s="7"/>
      <c r="R268" s="8">
        <f t="shared" si="51"/>
        <v>97982</v>
      </c>
      <c r="S268" s="8">
        <f t="shared" si="52"/>
        <v>99027</v>
      </c>
      <c r="T268" s="9">
        <f t="shared" si="53"/>
        <v>0.98944732244741329</v>
      </c>
      <c r="U268" s="8"/>
      <c r="V268" s="9"/>
      <c r="W268" s="8"/>
      <c r="X268" s="9"/>
    </row>
    <row r="269" spans="1:24" x14ac:dyDescent="0.3">
      <c r="A269" s="6">
        <v>471</v>
      </c>
      <c r="B269" s="6" t="s">
        <v>200</v>
      </c>
      <c r="C269" s="7"/>
      <c r="D269" s="8"/>
      <c r="E269" s="8"/>
      <c r="F269" s="8"/>
      <c r="G269" s="8"/>
      <c r="H269" s="8"/>
      <c r="I269" s="8"/>
      <c r="J269" s="8"/>
      <c r="K269">
        <v>268680</v>
      </c>
      <c r="L269" s="8"/>
      <c r="M269" s="7"/>
      <c r="N269" s="7"/>
      <c r="O269" s="7"/>
      <c r="P269" s="7"/>
      <c r="Q269" s="7"/>
      <c r="R269" s="8">
        <f t="shared" ref="R269:R270" si="54">SUM(J269:Q269)</f>
        <v>268680</v>
      </c>
      <c r="S269" s="8">
        <f t="shared" ref="S269:S270" si="55">SUM(R269,I269)</f>
        <v>268680</v>
      </c>
      <c r="T269" s="9">
        <f t="shared" ref="T269:T270" si="56">R269/S269</f>
        <v>1</v>
      </c>
      <c r="U269" s="8"/>
      <c r="V269" s="9"/>
      <c r="W269" s="8"/>
      <c r="X269" s="9"/>
    </row>
    <row r="270" spans="1:24" x14ac:dyDescent="0.3">
      <c r="A270" s="6">
        <v>476</v>
      </c>
      <c r="B270" s="6" t="s">
        <v>149</v>
      </c>
      <c r="C270" s="7"/>
      <c r="D270" s="8">
        <v>2</v>
      </c>
      <c r="E270" s="7"/>
      <c r="F270" s="7"/>
      <c r="G270" s="7"/>
      <c r="H270" s="8">
        <v>1</v>
      </c>
      <c r="I270" s="8">
        <v>3</v>
      </c>
      <c r="J270" s="7"/>
      <c r="K270">
        <v>34</v>
      </c>
      <c r="L270" s="7"/>
      <c r="M270" s="7"/>
      <c r="N270" s="7"/>
      <c r="O270" s="7"/>
      <c r="P270" s="7"/>
      <c r="Q270" s="7"/>
      <c r="R270" s="8">
        <f t="shared" si="54"/>
        <v>34</v>
      </c>
      <c r="S270" s="8">
        <f t="shared" si="55"/>
        <v>37</v>
      </c>
      <c r="T270" s="9">
        <f t="shared" si="56"/>
        <v>0.91891891891891897</v>
      </c>
      <c r="U270" s="7"/>
      <c r="V270" s="7"/>
      <c r="W270" s="8"/>
      <c r="X270" s="9"/>
    </row>
    <row r="271" spans="1:24" x14ac:dyDescent="0.3">
      <c r="A271" s="6">
        <v>492</v>
      </c>
      <c r="B271" s="6" t="s">
        <v>150</v>
      </c>
      <c r="C271" s="7"/>
      <c r="D271" s="7"/>
      <c r="E271" s="7"/>
      <c r="F271" s="8">
        <v>2</v>
      </c>
      <c r="G271" s="7"/>
      <c r="H271" s="7"/>
      <c r="I271" s="8">
        <v>2</v>
      </c>
      <c r="J271" s="7"/>
      <c r="K271">
        <v>1217</v>
      </c>
      <c r="L271" s="7"/>
      <c r="M271" s="7"/>
      <c r="N271" s="7"/>
      <c r="O271" s="7"/>
      <c r="P271" s="7"/>
      <c r="Q271" s="7"/>
      <c r="R271" s="8">
        <f t="shared" si="51"/>
        <v>1217</v>
      </c>
      <c r="S271" s="8">
        <f t="shared" si="52"/>
        <v>1219</v>
      </c>
      <c r="T271" s="9">
        <f t="shared" si="53"/>
        <v>0.9983593109105825</v>
      </c>
      <c r="U271" s="7"/>
      <c r="V271" s="7"/>
      <c r="W271" s="8"/>
      <c r="X271" s="9"/>
    </row>
    <row r="274" spans="1:24" x14ac:dyDescent="0.3">
      <c r="A274" s="7"/>
      <c r="B274" s="10" t="s">
        <v>52</v>
      </c>
      <c r="C274" s="7"/>
      <c r="D274" s="8">
        <v>750</v>
      </c>
      <c r="E274" s="8">
        <v>85</v>
      </c>
      <c r="F274" s="8">
        <v>1239</v>
      </c>
      <c r="G274" s="8">
        <v>26</v>
      </c>
      <c r="H274" s="8">
        <v>973</v>
      </c>
      <c r="I274" s="8">
        <v>3073</v>
      </c>
      <c r="J274" s="8">
        <v>1555</v>
      </c>
      <c r="K274">
        <f>SUM(K265:K271)</f>
        <v>656228</v>
      </c>
      <c r="L274" s="8">
        <v>1612</v>
      </c>
      <c r="M274" s="8">
        <v>74</v>
      </c>
      <c r="N274" s="7"/>
      <c r="O274" s="7"/>
      <c r="P274" s="7"/>
      <c r="Q274" s="7"/>
      <c r="R274" s="8">
        <f>SUM(J274:Q274)</f>
        <v>659469</v>
      </c>
      <c r="S274" s="8">
        <f>SUM(R274,I274)</f>
        <v>662542</v>
      </c>
      <c r="T274" s="9">
        <f>R274/S274</f>
        <v>0.99536180347811909</v>
      </c>
      <c r="U274" s="8"/>
      <c r="V274" s="9"/>
      <c r="W274" s="8"/>
      <c r="X274" s="9"/>
    </row>
    <row r="275" spans="1:24" x14ac:dyDescent="0.3">
      <c r="A275" s="7"/>
      <c r="B275" s="10" t="s">
        <v>53</v>
      </c>
      <c r="C275" s="9">
        <v>0</v>
      </c>
      <c r="D275" s="11">
        <v>0.182</v>
      </c>
      <c r="E275" s="11">
        <v>0.17499999999999999</v>
      </c>
      <c r="F275" s="11">
        <v>0.16700000000000001</v>
      </c>
      <c r="G275" s="11">
        <v>3.1E-2</v>
      </c>
      <c r="H275" s="11">
        <v>7.5999999999999998E-2</v>
      </c>
      <c r="I275" s="9">
        <v>0.12</v>
      </c>
      <c r="J275" s="11">
        <v>4.5999999999999999E-2</v>
      </c>
      <c r="K275" s="11">
        <f>K274/$I$313</f>
        <v>0.29559526887571386</v>
      </c>
      <c r="L275" s="11">
        <v>7.5999999999999998E-2</v>
      </c>
      <c r="M275" s="11">
        <v>0.14099999999999999</v>
      </c>
      <c r="N275" s="9">
        <v>0</v>
      </c>
      <c r="O275" s="9">
        <v>0</v>
      </c>
      <c r="P275" s="9">
        <v>0</v>
      </c>
      <c r="Q275" s="9">
        <v>0</v>
      </c>
      <c r="R275" s="11">
        <f>R274/$P$313</f>
        <v>0.2897595607574614</v>
      </c>
      <c r="S275" s="11">
        <f>S274/$Q$313</f>
        <v>0.28785773560476707</v>
      </c>
      <c r="T275" s="7"/>
      <c r="U275" s="9"/>
      <c r="V275" s="7"/>
      <c r="W275" s="11"/>
      <c r="X275" s="7"/>
    </row>
    <row r="277" spans="1:24" ht="17.399999999999999" customHeight="1" x14ac:dyDescent="0.3">
      <c r="A277" s="19" t="s">
        <v>0</v>
      </c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</row>
    <row r="278" spans="1:24" ht="17.399999999999999" customHeight="1" x14ac:dyDescent="0.3">
      <c r="A278" s="19" t="s">
        <v>1</v>
      </c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23"/>
      <c r="W278" s="23"/>
      <c r="X278" s="23"/>
    </row>
    <row r="281" spans="1:24" ht="31.2" x14ac:dyDescent="0.3">
      <c r="A281" s="1" t="s">
        <v>3</v>
      </c>
      <c r="B281" s="2"/>
      <c r="C281" s="24" t="s">
        <v>151</v>
      </c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</row>
    <row r="282" spans="1:24" x14ac:dyDescent="0.3">
      <c r="A282" s="18" t="s">
        <v>2</v>
      </c>
      <c r="B282" s="18"/>
      <c r="C282" s="18"/>
    </row>
    <row r="284" spans="1:24" x14ac:dyDescent="0.3">
      <c r="A284" s="21"/>
      <c r="B284" s="21"/>
      <c r="C284" s="20" t="s">
        <v>5</v>
      </c>
      <c r="D284" s="20"/>
      <c r="E284" s="20"/>
      <c r="F284" s="20"/>
      <c r="G284" s="20"/>
      <c r="H284" s="20"/>
      <c r="I284" s="20"/>
      <c r="J284" s="20"/>
      <c r="K284" s="20" t="s">
        <v>6</v>
      </c>
      <c r="L284" s="20"/>
      <c r="M284" s="2"/>
      <c r="N284" s="3" t="s">
        <v>7</v>
      </c>
      <c r="O284" s="3" t="s">
        <v>7</v>
      </c>
      <c r="P284" s="3" t="s">
        <v>8</v>
      </c>
      <c r="Q284" s="3" t="s">
        <v>8</v>
      </c>
      <c r="R284" s="4"/>
      <c r="S284" s="4"/>
      <c r="T284" s="20"/>
      <c r="U284" s="20"/>
      <c r="V284" s="20"/>
      <c r="W284" s="20"/>
    </row>
    <row r="285" spans="1:24" x14ac:dyDescent="0.3">
      <c r="A285" s="21"/>
      <c r="B285" s="21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"/>
      <c r="N285" s="3" t="s">
        <v>9</v>
      </c>
      <c r="O285" s="3" t="s">
        <v>10</v>
      </c>
      <c r="P285" s="3" t="s">
        <v>11</v>
      </c>
      <c r="Q285" s="3" t="s">
        <v>12</v>
      </c>
      <c r="R285" s="22"/>
      <c r="S285" s="22"/>
      <c r="T285" s="20"/>
      <c r="U285" s="20"/>
      <c r="V285" s="20"/>
      <c r="W285" s="20"/>
    </row>
    <row r="286" spans="1:24" x14ac:dyDescent="0.3">
      <c r="A286" s="5" t="s">
        <v>13</v>
      </c>
      <c r="B286" s="5" t="s">
        <v>14</v>
      </c>
      <c r="C286" s="4"/>
      <c r="D286" s="3" t="s">
        <v>15</v>
      </c>
      <c r="E286" s="3" t="s">
        <v>9</v>
      </c>
      <c r="F286" s="3" t="s">
        <v>10</v>
      </c>
      <c r="G286" s="3" t="s">
        <v>16</v>
      </c>
      <c r="H286" s="4"/>
      <c r="I286" s="3" t="s">
        <v>17</v>
      </c>
      <c r="J286" s="3" t="s">
        <v>18</v>
      </c>
      <c r="K286" s="3" t="s">
        <v>159</v>
      </c>
      <c r="L286" s="3" t="s">
        <v>9</v>
      </c>
      <c r="M286" s="3" t="s">
        <v>10</v>
      </c>
      <c r="N286" s="3" t="s">
        <v>19</v>
      </c>
      <c r="O286" s="3" t="s">
        <v>19</v>
      </c>
      <c r="P286" s="3" t="s">
        <v>8</v>
      </c>
      <c r="Q286" s="3" t="s">
        <v>8</v>
      </c>
      <c r="R286" s="3" t="s">
        <v>17</v>
      </c>
      <c r="S286" s="4"/>
      <c r="T286" s="3" t="s">
        <v>20</v>
      </c>
      <c r="U286" s="4"/>
      <c r="V286" s="4"/>
      <c r="W286" s="4"/>
      <c r="X286" s="4"/>
    </row>
    <row r="287" spans="1:24" x14ac:dyDescent="0.3">
      <c r="A287" s="5" t="s">
        <v>21</v>
      </c>
      <c r="B287" s="5" t="s">
        <v>22</v>
      </c>
      <c r="C287" s="3" t="s">
        <v>23</v>
      </c>
      <c r="D287" s="3" t="s">
        <v>24</v>
      </c>
      <c r="E287" s="3" t="s">
        <v>25</v>
      </c>
      <c r="F287" s="3" t="s">
        <v>26</v>
      </c>
      <c r="G287" s="3" t="s">
        <v>27</v>
      </c>
      <c r="H287" s="3" t="s">
        <v>28</v>
      </c>
      <c r="I287" s="3" t="s">
        <v>29</v>
      </c>
      <c r="J287" s="3" t="s">
        <v>30</v>
      </c>
      <c r="K287" s="3" t="s">
        <v>160</v>
      </c>
      <c r="L287" s="3" t="s">
        <v>25</v>
      </c>
      <c r="M287" s="3" t="s">
        <v>26</v>
      </c>
      <c r="N287" s="3" t="s">
        <v>25</v>
      </c>
      <c r="O287" s="3" t="s">
        <v>26</v>
      </c>
      <c r="P287" s="3" t="s">
        <v>31</v>
      </c>
      <c r="Q287" s="3" t="s">
        <v>32</v>
      </c>
      <c r="R287" s="3" t="s">
        <v>6</v>
      </c>
      <c r="S287" s="3" t="s">
        <v>17</v>
      </c>
      <c r="T287" s="3" t="s">
        <v>6</v>
      </c>
      <c r="U287" s="3"/>
      <c r="V287" s="3"/>
      <c r="W287" s="3"/>
      <c r="X287" s="3"/>
    </row>
    <row r="290" spans="1:24" x14ac:dyDescent="0.3">
      <c r="A290" s="6">
        <v>423</v>
      </c>
      <c r="B290" s="6" t="s">
        <v>152</v>
      </c>
      <c r="C290" s="7"/>
      <c r="D290" s="8">
        <v>6</v>
      </c>
      <c r="E290" s="7"/>
      <c r="F290" s="8">
        <v>93</v>
      </c>
      <c r="G290" s="7"/>
      <c r="H290" s="8">
        <v>18</v>
      </c>
      <c r="I290" s="8">
        <v>117</v>
      </c>
      <c r="J290" s="8">
        <v>17</v>
      </c>
      <c r="K290">
        <v>720</v>
      </c>
      <c r="L290" s="8">
        <v>2</v>
      </c>
      <c r="M290" s="8">
        <v>1</v>
      </c>
      <c r="N290" s="7"/>
      <c r="O290" s="7"/>
      <c r="P290" s="7"/>
      <c r="Q290" s="7"/>
      <c r="R290" s="8">
        <f>SUM(J290:Q290)</f>
        <v>740</v>
      </c>
      <c r="S290" s="8">
        <f>SUM(R290,I290)</f>
        <v>857</v>
      </c>
      <c r="T290" s="9">
        <f>R290/S290</f>
        <v>0.86347724620770128</v>
      </c>
      <c r="U290" s="7"/>
      <c r="V290" s="7"/>
      <c r="W290" s="8"/>
      <c r="X290" s="9"/>
    </row>
    <row r="291" spans="1:24" x14ac:dyDescent="0.3">
      <c r="A291" s="6">
        <v>425</v>
      </c>
      <c r="B291" s="6" t="s">
        <v>193</v>
      </c>
      <c r="C291" s="7"/>
      <c r="D291" s="8"/>
      <c r="E291" s="7"/>
      <c r="F291" s="8"/>
      <c r="G291" s="7"/>
      <c r="H291" s="8"/>
      <c r="I291" s="8"/>
      <c r="J291" s="8"/>
      <c r="K291">
        <v>9</v>
      </c>
      <c r="L291" s="8"/>
      <c r="M291" s="8"/>
      <c r="N291" s="7"/>
      <c r="O291" s="7"/>
      <c r="P291" s="7"/>
      <c r="Q291" s="7"/>
      <c r="R291" s="8">
        <f t="shared" ref="R291:R296" si="57">SUM(J291:Q291)</f>
        <v>9</v>
      </c>
      <c r="S291" s="8">
        <f t="shared" ref="S291:S296" si="58">SUM(R291,I291)</f>
        <v>9</v>
      </c>
      <c r="T291" s="9">
        <f t="shared" ref="T291:T296" si="59">R291/S291</f>
        <v>1</v>
      </c>
      <c r="U291" s="7"/>
      <c r="V291" s="7"/>
      <c r="W291" s="8"/>
      <c r="X291" s="9"/>
    </row>
    <row r="292" spans="1:24" x14ac:dyDescent="0.3">
      <c r="A292" s="6">
        <v>429</v>
      </c>
      <c r="B292" s="6" t="s">
        <v>194</v>
      </c>
      <c r="C292" s="7"/>
      <c r="D292" s="8"/>
      <c r="E292" s="7"/>
      <c r="F292" s="8"/>
      <c r="G292" s="7"/>
      <c r="H292" s="8"/>
      <c r="I292" s="8"/>
      <c r="J292" s="8"/>
      <c r="K292">
        <v>1</v>
      </c>
      <c r="L292" s="8"/>
      <c r="M292" s="8"/>
      <c r="N292" s="7"/>
      <c r="O292" s="7"/>
      <c r="P292" s="7"/>
      <c r="Q292" s="7"/>
      <c r="R292" s="8">
        <f t="shared" si="57"/>
        <v>1</v>
      </c>
      <c r="S292" s="8">
        <f t="shared" si="58"/>
        <v>1</v>
      </c>
      <c r="T292" s="9">
        <f t="shared" si="59"/>
        <v>1</v>
      </c>
      <c r="U292" s="7"/>
      <c r="V292" s="7"/>
      <c r="W292" s="8"/>
      <c r="X292" s="9"/>
    </row>
    <row r="293" spans="1:24" x14ac:dyDescent="0.3">
      <c r="A293" s="6">
        <v>440</v>
      </c>
      <c r="B293" s="6" t="s">
        <v>153</v>
      </c>
      <c r="C293" s="7"/>
      <c r="D293" s="8">
        <v>4</v>
      </c>
      <c r="E293" s="8">
        <v>255</v>
      </c>
      <c r="F293" s="8">
        <v>420</v>
      </c>
      <c r="G293" s="8">
        <v>92</v>
      </c>
      <c r="H293" s="8">
        <v>219</v>
      </c>
      <c r="I293" s="8">
        <v>990</v>
      </c>
      <c r="J293" s="8">
        <v>4993</v>
      </c>
      <c r="K293">
        <v>296445</v>
      </c>
      <c r="L293" s="8">
        <v>1178</v>
      </c>
      <c r="M293" s="7"/>
      <c r="N293" s="7"/>
      <c r="O293" s="7"/>
      <c r="P293" s="7"/>
      <c r="Q293" s="7"/>
      <c r="R293" s="8">
        <f t="shared" si="57"/>
        <v>302616</v>
      </c>
      <c r="S293" s="8">
        <f t="shared" si="58"/>
        <v>303606</v>
      </c>
      <c r="T293" s="9">
        <f t="shared" si="59"/>
        <v>0.99673919487757157</v>
      </c>
      <c r="U293" s="8"/>
      <c r="V293" s="9"/>
      <c r="W293" s="8"/>
      <c r="X293" s="9"/>
    </row>
    <row r="294" spans="1:24" x14ac:dyDescent="0.3">
      <c r="A294" s="6">
        <v>446</v>
      </c>
      <c r="B294" s="6" t="s">
        <v>154</v>
      </c>
      <c r="C294" s="7"/>
      <c r="D294" s="7"/>
      <c r="E294" s="7"/>
      <c r="F294" s="7"/>
      <c r="G294" s="7"/>
      <c r="H294" s="8">
        <v>66</v>
      </c>
      <c r="I294" s="8">
        <v>66</v>
      </c>
      <c r="J294" s="7"/>
      <c r="L294" s="7"/>
      <c r="M294" s="7"/>
      <c r="N294" s="7"/>
      <c r="O294" s="7"/>
      <c r="P294" s="7"/>
      <c r="Q294" s="7"/>
      <c r="R294" s="8">
        <f t="shared" si="57"/>
        <v>0</v>
      </c>
      <c r="S294" s="8">
        <f t="shared" si="58"/>
        <v>66</v>
      </c>
      <c r="T294" s="9">
        <f t="shared" si="59"/>
        <v>0</v>
      </c>
      <c r="U294" s="7"/>
      <c r="V294" s="7"/>
      <c r="W294" s="7"/>
      <c r="X294" s="7"/>
    </row>
    <row r="295" spans="1:24" x14ac:dyDescent="0.3">
      <c r="A295" s="6">
        <v>450</v>
      </c>
      <c r="B295" s="6" t="s">
        <v>198</v>
      </c>
      <c r="C295" s="7"/>
      <c r="D295" s="7"/>
      <c r="E295" s="7"/>
      <c r="F295" s="7"/>
      <c r="G295" s="7"/>
      <c r="H295" s="8"/>
      <c r="I295" s="8"/>
      <c r="J295" s="7"/>
      <c r="K295">
        <v>2</v>
      </c>
      <c r="L295" s="7"/>
      <c r="M295" s="7"/>
      <c r="N295" s="7"/>
      <c r="O295" s="7"/>
      <c r="P295" s="7"/>
      <c r="Q295" s="7"/>
      <c r="R295" s="8">
        <f t="shared" si="57"/>
        <v>2</v>
      </c>
      <c r="S295" s="8">
        <f t="shared" si="58"/>
        <v>2</v>
      </c>
      <c r="T295" s="9">
        <f t="shared" si="59"/>
        <v>1</v>
      </c>
      <c r="U295" s="7"/>
      <c r="V295" s="7"/>
      <c r="W295" s="7"/>
      <c r="X295" s="7"/>
    </row>
    <row r="296" spans="1:24" x14ac:dyDescent="0.3">
      <c r="A296" s="6">
        <v>452</v>
      </c>
      <c r="B296" s="6" t="s">
        <v>155</v>
      </c>
      <c r="C296" s="7"/>
      <c r="D296" s="7"/>
      <c r="E296" s="7"/>
      <c r="F296" s="7"/>
      <c r="G296" s="7"/>
      <c r="H296" s="8">
        <v>581</v>
      </c>
      <c r="I296" s="8">
        <v>581</v>
      </c>
      <c r="J296" s="8">
        <v>98</v>
      </c>
      <c r="K296">
        <v>971</v>
      </c>
      <c r="L296" s="8">
        <v>5</v>
      </c>
      <c r="M296" s="7"/>
      <c r="N296" s="7"/>
      <c r="O296" s="7"/>
      <c r="P296" s="7"/>
      <c r="Q296" s="7"/>
      <c r="R296" s="8">
        <f t="shared" si="57"/>
        <v>1074</v>
      </c>
      <c r="S296" s="8">
        <f t="shared" si="58"/>
        <v>1655</v>
      </c>
      <c r="T296" s="9">
        <f t="shared" si="59"/>
        <v>0.64894259818731115</v>
      </c>
      <c r="U296" s="7"/>
      <c r="V296" s="7"/>
      <c r="W296" s="8"/>
      <c r="X296" s="9"/>
    </row>
    <row r="297" spans="1:24" x14ac:dyDescent="0.3">
      <c r="A297" s="6">
        <v>453</v>
      </c>
      <c r="B297" s="6" t="s">
        <v>156</v>
      </c>
      <c r="C297" s="7"/>
      <c r="D297" s="8">
        <v>63</v>
      </c>
      <c r="E297" s="8">
        <v>36</v>
      </c>
      <c r="F297" s="8">
        <v>979</v>
      </c>
      <c r="G297" s="8">
        <v>144</v>
      </c>
      <c r="H297" s="8">
        <v>129</v>
      </c>
      <c r="I297" s="8">
        <v>1351</v>
      </c>
      <c r="J297" s="8">
        <v>25761</v>
      </c>
      <c r="K297">
        <v>140797</v>
      </c>
      <c r="L297" s="8">
        <v>1164</v>
      </c>
      <c r="M297" s="8">
        <v>26</v>
      </c>
      <c r="N297" s="7"/>
      <c r="O297" s="7"/>
      <c r="P297" s="7"/>
      <c r="Q297" s="7"/>
      <c r="R297" s="8">
        <f t="shared" ref="R297:R298" si="60">SUM(J297:Q297)</f>
        <v>167748</v>
      </c>
      <c r="S297" s="8">
        <f t="shared" ref="S297:S298" si="61">SUM(R297,I297)</f>
        <v>169099</v>
      </c>
      <c r="T297" s="9">
        <f t="shared" ref="T297:T298" si="62">R297/S297</f>
        <v>0.99201059734238528</v>
      </c>
      <c r="U297" s="8"/>
      <c r="V297" s="9"/>
      <c r="W297" s="8"/>
      <c r="X297" s="9"/>
    </row>
    <row r="298" spans="1:24" x14ac:dyDescent="0.3">
      <c r="A298" s="6">
        <v>454</v>
      </c>
      <c r="B298" s="6" t="s">
        <v>157</v>
      </c>
      <c r="C298" s="7"/>
      <c r="D298" s="7"/>
      <c r="E298" s="7"/>
      <c r="F298" s="8">
        <v>65</v>
      </c>
      <c r="G298" s="7"/>
      <c r="H298" s="8">
        <v>34</v>
      </c>
      <c r="I298" s="8">
        <v>99</v>
      </c>
      <c r="J298" s="7"/>
      <c r="K298">
        <v>675</v>
      </c>
      <c r="L298" s="8">
        <v>10</v>
      </c>
      <c r="M298" s="7"/>
      <c r="N298" s="7"/>
      <c r="O298" s="7"/>
      <c r="P298" s="7"/>
      <c r="Q298" s="7"/>
      <c r="R298" s="8">
        <f t="shared" si="60"/>
        <v>685</v>
      </c>
      <c r="S298" s="8">
        <f t="shared" si="61"/>
        <v>784</v>
      </c>
      <c r="T298" s="9">
        <f t="shared" si="62"/>
        <v>0.87372448979591832</v>
      </c>
      <c r="U298" s="7"/>
      <c r="V298" s="7"/>
      <c r="W298" s="8"/>
      <c r="X298" s="9"/>
    </row>
    <row r="301" spans="1:24" x14ac:dyDescent="0.3">
      <c r="A301" s="7"/>
      <c r="B301" s="10" t="s">
        <v>52</v>
      </c>
      <c r="C301" s="7"/>
      <c r="D301" s="8">
        <v>73</v>
      </c>
      <c r="E301" s="8">
        <v>291</v>
      </c>
      <c r="F301" s="8">
        <v>1557</v>
      </c>
      <c r="G301" s="8">
        <v>236</v>
      </c>
      <c r="H301" s="8">
        <v>1047</v>
      </c>
      <c r="I301" s="8">
        <v>3204</v>
      </c>
      <c r="J301" s="8">
        <v>30869</v>
      </c>
      <c r="K301" s="8">
        <f>SUM(K290:K298)</f>
        <v>439620</v>
      </c>
      <c r="L301" s="8">
        <v>2359</v>
      </c>
      <c r="M301" s="8">
        <v>27</v>
      </c>
      <c r="N301" s="7"/>
      <c r="O301" s="7"/>
      <c r="P301" s="7"/>
      <c r="Q301" s="7"/>
      <c r="R301" s="8">
        <f>SUM(J301:Q301)</f>
        <v>472875</v>
      </c>
      <c r="S301" s="8">
        <f>SUM(R301,I301)</f>
        <v>476079</v>
      </c>
      <c r="T301" s="9">
        <f>R301/S301</f>
        <v>0.99327002451273838</v>
      </c>
      <c r="U301" s="8"/>
      <c r="V301" s="9"/>
      <c r="W301" s="8"/>
      <c r="X301" s="9"/>
    </row>
    <row r="302" spans="1:24" x14ac:dyDescent="0.3">
      <c r="A302" s="7"/>
      <c r="B302" s="10" t="s">
        <v>53</v>
      </c>
      <c r="C302" s="9">
        <v>0</v>
      </c>
      <c r="D302" s="11">
        <v>1.7999999999999999E-2</v>
      </c>
      <c r="E302" s="11">
        <v>0.59899999999999998</v>
      </c>
      <c r="F302" s="9">
        <v>0.21</v>
      </c>
      <c r="G302" s="11">
        <v>0.28100000000000003</v>
      </c>
      <c r="H302" s="11">
        <v>8.2000000000000003E-2</v>
      </c>
      <c r="I302" s="11">
        <v>0.125</v>
      </c>
      <c r="J302" s="11">
        <v>0.90600000000000003</v>
      </c>
      <c r="K302" s="11">
        <f>K301/$I$313</f>
        <v>0.19802506461647679</v>
      </c>
      <c r="L302" s="11">
        <v>0.111</v>
      </c>
      <c r="M302" s="11">
        <v>5.0999999999999997E-2</v>
      </c>
      <c r="N302" s="9">
        <v>0</v>
      </c>
      <c r="O302" s="9">
        <v>0</v>
      </c>
      <c r="P302" s="9">
        <v>0</v>
      </c>
      <c r="Q302" s="9">
        <v>0</v>
      </c>
      <c r="R302" s="11">
        <f>R301/$P$313</f>
        <v>0.2077733029045862</v>
      </c>
      <c r="S302" s="11">
        <f>S301/$Q$313</f>
        <v>0.20684427992335866</v>
      </c>
      <c r="T302" s="7"/>
      <c r="U302" s="11"/>
      <c r="V302" s="7"/>
      <c r="W302" s="11"/>
      <c r="X302" s="7"/>
    </row>
    <row r="303" spans="1:24" ht="18" x14ac:dyDescent="0.35">
      <c r="A303" s="12"/>
    </row>
    <row r="304" spans="1:24" ht="17.399999999999999" customHeight="1" x14ac:dyDescent="0.3">
      <c r="A304" s="19" t="s">
        <v>158</v>
      </c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</row>
    <row r="307" spans="1:22" x14ac:dyDescent="0.3">
      <c r="A307" s="20" t="s">
        <v>5</v>
      </c>
      <c r="B307" s="20"/>
      <c r="C307" s="20"/>
      <c r="D307" s="20"/>
      <c r="E307" s="20"/>
      <c r="F307" s="20"/>
      <c r="G307" s="20"/>
      <c r="H307" s="20"/>
      <c r="I307" s="20" t="s">
        <v>6</v>
      </c>
      <c r="J307" s="20"/>
      <c r="K307" s="13"/>
      <c r="L307" s="3" t="s">
        <v>7</v>
      </c>
      <c r="M307" s="3" t="s">
        <v>7</v>
      </c>
      <c r="N307" s="3" t="s">
        <v>8</v>
      </c>
      <c r="O307" s="3" t="s">
        <v>8</v>
      </c>
      <c r="P307" s="4"/>
      <c r="Q307" s="4"/>
      <c r="R307" s="4"/>
      <c r="S307" s="20"/>
      <c r="T307" s="20"/>
      <c r="U307" s="20"/>
      <c r="V307" s="20"/>
    </row>
    <row r="308" spans="1:22" x14ac:dyDescent="0.3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13"/>
      <c r="L308" s="3" t="s">
        <v>9</v>
      </c>
      <c r="M308" s="3" t="s">
        <v>10</v>
      </c>
      <c r="N308" s="3" t="s">
        <v>11</v>
      </c>
      <c r="O308" s="3" t="s">
        <v>12</v>
      </c>
      <c r="P308" s="4"/>
      <c r="Q308" s="4"/>
      <c r="R308" s="4"/>
      <c r="S308" s="20"/>
      <c r="T308" s="20"/>
      <c r="U308" s="20"/>
      <c r="V308" s="20"/>
    </row>
    <row r="309" spans="1:22" x14ac:dyDescent="0.3">
      <c r="A309" s="4"/>
      <c r="B309" s="3" t="s">
        <v>15</v>
      </c>
      <c r="C309" s="3" t="s">
        <v>9</v>
      </c>
      <c r="D309" s="3" t="s">
        <v>10</v>
      </c>
      <c r="E309" s="3" t="s">
        <v>16</v>
      </c>
      <c r="F309" s="4"/>
      <c r="G309" s="3" t="s">
        <v>17</v>
      </c>
      <c r="H309" s="3" t="s">
        <v>18</v>
      </c>
      <c r="I309" s="3" t="s">
        <v>159</v>
      </c>
      <c r="J309" s="3" t="s">
        <v>9</v>
      </c>
      <c r="K309" s="3" t="s">
        <v>10</v>
      </c>
      <c r="L309" s="3" t="s">
        <v>19</v>
      </c>
      <c r="M309" s="3" t="s">
        <v>19</v>
      </c>
      <c r="N309" s="3" t="s">
        <v>8</v>
      </c>
      <c r="O309" s="3" t="s">
        <v>8</v>
      </c>
      <c r="P309" s="3" t="s">
        <v>17</v>
      </c>
      <c r="Q309" s="4"/>
      <c r="R309" s="3" t="s">
        <v>20</v>
      </c>
      <c r="S309" s="4"/>
      <c r="T309" s="4"/>
      <c r="U309" s="4"/>
      <c r="V309" s="4"/>
    </row>
    <row r="310" spans="1:22" x14ac:dyDescent="0.3">
      <c r="A310" s="3" t="s">
        <v>23</v>
      </c>
      <c r="B310" s="3" t="s">
        <v>24</v>
      </c>
      <c r="C310" s="3" t="s">
        <v>25</v>
      </c>
      <c r="D310" s="3" t="s">
        <v>26</v>
      </c>
      <c r="E310" s="3" t="s">
        <v>27</v>
      </c>
      <c r="F310" s="3" t="s">
        <v>28</v>
      </c>
      <c r="G310" s="3" t="s">
        <v>29</v>
      </c>
      <c r="H310" s="3" t="s">
        <v>30</v>
      </c>
      <c r="I310" s="3" t="s">
        <v>160</v>
      </c>
      <c r="J310" s="3" t="s">
        <v>25</v>
      </c>
      <c r="K310" s="3" t="s">
        <v>26</v>
      </c>
      <c r="L310" s="3" t="s">
        <v>25</v>
      </c>
      <c r="M310" s="3" t="s">
        <v>26</v>
      </c>
      <c r="N310" s="3" t="s">
        <v>31</v>
      </c>
      <c r="O310" s="3" t="s">
        <v>32</v>
      </c>
      <c r="P310" s="3" t="s">
        <v>6</v>
      </c>
      <c r="Q310" s="3" t="s">
        <v>17</v>
      </c>
      <c r="R310" s="3" t="s">
        <v>6</v>
      </c>
      <c r="S310" s="3"/>
      <c r="T310" s="3"/>
      <c r="U310" s="3"/>
      <c r="V310" s="3"/>
    </row>
    <row r="313" spans="1:22" x14ac:dyDescent="0.3">
      <c r="A313" s="7"/>
      <c r="B313" s="8">
        <v>4132</v>
      </c>
      <c r="C313" s="8">
        <v>486</v>
      </c>
      <c r="D313" s="8">
        <v>7429</v>
      </c>
      <c r="E313" s="8">
        <v>841</v>
      </c>
      <c r="F313" s="8">
        <v>12824</v>
      </c>
      <c r="G313" s="14">
        <v>25712</v>
      </c>
      <c r="H313" s="8">
        <v>34065</v>
      </c>
      <c r="I313">
        <f>SUM(K301,K274,K249,K200,K166,K126,K100,K43)</f>
        <v>2220022</v>
      </c>
      <c r="J313" s="8">
        <v>21305</v>
      </c>
      <c r="K313" s="8">
        <v>526</v>
      </c>
      <c r="L313" s="7"/>
      <c r="M313" s="7"/>
      <c r="N313" s="7"/>
      <c r="O313" s="7"/>
      <c r="P313" s="14">
        <f>SUM(H313:O313)</f>
        <v>2275918</v>
      </c>
      <c r="Q313" s="14">
        <f>SUM(G313,P313)</f>
        <v>2301630</v>
      </c>
      <c r="R313" s="15">
        <f>P313/Q313</f>
        <v>0.9888287865556149</v>
      </c>
      <c r="S313" s="8"/>
      <c r="T313" s="11"/>
      <c r="U313" s="8"/>
      <c r="V313" s="11"/>
    </row>
  </sheetData>
  <mergeCells count="111">
    <mergeCell ref="A1:X1"/>
    <mergeCell ref="A2:U2"/>
    <mergeCell ref="V2:X2"/>
    <mergeCell ref="C5:X5"/>
    <mergeCell ref="A8:B9"/>
    <mergeCell ref="C8:J9"/>
    <mergeCell ref="K8:L9"/>
    <mergeCell ref="T8:U8"/>
    <mergeCell ref="V8:W8"/>
    <mergeCell ref="R9:S9"/>
    <mergeCell ref="A53:B54"/>
    <mergeCell ref="C53:J54"/>
    <mergeCell ref="K53:L54"/>
    <mergeCell ref="T53:U53"/>
    <mergeCell ref="V53:W53"/>
    <mergeCell ref="R54:S54"/>
    <mergeCell ref="T54:U54"/>
    <mergeCell ref="V54:W54"/>
    <mergeCell ref="T9:U9"/>
    <mergeCell ref="V9:W9"/>
    <mergeCell ref="A46:X46"/>
    <mergeCell ref="A47:U47"/>
    <mergeCell ref="V47:X47"/>
    <mergeCell ref="C50:X50"/>
    <mergeCell ref="A103:X103"/>
    <mergeCell ref="A104:U104"/>
    <mergeCell ref="V104:X104"/>
    <mergeCell ref="C107:X107"/>
    <mergeCell ref="A110:B111"/>
    <mergeCell ref="C110:J111"/>
    <mergeCell ref="K110:L111"/>
    <mergeCell ref="T110:U110"/>
    <mergeCell ref="V110:W110"/>
    <mergeCell ref="R111:S111"/>
    <mergeCell ref="A136:B137"/>
    <mergeCell ref="C136:J137"/>
    <mergeCell ref="K136:L137"/>
    <mergeCell ref="T136:U136"/>
    <mergeCell ref="V136:W136"/>
    <mergeCell ref="R137:S137"/>
    <mergeCell ref="T137:U137"/>
    <mergeCell ref="V137:W137"/>
    <mergeCell ref="T111:U111"/>
    <mergeCell ref="V111:W111"/>
    <mergeCell ref="A129:X129"/>
    <mergeCell ref="A130:U130"/>
    <mergeCell ref="V130:X130"/>
    <mergeCell ref="C133:X133"/>
    <mergeCell ref="T177:U177"/>
    <mergeCell ref="V177:W177"/>
    <mergeCell ref="A203:X203"/>
    <mergeCell ref="A204:U204"/>
    <mergeCell ref="V204:X204"/>
    <mergeCell ref="C207:X207"/>
    <mergeCell ref="A169:X169"/>
    <mergeCell ref="A170:U170"/>
    <mergeCell ref="V170:X170"/>
    <mergeCell ref="C173:X173"/>
    <mergeCell ref="A176:B177"/>
    <mergeCell ref="C176:J177"/>
    <mergeCell ref="K176:L177"/>
    <mergeCell ref="T176:U176"/>
    <mergeCell ref="V176:W176"/>
    <mergeCell ref="R177:S177"/>
    <mergeCell ref="R260:S260"/>
    <mergeCell ref="A210:B211"/>
    <mergeCell ref="C210:J211"/>
    <mergeCell ref="K210:L211"/>
    <mergeCell ref="T210:U210"/>
    <mergeCell ref="V210:W210"/>
    <mergeCell ref="R211:S211"/>
    <mergeCell ref="T211:U211"/>
    <mergeCell ref="V211:W211"/>
    <mergeCell ref="A307:H308"/>
    <mergeCell ref="I307:J308"/>
    <mergeCell ref="S307:T307"/>
    <mergeCell ref="U307:V307"/>
    <mergeCell ref="S308:T308"/>
    <mergeCell ref="U308:V308"/>
    <mergeCell ref="A284:B285"/>
    <mergeCell ref="C284:J285"/>
    <mergeCell ref="K284:L285"/>
    <mergeCell ref="T284:U284"/>
    <mergeCell ref="V284:W284"/>
    <mergeCell ref="R285:S285"/>
    <mergeCell ref="T285:U285"/>
    <mergeCell ref="V285:W285"/>
    <mergeCell ref="A257:C257"/>
    <mergeCell ref="A282:C282"/>
    <mergeCell ref="A6:C6"/>
    <mergeCell ref="A51:C51"/>
    <mergeCell ref="A108:C108"/>
    <mergeCell ref="A134:C134"/>
    <mergeCell ref="A174:C174"/>
    <mergeCell ref="A208:C208"/>
    <mergeCell ref="A304:X304"/>
    <mergeCell ref="T260:U260"/>
    <mergeCell ref="V260:W260"/>
    <mergeCell ref="A277:X277"/>
    <mergeCell ref="A278:U278"/>
    <mergeCell ref="V278:X278"/>
    <mergeCell ref="C281:X281"/>
    <mergeCell ref="A252:X252"/>
    <mergeCell ref="A253:U253"/>
    <mergeCell ref="V253:X253"/>
    <mergeCell ref="C256:X256"/>
    <mergeCell ref="A259:B260"/>
    <mergeCell ref="C259:J260"/>
    <mergeCell ref="K259:L260"/>
    <mergeCell ref="T259:U259"/>
    <mergeCell ref="V259:W25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Canada / Gouvernement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Ladeinde, Idowu</dc:creator>
  <cp:lastModifiedBy>Ladeinde, Idowu</cp:lastModifiedBy>
  <dcterms:created xsi:type="dcterms:W3CDTF">2024-07-18T15:36:24Z</dcterms:created>
  <dcterms:modified xsi:type="dcterms:W3CDTF">2024-07-19T18:43:53Z</dcterms:modified>
</cp:coreProperties>
</file>