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mega.dce-eir.net\natdfs\CBSA\HQ\Customs\Customs_H02\GV8\AB-DGA\6400\60000\A-CBPD\18 - PPRD (Commercial Only)\Performance Reporting\Trusted Traders\EDI Report\2024-25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4" i="1" l="1"/>
  <c r="S114" i="1"/>
  <c r="T114" i="1"/>
  <c r="R115" i="1"/>
  <c r="S115" i="1"/>
  <c r="T115" i="1"/>
  <c r="R116" i="1"/>
  <c r="T116" i="1" s="1"/>
  <c r="S116" i="1"/>
  <c r="R117" i="1"/>
  <c r="S117" i="1"/>
  <c r="T117" i="1"/>
  <c r="R118" i="1"/>
  <c r="S118" i="1"/>
  <c r="T118" i="1" s="1"/>
  <c r="R119" i="1"/>
  <c r="S119" i="1" s="1"/>
  <c r="R120" i="1"/>
  <c r="S120" i="1"/>
  <c r="T120" i="1"/>
  <c r="R121" i="1"/>
  <c r="S121" i="1" s="1"/>
  <c r="T121" i="1" s="1"/>
  <c r="K124" i="1"/>
  <c r="R284" i="1"/>
  <c r="S284" i="1" s="1"/>
  <c r="R285" i="1"/>
  <c r="S285" i="1" s="1"/>
  <c r="R286" i="1"/>
  <c r="S286" i="1" s="1"/>
  <c r="T286" i="1" s="1"/>
  <c r="R287" i="1"/>
  <c r="S287" i="1"/>
  <c r="T287" i="1"/>
  <c r="R288" i="1"/>
  <c r="S288" i="1"/>
  <c r="T288" i="1"/>
  <c r="K291" i="1"/>
  <c r="R259" i="1"/>
  <c r="S259" i="1"/>
  <c r="T259" i="1" s="1"/>
  <c r="R260" i="1"/>
  <c r="S260" i="1"/>
  <c r="T260" i="1" s="1"/>
  <c r="R261" i="1"/>
  <c r="R262" i="1"/>
  <c r="S262" i="1" s="1"/>
  <c r="T262" i="1" s="1"/>
  <c r="R263" i="1"/>
  <c r="S263" i="1" s="1"/>
  <c r="T263" i="1" s="1"/>
  <c r="R264" i="1"/>
  <c r="S264" i="1" s="1"/>
  <c r="K267" i="1"/>
  <c r="R143" i="1"/>
  <c r="S143" i="1"/>
  <c r="T143" i="1" s="1"/>
  <c r="R144" i="1"/>
  <c r="S144" i="1"/>
  <c r="T144" i="1"/>
  <c r="R145" i="1"/>
  <c r="R146" i="1"/>
  <c r="S146" i="1"/>
  <c r="T146" i="1"/>
  <c r="R147" i="1"/>
  <c r="S147" i="1"/>
  <c r="T147" i="1"/>
  <c r="R148" i="1"/>
  <c r="S148" i="1" s="1"/>
  <c r="R149" i="1"/>
  <c r="S149" i="1"/>
  <c r="T149" i="1"/>
  <c r="R150" i="1"/>
  <c r="S150" i="1"/>
  <c r="T150" i="1" s="1"/>
  <c r="R151" i="1"/>
  <c r="S151" i="1"/>
  <c r="T151" i="1"/>
  <c r="R152" i="1"/>
  <c r="S152" i="1"/>
  <c r="T152" i="1"/>
  <c r="R153" i="1"/>
  <c r="R154" i="1"/>
  <c r="S154" i="1"/>
  <c r="T154" i="1"/>
  <c r="R155" i="1"/>
  <c r="S155" i="1"/>
  <c r="T155" i="1"/>
  <c r="R156" i="1"/>
  <c r="S156" i="1" s="1"/>
  <c r="R157" i="1"/>
  <c r="S157" i="1"/>
  <c r="T157" i="1"/>
  <c r="R158" i="1"/>
  <c r="S158" i="1"/>
  <c r="T158" i="1"/>
  <c r="R159" i="1"/>
  <c r="S159" i="1"/>
  <c r="T159" i="1"/>
  <c r="K162" i="1"/>
  <c r="R140" i="1"/>
  <c r="S140" i="1" s="1"/>
  <c r="R141" i="1"/>
  <c r="S141" i="1"/>
  <c r="T141" i="1"/>
  <c r="R212" i="1"/>
  <c r="S212" i="1"/>
  <c r="T212" i="1" s="1"/>
  <c r="R213" i="1"/>
  <c r="S213" i="1"/>
  <c r="T213" i="1" s="1"/>
  <c r="R214" i="1"/>
  <c r="T214" i="1" s="1"/>
  <c r="S214" i="1"/>
  <c r="R215" i="1"/>
  <c r="S215" i="1" s="1"/>
  <c r="T215" i="1" s="1"/>
  <c r="R216" i="1"/>
  <c r="S216" i="1" s="1"/>
  <c r="T216" i="1" s="1"/>
  <c r="R217" i="1"/>
  <c r="S217" i="1" s="1"/>
  <c r="R218" i="1"/>
  <c r="S218" i="1"/>
  <c r="T218" i="1"/>
  <c r="R219" i="1"/>
  <c r="S219" i="1"/>
  <c r="T219" i="1"/>
  <c r="R220" i="1"/>
  <c r="S220" i="1"/>
  <c r="T220" i="1" s="1"/>
  <c r="R221" i="1"/>
  <c r="S221" i="1"/>
  <c r="T221" i="1"/>
  <c r="R222" i="1"/>
  <c r="T222" i="1" s="1"/>
  <c r="S222" i="1"/>
  <c r="R223" i="1"/>
  <c r="S223" i="1" s="1"/>
  <c r="T223" i="1" s="1"/>
  <c r="R224" i="1"/>
  <c r="S224" i="1"/>
  <c r="T224" i="1"/>
  <c r="R225" i="1"/>
  <c r="S225" i="1" s="1"/>
  <c r="R226" i="1"/>
  <c r="S226" i="1"/>
  <c r="T226" i="1"/>
  <c r="R227" i="1"/>
  <c r="S227" i="1"/>
  <c r="T227" i="1"/>
  <c r="R228" i="1"/>
  <c r="S228" i="1"/>
  <c r="T228" i="1" s="1"/>
  <c r="R229" i="1"/>
  <c r="S229" i="1"/>
  <c r="T229" i="1"/>
  <c r="R230" i="1"/>
  <c r="T230" i="1" s="1"/>
  <c r="S230" i="1"/>
  <c r="R231" i="1"/>
  <c r="S231" i="1" s="1"/>
  <c r="T231" i="1" s="1"/>
  <c r="R232" i="1"/>
  <c r="S232" i="1"/>
  <c r="T232" i="1"/>
  <c r="R233" i="1"/>
  <c r="S233" i="1" s="1"/>
  <c r="R234" i="1"/>
  <c r="S234" i="1"/>
  <c r="T234" i="1"/>
  <c r="R235" i="1"/>
  <c r="S235" i="1"/>
  <c r="T235" i="1"/>
  <c r="R236" i="1"/>
  <c r="S236" i="1"/>
  <c r="T236" i="1" s="1"/>
  <c r="R237" i="1"/>
  <c r="S237" i="1"/>
  <c r="T237" i="1"/>
  <c r="R238" i="1"/>
  <c r="T238" i="1" s="1"/>
  <c r="S238" i="1"/>
  <c r="R239" i="1"/>
  <c r="S239" i="1" s="1"/>
  <c r="T239" i="1" s="1"/>
  <c r="K242" i="1"/>
  <c r="R179" i="1"/>
  <c r="S179" i="1"/>
  <c r="T179" i="1"/>
  <c r="R180" i="1"/>
  <c r="S180" i="1" s="1"/>
  <c r="R181" i="1"/>
  <c r="S181" i="1" s="1"/>
  <c r="T181" i="1" s="1"/>
  <c r="R182" i="1"/>
  <c r="S182" i="1"/>
  <c r="T182" i="1"/>
  <c r="R183" i="1"/>
  <c r="S183" i="1"/>
  <c r="T183" i="1"/>
  <c r="R184" i="1"/>
  <c r="S184" i="1"/>
  <c r="T184" i="1"/>
  <c r="R185" i="1"/>
  <c r="T185" i="1" s="1"/>
  <c r="S185" i="1"/>
  <c r="R186" i="1"/>
  <c r="T186" i="1" s="1"/>
  <c r="S186" i="1"/>
  <c r="R187" i="1"/>
  <c r="S187" i="1"/>
  <c r="T187" i="1"/>
  <c r="R188" i="1"/>
  <c r="S188" i="1" s="1"/>
  <c r="R189" i="1"/>
  <c r="S189" i="1" s="1"/>
  <c r="T189" i="1" s="1"/>
  <c r="R190" i="1"/>
  <c r="S190" i="1"/>
  <c r="T190" i="1"/>
  <c r="R191" i="1"/>
  <c r="S191" i="1"/>
  <c r="T191" i="1"/>
  <c r="R192" i="1"/>
  <c r="S192" i="1"/>
  <c r="T192" i="1"/>
  <c r="K195" i="1"/>
  <c r="R56" i="1"/>
  <c r="S56" i="1" s="1"/>
  <c r="R57" i="1"/>
  <c r="S57" i="1"/>
  <c r="T57" i="1" s="1"/>
  <c r="R58" i="1"/>
  <c r="S58" i="1" s="1"/>
  <c r="T58" i="1" s="1"/>
  <c r="R59" i="1"/>
  <c r="S59" i="1" s="1"/>
  <c r="T59" i="1" s="1"/>
  <c r="R60" i="1"/>
  <c r="S60" i="1" s="1"/>
  <c r="T60" i="1" s="1"/>
  <c r="R61" i="1"/>
  <c r="T61" i="1" s="1"/>
  <c r="S61" i="1"/>
  <c r="R62" i="1"/>
  <c r="S62" i="1"/>
  <c r="T62" i="1"/>
  <c r="R63" i="1"/>
  <c r="T63" i="1" s="1"/>
  <c r="S63" i="1"/>
  <c r="R64" i="1"/>
  <c r="S64" i="1" s="1"/>
  <c r="R65" i="1"/>
  <c r="S65" i="1"/>
  <c r="T65" i="1" s="1"/>
  <c r="R66" i="1"/>
  <c r="S66" i="1" s="1"/>
  <c r="T66" i="1" s="1"/>
  <c r="R67" i="1"/>
  <c r="S67" i="1" s="1"/>
  <c r="T67" i="1" s="1"/>
  <c r="R68" i="1"/>
  <c r="S68" i="1" s="1"/>
  <c r="T68" i="1" s="1"/>
  <c r="R69" i="1"/>
  <c r="T69" i="1" s="1"/>
  <c r="S69" i="1"/>
  <c r="R70" i="1"/>
  <c r="S70" i="1"/>
  <c r="T70" i="1"/>
  <c r="R71" i="1"/>
  <c r="T71" i="1" s="1"/>
  <c r="S71" i="1"/>
  <c r="R72" i="1"/>
  <c r="S72" i="1" s="1"/>
  <c r="R73" i="1"/>
  <c r="S73" i="1"/>
  <c r="T73" i="1"/>
  <c r="R74" i="1"/>
  <c r="S74" i="1" s="1"/>
  <c r="T74" i="1" s="1"/>
  <c r="R75" i="1"/>
  <c r="S75" i="1" s="1"/>
  <c r="T75" i="1" s="1"/>
  <c r="R76" i="1"/>
  <c r="S76" i="1"/>
  <c r="T76" i="1"/>
  <c r="R77" i="1"/>
  <c r="T77" i="1" s="1"/>
  <c r="S77" i="1"/>
  <c r="R78" i="1"/>
  <c r="S78" i="1"/>
  <c r="T78" i="1"/>
  <c r="R79" i="1"/>
  <c r="T79" i="1" s="1"/>
  <c r="S79" i="1"/>
  <c r="R80" i="1"/>
  <c r="S80" i="1" s="1"/>
  <c r="R81" i="1"/>
  <c r="S81" i="1"/>
  <c r="T81" i="1"/>
  <c r="R82" i="1"/>
  <c r="S82" i="1" s="1"/>
  <c r="T82" i="1" s="1"/>
  <c r="R83" i="1"/>
  <c r="S83" i="1" s="1"/>
  <c r="T83" i="1" s="1"/>
  <c r="R84" i="1"/>
  <c r="S84" i="1"/>
  <c r="T84" i="1"/>
  <c r="R85" i="1"/>
  <c r="T85" i="1" s="1"/>
  <c r="S85" i="1"/>
  <c r="R86" i="1"/>
  <c r="S86" i="1"/>
  <c r="T86" i="1"/>
  <c r="R87" i="1"/>
  <c r="T87" i="1" s="1"/>
  <c r="S87" i="1"/>
  <c r="R88" i="1"/>
  <c r="S88" i="1" s="1"/>
  <c r="R89" i="1"/>
  <c r="S89" i="1"/>
  <c r="T89" i="1"/>
  <c r="R90" i="1"/>
  <c r="S90" i="1" s="1"/>
  <c r="T90" i="1" s="1"/>
  <c r="R91" i="1"/>
  <c r="S91" i="1" s="1"/>
  <c r="T91" i="1" s="1"/>
  <c r="R92" i="1"/>
  <c r="S92" i="1"/>
  <c r="T92" i="1"/>
  <c r="R93" i="1"/>
  <c r="T93" i="1" s="1"/>
  <c r="S93" i="1"/>
  <c r="R94" i="1"/>
  <c r="S94" i="1"/>
  <c r="T94" i="1"/>
  <c r="K97" i="1"/>
  <c r="R15" i="1"/>
  <c r="S15" i="1"/>
  <c r="T15" i="1"/>
  <c r="R16" i="1"/>
  <c r="S16" i="1"/>
  <c r="T16" i="1"/>
  <c r="R17" i="1"/>
  <c r="T17" i="1" s="1"/>
  <c r="S17" i="1"/>
  <c r="R18" i="1"/>
  <c r="S18" i="1"/>
  <c r="T18" i="1" s="1"/>
  <c r="R19" i="1"/>
  <c r="S19" i="1"/>
  <c r="T19" i="1"/>
  <c r="R20" i="1"/>
  <c r="S20" i="1" s="1"/>
  <c r="R21" i="1"/>
  <c r="S21" i="1" s="1"/>
  <c r="T21" i="1" s="1"/>
  <c r="R22" i="1"/>
  <c r="S22" i="1"/>
  <c r="T22" i="1"/>
  <c r="R23" i="1"/>
  <c r="S23" i="1"/>
  <c r="T23" i="1"/>
  <c r="R24" i="1"/>
  <c r="S24" i="1"/>
  <c r="T24" i="1"/>
  <c r="R25" i="1"/>
  <c r="T25" i="1" s="1"/>
  <c r="S25" i="1"/>
  <c r="R26" i="1"/>
  <c r="S26" i="1"/>
  <c r="T26" i="1" s="1"/>
  <c r="R27" i="1"/>
  <c r="S27" i="1"/>
  <c r="T27" i="1"/>
  <c r="R28" i="1"/>
  <c r="S28" i="1" s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T33" i="1" s="1"/>
  <c r="S33" i="1"/>
  <c r="R34" i="1"/>
  <c r="S34" i="1"/>
  <c r="T34" i="1"/>
  <c r="R35" i="1"/>
  <c r="S35" i="1"/>
  <c r="T35" i="1"/>
  <c r="R36" i="1"/>
  <c r="S36" i="1" s="1"/>
  <c r="K39" i="1"/>
  <c r="T119" i="1" l="1"/>
  <c r="T285" i="1"/>
  <c r="T284" i="1"/>
  <c r="S261" i="1"/>
  <c r="T261" i="1" s="1"/>
  <c r="T264" i="1"/>
  <c r="S153" i="1"/>
  <c r="T153" i="1" s="1"/>
  <c r="S145" i="1"/>
  <c r="T145" i="1" s="1"/>
  <c r="T156" i="1"/>
  <c r="T148" i="1"/>
  <c r="T140" i="1"/>
  <c r="T233" i="1"/>
  <c r="T225" i="1"/>
  <c r="T217" i="1"/>
  <c r="T188" i="1"/>
  <c r="T180" i="1"/>
  <c r="T88" i="1"/>
  <c r="T80" i="1"/>
  <c r="T72" i="1"/>
  <c r="T64" i="1"/>
  <c r="T56" i="1"/>
  <c r="T36" i="1"/>
  <c r="T28" i="1"/>
  <c r="T20" i="1"/>
  <c r="I303" i="1"/>
  <c r="K268" i="1" s="1"/>
  <c r="R291" i="1"/>
  <c r="R283" i="1"/>
  <c r="S283" i="1" s="1"/>
  <c r="T283" i="1" s="1"/>
  <c r="R267" i="1"/>
  <c r="R258" i="1"/>
  <c r="S242" i="1"/>
  <c r="R242" i="1"/>
  <c r="R211" i="1"/>
  <c r="S195" i="1"/>
  <c r="R195" i="1"/>
  <c r="R178" i="1"/>
  <c r="R162" i="1"/>
  <c r="S162" i="1" s="1"/>
  <c r="T162" i="1" s="1"/>
  <c r="S142" i="1"/>
  <c r="T142" i="1" s="1"/>
  <c r="R142" i="1"/>
  <c r="R124" i="1"/>
  <c r="R113" i="1"/>
  <c r="R97" i="1"/>
  <c r="S55" i="1"/>
  <c r="R55" i="1"/>
  <c r="R39" i="1"/>
  <c r="R14" i="1"/>
  <c r="T242" i="1" l="1"/>
  <c r="T195" i="1"/>
  <c r="K98" i="1"/>
  <c r="K196" i="1"/>
  <c r="K125" i="1"/>
  <c r="K40" i="1"/>
  <c r="K163" i="1"/>
  <c r="K292" i="1"/>
  <c r="K243" i="1"/>
  <c r="T55" i="1"/>
  <c r="T14" i="1"/>
  <c r="S14" i="1"/>
  <c r="P303" i="1"/>
  <c r="R40" i="1" s="1"/>
  <c r="S291" i="1"/>
  <c r="T291" i="1" s="1"/>
  <c r="S267" i="1"/>
  <c r="T267" i="1" s="1"/>
  <c r="S258" i="1"/>
  <c r="T258" i="1" s="1"/>
  <c r="S211" i="1"/>
  <c r="T211" i="1" s="1"/>
  <c r="S178" i="1"/>
  <c r="T178" i="1" s="1"/>
  <c r="S124" i="1"/>
  <c r="T124" i="1" s="1"/>
  <c r="S113" i="1"/>
  <c r="T113" i="1" s="1"/>
  <c r="S97" i="1"/>
  <c r="T97" i="1" s="1"/>
  <c r="S39" i="1"/>
  <c r="T39" i="1" l="1"/>
  <c r="Q303" i="1"/>
  <c r="R243" i="1"/>
  <c r="R125" i="1"/>
  <c r="R196" i="1"/>
  <c r="R98" i="1"/>
  <c r="R268" i="1"/>
  <c r="R163" i="1"/>
  <c r="R292" i="1"/>
  <c r="S196" i="1" l="1"/>
  <c r="S268" i="1"/>
  <c r="S292" i="1"/>
  <c r="S243" i="1"/>
  <c r="S163" i="1"/>
  <c r="S98" i="1"/>
  <c r="S125" i="1"/>
  <c r="R303" i="1"/>
  <c r="S40" i="1"/>
</calcChain>
</file>

<file path=xl/sharedStrings.xml><?xml version="1.0" encoding="utf-8"?>
<sst xmlns="http://schemas.openxmlformats.org/spreadsheetml/2006/main" count="622" uniqueCount="193">
  <si>
    <t>Release Requests Received</t>
  </si>
  <si>
    <t>Demandes de mainlevées reçues</t>
  </si>
  <si>
    <t>July / juillet 2024</t>
  </si>
  <si>
    <t>Division:</t>
  </si>
  <si>
    <t>Atlantic / Atlantique</t>
  </si>
  <si>
    <t>Paper / papier</t>
  </si>
  <si>
    <t>EDI</t>
  </si>
  <si>
    <t>OGD</t>
  </si>
  <si>
    <t>G7</t>
  </si>
  <si>
    <t>PARS</t>
  </si>
  <si>
    <t>RMD</t>
  </si>
  <si>
    <t>PAFD</t>
  </si>
  <si>
    <t>RFD</t>
  </si>
  <si>
    <t>Wloc</t>
  </si>
  <si>
    <t>Work Location</t>
  </si>
  <si>
    <t>ETA</t>
  </si>
  <si>
    <t>VI</t>
  </si>
  <si>
    <t>Total</t>
  </si>
  <si>
    <t>CSA</t>
  </si>
  <si>
    <t>AMG</t>
  </si>
  <si>
    <t>%</t>
  </si>
  <si>
    <t>ltrav</t>
  </si>
  <si>
    <t>Nom du</t>
  </si>
  <si>
    <t>AERO</t>
  </si>
  <si>
    <t>DDA</t>
  </si>
  <si>
    <t>SEA</t>
  </si>
  <si>
    <t>MDM</t>
  </si>
  <si>
    <t>PRV</t>
  </si>
  <si>
    <t>B3</t>
  </si>
  <si>
    <t>Pap.</t>
  </si>
  <si>
    <t>PAD</t>
  </si>
  <si>
    <t>DCAA</t>
  </si>
  <si>
    <t>MDC</t>
  </si>
  <si>
    <t>HALIFAX</t>
  </si>
  <si>
    <t>PORT HAWKESBURY</t>
  </si>
  <si>
    <t>SYDNEY</t>
  </si>
  <si>
    <t>CHARLOTTETOWN (HUB)</t>
  </si>
  <si>
    <t>BATHURST</t>
  </si>
  <si>
    <t>ST. CROIX</t>
  </si>
  <si>
    <t>MONCTON (HUB) </t>
  </si>
  <si>
    <t>SAINT JOHN</t>
  </si>
  <si>
    <t>WOODSTOCK ROAD</t>
  </si>
  <si>
    <t>EDMUNDSTON (HUB) </t>
  </si>
  <si>
    <t>ANDOVER</t>
  </si>
  <si>
    <t>CENTREVILLE</t>
  </si>
  <si>
    <t>CLAIR</t>
  </si>
  <si>
    <t>GRAND FALLS</t>
  </si>
  <si>
    <t>ST. LEONARD</t>
  </si>
  <si>
    <t>GILLESPIE PORTAGE</t>
  </si>
  <si>
    <t>CAMPOBELLO</t>
  </si>
  <si>
    <t>ST Stephen 3rd Bridg</t>
  </si>
  <si>
    <t>GOOSE BAY</t>
  </si>
  <si>
    <t>ST. JOHN’S (HUB) </t>
  </si>
  <si>
    <t>FORTUNE</t>
  </si>
  <si>
    <t>Total:</t>
  </si>
  <si>
    <t>% National:</t>
  </si>
  <si>
    <t>Québec</t>
  </si>
  <si>
    <t>CHICOUTIMI</t>
  </si>
  <si>
    <t>Herdman</t>
  </si>
  <si>
    <t>TROUT RIVER</t>
  </si>
  <si>
    <t>WOBURN</t>
  </si>
  <si>
    <t>QUÉBEC (HUB)</t>
  </si>
  <si>
    <t>STANSTEAD (55)</t>
  </si>
  <si>
    <t>SOREL (HUB)</t>
  </si>
  <si>
    <t>ABERCORN</t>
  </si>
  <si>
    <t>ST-JEAN (HUB)</t>
  </si>
  <si>
    <t>VALLEYFIELD</t>
  </si>
  <si>
    <t>Lacolle Route 221</t>
  </si>
  <si>
    <t>ST-ARMAND</t>
  </si>
  <si>
    <t>ARMSTRONG</t>
  </si>
  <si>
    <t>DUNDEE</t>
  </si>
  <si>
    <t>FRELIGHSBURG</t>
  </si>
  <si>
    <t>HEMMINGFORD</t>
  </si>
  <si>
    <t>HIGHWATER</t>
  </si>
  <si>
    <t>ST-PAMPHILE</t>
  </si>
  <si>
    <t>ST-JUST-DE-BRETENIÈR</t>
  </si>
  <si>
    <t>STE-AURÉLIE</t>
  </si>
  <si>
    <t>Lacolle Route 223</t>
  </si>
  <si>
    <t>LACOLLE: HWY 15 (HUB</t>
  </si>
  <si>
    <t>STANHOPE</t>
  </si>
  <si>
    <t>EAST HEREFORD</t>
  </si>
  <si>
    <t>CHARTIERVILLE</t>
  </si>
  <si>
    <t>HEREFORD ROAD</t>
  </si>
  <si>
    <t>NOYAN</t>
  </si>
  <si>
    <t>EAST PINNACLE</t>
  </si>
  <si>
    <t>MONTRÉAL</t>
  </si>
  <si>
    <t>MTRL INTL ARPT (DORV</t>
  </si>
  <si>
    <t>MTRL INTER TERM WARE</t>
  </si>
  <si>
    <t>MTRL INTL ARPT (MIRA</t>
  </si>
  <si>
    <t>Southern Ontario - GTA / Sud de l'Ontario - RGT</t>
  </si>
  <si>
    <t>OSHAWA</t>
  </si>
  <si>
    <t>BRAMPTON (HUB)</t>
  </si>
  <si>
    <t>TORONTO</t>
  </si>
  <si>
    <t>TORONTO, INTER SUFF</t>
  </si>
  <si>
    <t>PEARSON INTL ARPT CO</t>
  </si>
  <si>
    <t>Northern Ontario / Nord de l'Ontario</t>
  </si>
  <si>
    <t>IQALUIT AIRPORT</t>
  </si>
  <si>
    <t>BROCKVILLE</t>
  </si>
  <si>
    <t>CORNWALL TRAFFIC OFF</t>
  </si>
  <si>
    <t>OTTAWA (HUB)</t>
  </si>
  <si>
    <t>PRESCOTT (HUB)</t>
  </si>
  <si>
    <t>SAULT STE. MARIE</t>
  </si>
  <si>
    <t>CFB TRENTON (HUB)</t>
  </si>
  <si>
    <t>LANSDOWNE (1000 Isla</t>
  </si>
  <si>
    <t>PIGEON RIVER</t>
  </si>
  <si>
    <t>FORT FRANCES BRIDGE</t>
  </si>
  <si>
    <t>MACDONALD-CARTIER IN</t>
  </si>
  <si>
    <t>RAINY RIVER</t>
  </si>
  <si>
    <t>Prairies</t>
  </si>
  <si>
    <t>EMERSON</t>
  </si>
  <si>
    <t>WINNIPEG</t>
  </si>
  <si>
    <t>BOISSEVAIN</t>
  </si>
  <si>
    <t>WINNIPEG INTL AIRPOR</t>
  </si>
  <si>
    <t>NORTH PORTAL</t>
  </si>
  <si>
    <t>REGINA (HUB)</t>
  </si>
  <si>
    <t>SASKATOON (HUB)</t>
  </si>
  <si>
    <t>REGWAY</t>
  </si>
  <si>
    <t>CALGARY</t>
  </si>
  <si>
    <t>EDMONTON</t>
  </si>
  <si>
    <t>COUTTS (HUB)</t>
  </si>
  <si>
    <t>ADEN</t>
  </si>
  <si>
    <t>CARWAY</t>
  </si>
  <si>
    <t>DEL BONITA</t>
  </si>
  <si>
    <t>Pacific / Pacifique</t>
  </si>
  <si>
    <t>NANAIMO (HUB)</t>
  </si>
  <si>
    <t>PRINCE RUPERT</t>
  </si>
  <si>
    <t>VANCOUVER COMM OPS W</t>
  </si>
  <si>
    <t>VICTORIA (OPS)</t>
  </si>
  <si>
    <t>PACIFIC HIGHWAY</t>
  </si>
  <si>
    <t>BOUNDARY BAY</t>
  </si>
  <si>
    <t>CASCADE</t>
  </si>
  <si>
    <t>HUNTINGDON</t>
  </si>
  <si>
    <t>KINGSGATE</t>
  </si>
  <si>
    <t>OSOYOOS</t>
  </si>
  <si>
    <t>VAN INTL ARPT COMM O</t>
  </si>
  <si>
    <t>RYKERTS</t>
  </si>
  <si>
    <t>ROOSVILLE</t>
  </si>
  <si>
    <t>NELWAY</t>
  </si>
  <si>
    <t>PATERSON</t>
  </si>
  <si>
    <t>WANETA</t>
  </si>
  <si>
    <t>CARSON</t>
  </si>
  <si>
    <t>SIDNEY VICTORIA INTL</t>
  </si>
  <si>
    <t>CAMPBELL RIVER</t>
  </si>
  <si>
    <t>ALDERGROVE</t>
  </si>
  <si>
    <t>P.C.B. Properties Lt</t>
  </si>
  <si>
    <t>PLEASANT CAMP</t>
  </si>
  <si>
    <t>Southern Ontario - Niagara / Fort Erie // Sud de l'Ontario - Niagara / Fort Érié</t>
  </si>
  <si>
    <t>BRANTFORD</t>
  </si>
  <si>
    <t>FORT ERIE (HUB)</t>
  </si>
  <si>
    <t>HAMILTON (HUB)</t>
  </si>
  <si>
    <t>NIAGRA FALLS</t>
  </si>
  <si>
    <t>WOODSTOCK</t>
  </si>
  <si>
    <t>Southern Ontario - Windsor / St. Clair // Sud de l'Ontario - Windsor/St. Clair</t>
  </si>
  <si>
    <t>LONDON (HUB)</t>
  </si>
  <si>
    <t>SARNIA</t>
  </si>
  <si>
    <t>ST. THOMAS</t>
  </si>
  <si>
    <t>WINDSOR/DETROIT &amp; CD</t>
  </si>
  <si>
    <t>WINDSOR/AMBASSADOR B</t>
  </si>
  <si>
    <t>WINSOR-MAIN OFFICE</t>
  </si>
  <si>
    <t>National Total / Total National</t>
  </si>
  <si>
    <t>IID</t>
  </si>
  <si>
    <t>SWI</t>
  </si>
  <si>
    <t>PORT ST ANDREWS C/O ST-STEPHEN</t>
  </si>
  <si>
    <t>DRUMMONDVILLE (HUB)</t>
  </si>
  <si>
    <t>GASPE</t>
  </si>
  <si>
    <t>COVEY HILL</t>
  </si>
  <si>
    <t>SHAWINIGAN</t>
  </si>
  <si>
    <t>TROIS-RIVIÈRES (HUB)</t>
  </si>
  <si>
    <t>PORT CARTIER</t>
  </si>
  <si>
    <t>BAIE COMEAU</t>
  </si>
  <si>
    <t>SEPT ILES</t>
  </si>
  <si>
    <t>LETHBRIDGE</t>
  </si>
  <si>
    <t>KAMLOOPS</t>
  </si>
  <si>
    <t>PRINCE GEORGE</t>
  </si>
  <si>
    <t>KITIMAT</t>
  </si>
  <si>
    <t>MIDWAY</t>
  </si>
  <si>
    <t>WHITEHORSE</t>
  </si>
  <si>
    <t>BEAVER CREEK</t>
  </si>
  <si>
    <t>FRASER</t>
  </si>
  <si>
    <t>CORNER BROOK</t>
  </si>
  <si>
    <t>WATERLOO INT'L AIRPORT</t>
  </si>
  <si>
    <t>BELLEVILLE</t>
  </si>
  <si>
    <t>GUELPH</t>
  </si>
  <si>
    <t>STRATFORD</t>
  </si>
  <si>
    <t>KINGSTON</t>
  </si>
  <si>
    <t>NORTH BAY</t>
  </si>
  <si>
    <t>SUDBURY</t>
  </si>
  <si>
    <t>CAMBRIDGE</t>
  </si>
  <si>
    <t>BARRIE (HUB)</t>
  </si>
  <si>
    <t>THUNDER BAY</t>
  </si>
  <si>
    <t>PORT COLBORNE</t>
  </si>
  <si>
    <t>COMMERCIAL HUB-OTTAWA</t>
  </si>
  <si>
    <t>OAKVILLE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</si>
</sst>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rgb="FF333399"/>
      <name val="Arial"/>
      <family val="2"/>
    </font>
    <font>
      <b/>
      <sz val="11"/>
      <color theme="1"/>
      <name val="Arial"/>
      <family val="2"/>
    </font>
    <font>
      <b/>
      <i/>
      <sz val="11"/>
      <color rgb="FF333399"/>
      <name val="Arial"/>
      <family val="2"/>
    </font>
    <font>
      <b/>
      <i/>
      <sz val="12"/>
      <color rgb="FF333399"/>
      <name val="Arial"/>
      <family val="2"/>
    </font>
    <font>
      <b/>
      <i/>
      <u/>
      <sz val="11"/>
      <color rgb="FF333399"/>
      <name val="Arial"/>
      <family val="2"/>
    </font>
    <font>
      <b/>
      <sz val="8"/>
      <color theme="1"/>
      <name val="Arial"/>
      <family val="2"/>
    </font>
    <font>
      <b/>
      <i/>
      <sz val="8"/>
      <color rgb="FF333399"/>
      <name val="Arial"/>
      <family val="2"/>
    </font>
    <font>
      <sz val="7"/>
      <color theme="1"/>
      <name val="Arial"/>
      <family val="2"/>
    </font>
    <font>
      <sz val="14"/>
      <color rgb="FF000000"/>
      <name val="Times New Roman"/>
      <family val="1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3"/>
  <sheetViews>
    <sheetView tabSelected="1" topLeftCell="A276" workbookViewId="0">
      <selection activeCell="I303" sqref="I303"/>
    </sheetView>
  </sheetViews>
  <sheetFormatPr defaultRowHeight="14.4" x14ac:dyDescent="0.3"/>
  <cols>
    <col min="1" max="1" width="10.44140625" customWidth="1"/>
    <col min="2" max="2" width="16.33203125" customWidth="1"/>
  </cols>
  <sheetData>
    <row r="1" spans="1:24" ht="17.399999999999999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17.399999999999999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1"/>
      <c r="W2" s="21"/>
      <c r="X2" s="21"/>
    </row>
    <row r="5" spans="1:24" ht="31.2" x14ac:dyDescent="0.3">
      <c r="A5" s="1" t="s">
        <v>3</v>
      </c>
      <c r="B5" s="2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14.4" customHeight="1" x14ac:dyDescent="0.3">
      <c r="A6" s="16" t="s">
        <v>2</v>
      </c>
      <c r="B6" s="16"/>
      <c r="C6" s="16"/>
    </row>
    <row r="8" spans="1:24" x14ac:dyDescent="0.3">
      <c r="A8" s="19"/>
      <c r="B8" s="19"/>
      <c r="C8" s="18" t="s">
        <v>5</v>
      </c>
      <c r="D8" s="18"/>
      <c r="E8" s="18"/>
      <c r="F8" s="18"/>
      <c r="G8" s="18"/>
      <c r="H8" s="18"/>
      <c r="I8" s="18"/>
      <c r="J8" s="18"/>
      <c r="K8" s="18" t="s">
        <v>6</v>
      </c>
      <c r="L8" s="18"/>
      <c r="M8" s="2"/>
      <c r="N8" s="3" t="s">
        <v>7</v>
      </c>
      <c r="O8" s="3" t="s">
        <v>7</v>
      </c>
      <c r="P8" s="3" t="s">
        <v>8</v>
      </c>
      <c r="Q8" s="3" t="s">
        <v>8</v>
      </c>
      <c r="R8" s="4"/>
      <c r="S8" s="4"/>
      <c r="T8" s="18"/>
      <c r="U8" s="18"/>
      <c r="V8" s="18"/>
      <c r="W8" s="18"/>
    </row>
    <row r="9" spans="1:24" x14ac:dyDescent="0.3">
      <c r="A9" s="19"/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  <c r="N9" s="3" t="s">
        <v>9</v>
      </c>
      <c r="O9" s="3" t="s">
        <v>10</v>
      </c>
      <c r="P9" s="3" t="s">
        <v>11</v>
      </c>
      <c r="Q9" s="3" t="s">
        <v>12</v>
      </c>
      <c r="R9" s="20"/>
      <c r="S9" s="20"/>
      <c r="T9" s="18"/>
      <c r="U9" s="18"/>
      <c r="V9" s="18"/>
      <c r="W9" s="18"/>
    </row>
    <row r="10" spans="1:24" x14ac:dyDescent="0.3">
      <c r="A10" s="5" t="s">
        <v>13</v>
      </c>
      <c r="B10" s="5" t="s">
        <v>14</v>
      </c>
      <c r="C10" s="4"/>
      <c r="D10" s="3" t="s">
        <v>15</v>
      </c>
      <c r="E10" s="3" t="s">
        <v>9</v>
      </c>
      <c r="F10" s="3" t="s">
        <v>10</v>
      </c>
      <c r="G10" s="3" t="s">
        <v>16</v>
      </c>
      <c r="H10" s="4"/>
      <c r="I10" s="3" t="s">
        <v>17</v>
      </c>
      <c r="J10" s="3" t="s">
        <v>18</v>
      </c>
      <c r="K10" s="3" t="s">
        <v>161</v>
      </c>
      <c r="L10" s="3" t="s">
        <v>9</v>
      </c>
      <c r="M10" s="3" t="s">
        <v>10</v>
      </c>
      <c r="N10" s="3" t="s">
        <v>19</v>
      </c>
      <c r="O10" s="3" t="s">
        <v>19</v>
      </c>
      <c r="P10" s="3" t="s">
        <v>8</v>
      </c>
      <c r="Q10" s="3" t="s">
        <v>8</v>
      </c>
      <c r="R10" s="3" t="s">
        <v>17</v>
      </c>
      <c r="S10" s="4"/>
      <c r="T10" s="3" t="s">
        <v>20</v>
      </c>
      <c r="U10" s="4"/>
      <c r="V10" s="4"/>
      <c r="W10" s="4"/>
      <c r="X10" s="4"/>
    </row>
    <row r="11" spans="1:24" x14ac:dyDescent="0.3">
      <c r="A11" s="5" t="s">
        <v>21</v>
      </c>
      <c r="B11" s="5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160</v>
      </c>
      <c r="L11" s="3" t="s">
        <v>25</v>
      </c>
      <c r="M11" s="3" t="s">
        <v>26</v>
      </c>
      <c r="N11" s="3" t="s">
        <v>25</v>
      </c>
      <c r="O11" s="3" t="s">
        <v>26</v>
      </c>
      <c r="P11" s="3" t="s">
        <v>31</v>
      </c>
      <c r="Q11" s="3" t="s">
        <v>32</v>
      </c>
      <c r="R11" s="3" t="s">
        <v>6</v>
      </c>
      <c r="S11" s="3" t="s">
        <v>17</v>
      </c>
      <c r="T11" s="3" t="s">
        <v>6</v>
      </c>
      <c r="U11" s="3"/>
      <c r="V11" s="3"/>
      <c r="W11" s="3"/>
      <c r="X11" s="3"/>
    </row>
    <row r="14" spans="1:24" x14ac:dyDescent="0.3">
      <c r="A14" s="6">
        <v>9</v>
      </c>
      <c r="B14" s="6" t="s">
        <v>33</v>
      </c>
      <c r="C14" s="7"/>
      <c r="D14" s="7"/>
      <c r="E14" s="7"/>
      <c r="F14" s="8">
        <v>13</v>
      </c>
      <c r="G14" s="7"/>
      <c r="H14" s="8">
        <v>19</v>
      </c>
      <c r="I14" s="8">
        <v>32</v>
      </c>
      <c r="J14" s="7"/>
      <c r="K14" s="23">
        <v>3361</v>
      </c>
      <c r="L14" s="8">
        <v>15</v>
      </c>
      <c r="M14" s="8">
        <v>1</v>
      </c>
      <c r="N14" s="7"/>
      <c r="O14" s="7"/>
      <c r="P14" s="7"/>
      <c r="Q14" s="7"/>
      <c r="R14" s="8">
        <f>SUM(J14:Q14)</f>
        <v>3377</v>
      </c>
      <c r="S14" s="8">
        <f>SUM(I14,R14)</f>
        <v>3409</v>
      </c>
      <c r="T14" s="9">
        <f>R14/S14</f>
        <v>0.99061308301554707</v>
      </c>
      <c r="U14" s="7"/>
      <c r="V14" s="7"/>
      <c r="W14" s="8"/>
      <c r="X14" s="9"/>
    </row>
    <row r="15" spans="1:24" x14ac:dyDescent="0.3">
      <c r="A15" s="6">
        <v>19</v>
      </c>
      <c r="B15" s="6" t="s">
        <v>34</v>
      </c>
      <c r="C15" s="7"/>
      <c r="D15" s="7"/>
      <c r="E15" s="7"/>
      <c r="F15" s="7"/>
      <c r="G15" s="7"/>
      <c r="H15" s="8">
        <v>3</v>
      </c>
      <c r="I15" s="8">
        <v>3</v>
      </c>
      <c r="J15" s="7"/>
      <c r="K15" s="23">
        <v>1</v>
      </c>
      <c r="L15" s="7"/>
      <c r="M15" s="7"/>
      <c r="N15" s="7"/>
      <c r="O15" s="7"/>
      <c r="P15" s="7"/>
      <c r="Q15" s="7"/>
      <c r="R15" s="8">
        <f t="shared" ref="R15:R36" si="0">SUM(J15:Q15)</f>
        <v>1</v>
      </c>
      <c r="S15" s="8">
        <f t="shared" ref="S15:S36" si="1">SUM(I15,R15)</f>
        <v>4</v>
      </c>
      <c r="T15" s="9">
        <f t="shared" ref="T15:T36" si="2">R15/S15</f>
        <v>0.25</v>
      </c>
      <c r="U15" s="7"/>
      <c r="V15" s="7"/>
      <c r="W15" s="8"/>
      <c r="X15" s="9"/>
    </row>
    <row r="16" spans="1:24" x14ac:dyDescent="0.3">
      <c r="A16" s="6">
        <v>21</v>
      </c>
      <c r="B16" s="6" t="s">
        <v>35</v>
      </c>
      <c r="C16" s="7"/>
      <c r="D16" s="7"/>
      <c r="E16" s="7"/>
      <c r="F16" s="8">
        <v>1</v>
      </c>
      <c r="G16" s="7"/>
      <c r="H16" s="7"/>
      <c r="I16" s="8">
        <v>1</v>
      </c>
      <c r="J16" s="7"/>
      <c r="K16" s="23">
        <v>3</v>
      </c>
      <c r="L16" s="7"/>
      <c r="M16" s="7"/>
      <c r="N16" s="7"/>
      <c r="O16" s="7"/>
      <c r="P16" s="7"/>
      <c r="Q16" s="7"/>
      <c r="R16" s="8">
        <f t="shared" si="0"/>
        <v>3</v>
      </c>
      <c r="S16" s="8">
        <f t="shared" si="1"/>
        <v>4</v>
      </c>
      <c r="T16" s="9">
        <f t="shared" si="2"/>
        <v>0.75</v>
      </c>
      <c r="U16" s="7"/>
      <c r="V16" s="7"/>
      <c r="W16" s="7"/>
      <c r="X16" s="7"/>
    </row>
    <row r="17" spans="1:24" ht="19.2" x14ac:dyDescent="0.3">
      <c r="A17" s="6">
        <v>101</v>
      </c>
      <c r="B17" s="6" t="s">
        <v>36</v>
      </c>
      <c r="C17" s="7"/>
      <c r="D17" s="7"/>
      <c r="E17" s="7"/>
      <c r="F17" s="7"/>
      <c r="G17" s="7"/>
      <c r="H17" s="8">
        <v>3</v>
      </c>
      <c r="I17" s="8">
        <v>3</v>
      </c>
      <c r="J17" s="7"/>
      <c r="K17" s="23">
        <v>5</v>
      </c>
      <c r="L17" s="7"/>
      <c r="M17" s="7"/>
      <c r="N17" s="7"/>
      <c r="O17" s="7"/>
      <c r="P17" s="7"/>
      <c r="Q17" s="7"/>
      <c r="R17" s="8">
        <f t="shared" si="0"/>
        <v>5</v>
      </c>
      <c r="S17" s="8">
        <f t="shared" si="1"/>
        <v>8</v>
      </c>
      <c r="T17" s="9">
        <f t="shared" si="2"/>
        <v>0.625</v>
      </c>
      <c r="U17" s="7"/>
      <c r="V17" s="7"/>
      <c r="W17" s="8"/>
      <c r="X17" s="9"/>
    </row>
    <row r="18" spans="1:24" x14ac:dyDescent="0.3">
      <c r="A18" s="6">
        <v>201</v>
      </c>
      <c r="B18" s="6" t="s">
        <v>37</v>
      </c>
      <c r="C18" s="7"/>
      <c r="D18" s="7"/>
      <c r="E18" s="7"/>
      <c r="F18" s="7"/>
      <c r="G18" s="7"/>
      <c r="H18" s="8">
        <v>3</v>
      </c>
      <c r="I18" s="8">
        <v>3</v>
      </c>
      <c r="J18" s="7"/>
      <c r="K18" s="23">
        <v>2</v>
      </c>
      <c r="L18" s="7"/>
      <c r="M18" s="7"/>
      <c r="N18" s="7"/>
      <c r="O18" s="7"/>
      <c r="P18" s="7"/>
      <c r="Q18" s="7"/>
      <c r="R18" s="8">
        <f t="shared" si="0"/>
        <v>2</v>
      </c>
      <c r="S18" s="8">
        <f t="shared" si="1"/>
        <v>5</v>
      </c>
      <c r="T18" s="9">
        <f t="shared" si="2"/>
        <v>0.4</v>
      </c>
      <c r="U18" s="7"/>
      <c r="V18" s="7"/>
      <c r="W18" s="8"/>
      <c r="X18" s="9"/>
    </row>
    <row r="19" spans="1:24" x14ac:dyDescent="0.3">
      <c r="A19" s="6">
        <v>205</v>
      </c>
      <c r="B19" s="6" t="s">
        <v>38</v>
      </c>
      <c r="C19" s="7"/>
      <c r="D19" s="7"/>
      <c r="E19" s="7"/>
      <c r="F19" s="7"/>
      <c r="G19" s="7"/>
      <c r="H19" s="8">
        <v>10</v>
      </c>
      <c r="I19" s="8">
        <v>10</v>
      </c>
      <c r="J19" s="7"/>
      <c r="K19" s="23">
        <v>288</v>
      </c>
      <c r="L19" s="7"/>
      <c r="M19" s="7"/>
      <c r="N19" s="7"/>
      <c r="O19" s="7"/>
      <c r="P19" s="7"/>
      <c r="Q19" s="7"/>
      <c r="R19" s="8">
        <f t="shared" si="0"/>
        <v>288</v>
      </c>
      <c r="S19" s="8">
        <f t="shared" si="1"/>
        <v>298</v>
      </c>
      <c r="T19" s="9">
        <f t="shared" si="2"/>
        <v>0.96644295302013428</v>
      </c>
      <c r="U19" s="7"/>
      <c r="V19" s="7"/>
      <c r="W19" s="8"/>
      <c r="X19" s="9"/>
    </row>
    <row r="20" spans="1:24" x14ac:dyDescent="0.3">
      <c r="A20" s="6">
        <v>206</v>
      </c>
      <c r="B20" s="6" t="s">
        <v>39</v>
      </c>
      <c r="C20" s="7"/>
      <c r="D20" s="7"/>
      <c r="E20" s="7"/>
      <c r="F20" s="8">
        <v>2</v>
      </c>
      <c r="G20" s="8">
        <v>10</v>
      </c>
      <c r="H20" s="7"/>
      <c r="I20" s="8">
        <v>12</v>
      </c>
      <c r="J20" s="7"/>
      <c r="K20" s="23">
        <v>460</v>
      </c>
      <c r="L20" s="8">
        <v>1</v>
      </c>
      <c r="M20" s="7"/>
      <c r="N20" s="7"/>
      <c r="O20" s="7"/>
      <c r="P20" s="7"/>
      <c r="Q20" s="7"/>
      <c r="R20" s="8">
        <f t="shared" si="0"/>
        <v>461</v>
      </c>
      <c r="S20" s="8">
        <f t="shared" si="1"/>
        <v>473</v>
      </c>
      <c r="T20" s="9">
        <f t="shared" si="2"/>
        <v>0.97463002114164909</v>
      </c>
      <c r="U20" s="7"/>
      <c r="V20" s="7"/>
      <c r="W20" s="8"/>
      <c r="X20" s="9"/>
    </row>
    <row r="21" spans="1:24" ht="19.2" x14ac:dyDescent="0.3">
      <c r="A21" s="6">
        <v>209</v>
      </c>
      <c r="B21" s="6" t="s">
        <v>162</v>
      </c>
      <c r="C21" s="7"/>
      <c r="D21" s="7"/>
      <c r="E21" s="7"/>
      <c r="F21" s="8"/>
      <c r="G21" s="8"/>
      <c r="H21" s="7"/>
      <c r="I21" s="8"/>
      <c r="J21" s="7"/>
      <c r="K21" s="23">
        <v>4</v>
      </c>
      <c r="L21" s="8"/>
      <c r="M21" s="7"/>
      <c r="N21" s="7"/>
      <c r="O21" s="7"/>
      <c r="P21" s="7"/>
      <c r="Q21" s="7"/>
      <c r="R21" s="8">
        <f t="shared" si="0"/>
        <v>4</v>
      </c>
      <c r="S21" s="8">
        <f t="shared" si="1"/>
        <v>4</v>
      </c>
      <c r="T21" s="9">
        <f t="shared" si="2"/>
        <v>1</v>
      </c>
      <c r="U21" s="7"/>
      <c r="V21" s="7"/>
      <c r="W21" s="8"/>
      <c r="X21" s="9"/>
    </row>
    <row r="22" spans="1:24" x14ac:dyDescent="0.3">
      <c r="A22" s="6">
        <v>210</v>
      </c>
      <c r="B22" s="6" t="s">
        <v>40</v>
      </c>
      <c r="C22" s="7"/>
      <c r="D22" s="7"/>
      <c r="E22" s="7"/>
      <c r="F22" s="7"/>
      <c r="G22" s="7"/>
      <c r="H22" s="7"/>
      <c r="I22" s="7"/>
      <c r="J22" s="7"/>
      <c r="K22" s="23">
        <v>285</v>
      </c>
      <c r="L22" s="8">
        <v>8</v>
      </c>
      <c r="M22" s="8">
        <v>2</v>
      </c>
      <c r="N22" s="7"/>
      <c r="O22" s="7"/>
      <c r="P22" s="7"/>
      <c r="Q22" s="7"/>
      <c r="R22" s="8">
        <f t="shared" si="0"/>
        <v>295</v>
      </c>
      <c r="S22" s="8">
        <f t="shared" si="1"/>
        <v>295</v>
      </c>
      <c r="T22" s="9">
        <f t="shared" si="2"/>
        <v>1</v>
      </c>
      <c r="U22" s="7"/>
      <c r="V22" s="7"/>
      <c r="W22" s="8"/>
      <c r="X22" s="9"/>
    </row>
    <row r="23" spans="1:24" x14ac:dyDescent="0.3">
      <c r="A23" s="6">
        <v>212</v>
      </c>
      <c r="B23" s="6" t="s">
        <v>41</v>
      </c>
      <c r="C23" s="7"/>
      <c r="D23" s="8">
        <v>2</v>
      </c>
      <c r="E23" s="7"/>
      <c r="F23" s="8">
        <v>26</v>
      </c>
      <c r="G23" s="7"/>
      <c r="H23" s="8">
        <v>93</v>
      </c>
      <c r="I23" s="8">
        <v>121</v>
      </c>
      <c r="J23" s="8">
        <v>13</v>
      </c>
      <c r="K23" s="23">
        <v>2934</v>
      </c>
      <c r="L23" s="8">
        <v>41</v>
      </c>
      <c r="M23" s="7"/>
      <c r="N23" s="7"/>
      <c r="O23" s="7"/>
      <c r="P23" s="7"/>
      <c r="Q23" s="7"/>
      <c r="R23" s="8">
        <f t="shared" si="0"/>
        <v>2988</v>
      </c>
      <c r="S23" s="8">
        <f t="shared" si="1"/>
        <v>3109</v>
      </c>
      <c r="T23" s="9">
        <f t="shared" si="2"/>
        <v>0.96108073335477651</v>
      </c>
      <c r="U23" s="7"/>
      <c r="V23" s="7"/>
      <c r="W23" s="8"/>
      <c r="X23" s="9"/>
    </row>
    <row r="24" spans="1:24" x14ac:dyDescent="0.3">
      <c r="A24" s="6">
        <v>213</v>
      </c>
      <c r="B24" s="6" t="s">
        <v>42</v>
      </c>
      <c r="C24" s="7"/>
      <c r="D24" s="7"/>
      <c r="E24" s="7"/>
      <c r="F24" s="7"/>
      <c r="G24" s="7"/>
      <c r="H24" s="8">
        <v>46</v>
      </c>
      <c r="I24" s="8">
        <v>46</v>
      </c>
      <c r="J24" s="7"/>
      <c r="K24" s="23">
        <v>41</v>
      </c>
      <c r="L24" s="7"/>
      <c r="M24" s="7"/>
      <c r="N24" s="7"/>
      <c r="O24" s="7"/>
      <c r="P24" s="7"/>
      <c r="Q24" s="7"/>
      <c r="R24" s="8">
        <f t="shared" si="0"/>
        <v>41</v>
      </c>
      <c r="S24" s="8">
        <f t="shared" si="1"/>
        <v>87</v>
      </c>
      <c r="T24" s="9">
        <f t="shared" si="2"/>
        <v>0.47126436781609193</v>
      </c>
      <c r="U24" s="7"/>
      <c r="V24" s="7"/>
      <c r="W24" s="8"/>
      <c r="X24" s="9"/>
    </row>
    <row r="25" spans="1:24" x14ac:dyDescent="0.3">
      <c r="A25" s="6">
        <v>214</v>
      </c>
      <c r="B25" s="6" t="s">
        <v>43</v>
      </c>
      <c r="C25" s="7"/>
      <c r="D25" s="7"/>
      <c r="E25" s="7"/>
      <c r="F25" s="7"/>
      <c r="G25" s="7"/>
      <c r="H25" s="8">
        <v>32</v>
      </c>
      <c r="I25" s="8">
        <v>32</v>
      </c>
      <c r="J25" s="7"/>
      <c r="K25" s="23">
        <v>36</v>
      </c>
      <c r="L25" s="7"/>
      <c r="M25" s="7"/>
      <c r="N25" s="7"/>
      <c r="O25" s="7"/>
      <c r="P25" s="7"/>
      <c r="Q25" s="7"/>
      <c r="R25" s="8">
        <f t="shared" si="0"/>
        <v>36</v>
      </c>
      <c r="S25" s="8">
        <f t="shared" si="1"/>
        <v>68</v>
      </c>
      <c r="T25" s="9">
        <f t="shared" si="2"/>
        <v>0.52941176470588236</v>
      </c>
      <c r="U25" s="7"/>
      <c r="V25" s="7"/>
      <c r="W25" s="8"/>
      <c r="X25" s="9"/>
    </row>
    <row r="26" spans="1:24" x14ac:dyDescent="0.3">
      <c r="A26" s="6">
        <v>215</v>
      </c>
      <c r="B26" s="6" t="s">
        <v>44</v>
      </c>
      <c r="C26" s="7"/>
      <c r="D26" s="7"/>
      <c r="E26" s="7"/>
      <c r="F26" s="7"/>
      <c r="G26" s="7"/>
      <c r="H26" s="8">
        <v>42</v>
      </c>
      <c r="I26" s="8">
        <v>42</v>
      </c>
      <c r="J26" s="7"/>
      <c r="K26" s="23">
        <v>86</v>
      </c>
      <c r="L26" s="7"/>
      <c r="M26" s="7"/>
      <c r="N26" s="7"/>
      <c r="O26" s="7"/>
      <c r="P26" s="7"/>
      <c r="Q26" s="7"/>
      <c r="R26" s="8">
        <f t="shared" si="0"/>
        <v>86</v>
      </c>
      <c r="S26" s="8">
        <f t="shared" si="1"/>
        <v>128</v>
      </c>
      <c r="T26" s="9">
        <f t="shared" si="2"/>
        <v>0.671875</v>
      </c>
      <c r="U26" s="7"/>
      <c r="V26" s="7"/>
      <c r="W26" s="8"/>
      <c r="X26" s="9"/>
    </row>
    <row r="27" spans="1:24" x14ac:dyDescent="0.3">
      <c r="A27" s="6">
        <v>216</v>
      </c>
      <c r="B27" s="6" t="s">
        <v>45</v>
      </c>
      <c r="C27" s="7"/>
      <c r="D27" s="7"/>
      <c r="E27" s="7"/>
      <c r="F27" s="7"/>
      <c r="G27" s="7"/>
      <c r="H27" s="8">
        <v>22</v>
      </c>
      <c r="I27" s="8">
        <v>22</v>
      </c>
      <c r="J27" s="7"/>
      <c r="K27" s="23">
        <v>651</v>
      </c>
      <c r="L27" s="7"/>
      <c r="M27" s="7"/>
      <c r="N27" s="7"/>
      <c r="O27" s="7"/>
      <c r="P27" s="7"/>
      <c r="Q27" s="7"/>
      <c r="R27" s="8">
        <f t="shared" si="0"/>
        <v>651</v>
      </c>
      <c r="S27" s="8">
        <f t="shared" si="1"/>
        <v>673</v>
      </c>
      <c r="T27" s="9">
        <f t="shared" si="2"/>
        <v>0.96731054977711739</v>
      </c>
      <c r="U27" s="7"/>
      <c r="V27" s="7"/>
      <c r="W27" s="8"/>
      <c r="X27" s="9"/>
    </row>
    <row r="28" spans="1:24" x14ac:dyDescent="0.3">
      <c r="A28" s="6">
        <v>217</v>
      </c>
      <c r="B28" s="6" t="s">
        <v>46</v>
      </c>
      <c r="C28" s="7"/>
      <c r="D28" s="7"/>
      <c r="E28" s="7"/>
      <c r="F28" s="7"/>
      <c r="G28" s="7"/>
      <c r="H28" s="8">
        <v>82</v>
      </c>
      <c r="I28" s="8">
        <v>82</v>
      </c>
      <c r="J28" s="7"/>
      <c r="K28" s="23">
        <v>6</v>
      </c>
      <c r="L28" s="7"/>
      <c r="M28" s="7"/>
      <c r="N28" s="7"/>
      <c r="O28" s="7"/>
      <c r="P28" s="7"/>
      <c r="Q28" s="7"/>
      <c r="R28" s="8">
        <f t="shared" si="0"/>
        <v>6</v>
      </c>
      <c r="S28" s="8">
        <f t="shared" si="1"/>
        <v>88</v>
      </c>
      <c r="T28" s="9">
        <f t="shared" si="2"/>
        <v>6.8181818181818177E-2</v>
      </c>
      <c r="U28" s="7"/>
      <c r="V28" s="7"/>
      <c r="W28" s="8"/>
      <c r="X28" s="9"/>
    </row>
    <row r="29" spans="1:24" x14ac:dyDescent="0.3">
      <c r="A29" s="6">
        <v>218</v>
      </c>
      <c r="B29" s="6" t="s">
        <v>47</v>
      </c>
      <c r="C29" s="7"/>
      <c r="D29" s="7"/>
      <c r="E29" s="7"/>
      <c r="F29" s="7"/>
      <c r="G29" s="7"/>
      <c r="H29" s="8">
        <v>39</v>
      </c>
      <c r="I29" s="8">
        <v>39</v>
      </c>
      <c r="J29" s="7"/>
      <c r="K29" s="23">
        <v>412</v>
      </c>
      <c r="L29" s="7"/>
      <c r="M29" s="7"/>
      <c r="N29" s="7"/>
      <c r="O29" s="7"/>
      <c r="P29" s="7"/>
      <c r="Q29" s="7"/>
      <c r="R29" s="8">
        <f t="shared" si="0"/>
        <v>412</v>
      </c>
      <c r="S29" s="8">
        <f t="shared" si="1"/>
        <v>451</v>
      </c>
      <c r="T29" s="9">
        <f t="shared" si="2"/>
        <v>0.91352549889135259</v>
      </c>
      <c r="U29" s="7"/>
      <c r="V29" s="7"/>
      <c r="W29" s="8"/>
      <c r="X29" s="9"/>
    </row>
    <row r="30" spans="1:24" x14ac:dyDescent="0.3">
      <c r="A30" s="6">
        <v>219</v>
      </c>
      <c r="B30" s="6" t="s">
        <v>48</v>
      </c>
      <c r="C30" s="7"/>
      <c r="D30" s="7"/>
      <c r="E30" s="7"/>
      <c r="F30" s="7"/>
      <c r="G30" s="7"/>
      <c r="H30" s="8">
        <v>31</v>
      </c>
      <c r="I30" s="8">
        <v>31</v>
      </c>
      <c r="J30" s="7"/>
      <c r="K30" s="23">
        <v>1</v>
      </c>
      <c r="L30" s="7"/>
      <c r="M30" s="7"/>
      <c r="N30" s="7"/>
      <c r="O30" s="7"/>
      <c r="P30" s="7"/>
      <c r="Q30" s="7"/>
      <c r="R30" s="8">
        <f t="shared" si="0"/>
        <v>1</v>
      </c>
      <c r="S30" s="8">
        <f t="shared" si="1"/>
        <v>32</v>
      </c>
      <c r="T30" s="9">
        <f t="shared" si="2"/>
        <v>3.125E-2</v>
      </c>
      <c r="U30" s="7"/>
      <c r="V30" s="7"/>
      <c r="W30" s="7"/>
      <c r="X30" s="7"/>
    </row>
    <row r="31" spans="1:24" x14ac:dyDescent="0.3">
      <c r="A31" s="6">
        <v>225</v>
      </c>
      <c r="B31" s="6" t="s">
        <v>49</v>
      </c>
      <c r="C31" s="7"/>
      <c r="D31" s="7"/>
      <c r="E31" s="7"/>
      <c r="F31" s="7"/>
      <c r="G31" s="7"/>
      <c r="H31" s="8">
        <v>83</v>
      </c>
      <c r="I31" s="8">
        <v>83</v>
      </c>
      <c r="J31" s="7"/>
      <c r="K31" s="23"/>
      <c r="L31" s="7"/>
      <c r="M31" s="7"/>
      <c r="N31" s="7"/>
      <c r="O31" s="7"/>
      <c r="P31" s="7"/>
      <c r="Q31" s="7"/>
      <c r="R31" s="8">
        <f t="shared" si="0"/>
        <v>0</v>
      </c>
      <c r="S31" s="8">
        <f t="shared" si="1"/>
        <v>83</v>
      </c>
      <c r="T31" s="9">
        <f t="shared" si="2"/>
        <v>0</v>
      </c>
      <c r="U31" s="7"/>
      <c r="V31" s="7"/>
      <c r="W31" s="7"/>
      <c r="X31" s="7"/>
    </row>
    <row r="32" spans="1:24" x14ac:dyDescent="0.3">
      <c r="A32" s="6">
        <v>231</v>
      </c>
      <c r="B32" s="6" t="s">
        <v>50</v>
      </c>
      <c r="C32" s="7"/>
      <c r="D32" s="8">
        <v>2</v>
      </c>
      <c r="E32" s="7"/>
      <c r="F32" s="8">
        <v>24</v>
      </c>
      <c r="G32" s="8">
        <v>2</v>
      </c>
      <c r="H32" s="8">
        <v>69</v>
      </c>
      <c r="I32" s="8">
        <v>97</v>
      </c>
      <c r="J32" s="7"/>
      <c r="K32" s="23">
        <v>7215</v>
      </c>
      <c r="L32" s="8">
        <v>73</v>
      </c>
      <c r="M32" s="7"/>
      <c r="N32" s="7"/>
      <c r="O32" s="7"/>
      <c r="P32" s="7"/>
      <c r="Q32" s="7"/>
      <c r="R32" s="8">
        <f t="shared" si="0"/>
        <v>7288</v>
      </c>
      <c r="S32" s="8">
        <f t="shared" si="1"/>
        <v>7385</v>
      </c>
      <c r="T32" s="9">
        <f t="shared" si="2"/>
        <v>0.98686526743398784</v>
      </c>
      <c r="U32" s="7"/>
      <c r="V32" s="7"/>
      <c r="W32" s="8"/>
      <c r="X32" s="9"/>
    </row>
    <row r="33" spans="1:24" x14ac:dyDescent="0.3">
      <c r="A33" s="6">
        <v>911</v>
      </c>
      <c r="B33" s="6" t="s">
        <v>179</v>
      </c>
      <c r="C33" s="7"/>
      <c r="D33" s="8"/>
      <c r="E33" s="7"/>
      <c r="F33" s="8"/>
      <c r="G33" s="8"/>
      <c r="H33" s="8"/>
      <c r="I33" s="8"/>
      <c r="J33" s="7"/>
      <c r="K33" s="23">
        <v>2</v>
      </c>
      <c r="L33" s="8"/>
      <c r="M33" s="7"/>
      <c r="N33" s="7"/>
      <c r="O33" s="7"/>
      <c r="P33" s="7"/>
      <c r="Q33" s="7"/>
      <c r="R33" s="8">
        <f t="shared" si="0"/>
        <v>2</v>
      </c>
      <c r="S33" s="8">
        <f t="shared" si="1"/>
        <v>2</v>
      </c>
      <c r="T33" s="9">
        <f t="shared" si="2"/>
        <v>1</v>
      </c>
      <c r="U33" s="7"/>
      <c r="V33" s="7"/>
      <c r="W33" s="8"/>
      <c r="X33" s="9"/>
    </row>
    <row r="34" spans="1:24" x14ac:dyDescent="0.3">
      <c r="A34" s="6">
        <v>913</v>
      </c>
      <c r="B34" s="6" t="s">
        <v>51</v>
      </c>
      <c r="C34" s="7"/>
      <c r="D34" s="7"/>
      <c r="E34" s="7"/>
      <c r="F34" s="8">
        <v>1</v>
      </c>
      <c r="G34" s="7"/>
      <c r="H34" s="8">
        <v>15</v>
      </c>
      <c r="I34" s="8">
        <v>16</v>
      </c>
      <c r="J34" s="7"/>
      <c r="K34" s="23"/>
      <c r="L34" s="7"/>
      <c r="M34" s="7"/>
      <c r="N34" s="7"/>
      <c r="O34" s="7"/>
      <c r="P34" s="7"/>
      <c r="Q34" s="7"/>
      <c r="R34" s="8">
        <f t="shared" si="0"/>
        <v>0</v>
      </c>
      <c r="S34" s="8">
        <f t="shared" si="1"/>
        <v>16</v>
      </c>
      <c r="T34" s="9">
        <f t="shared" si="2"/>
        <v>0</v>
      </c>
      <c r="U34" s="7"/>
      <c r="V34" s="7"/>
      <c r="W34" s="7"/>
      <c r="X34" s="7"/>
    </row>
    <row r="35" spans="1:24" x14ac:dyDescent="0.3">
      <c r="A35" s="6">
        <v>914</v>
      </c>
      <c r="B35" s="6" t="s">
        <v>52</v>
      </c>
      <c r="C35" s="7"/>
      <c r="D35" s="7"/>
      <c r="E35" s="7"/>
      <c r="F35" s="8">
        <v>1</v>
      </c>
      <c r="G35" s="7"/>
      <c r="H35" s="8">
        <v>4</v>
      </c>
      <c r="I35" s="8">
        <v>5</v>
      </c>
      <c r="J35" s="7"/>
      <c r="K35" s="25">
        <v>82</v>
      </c>
      <c r="L35" s="7"/>
      <c r="M35" s="7"/>
      <c r="N35" s="7"/>
      <c r="O35" s="7"/>
      <c r="P35" s="7"/>
      <c r="Q35" s="7"/>
      <c r="R35" s="8">
        <f t="shared" si="0"/>
        <v>82</v>
      </c>
      <c r="S35" s="8">
        <f t="shared" si="1"/>
        <v>87</v>
      </c>
      <c r="T35" s="9">
        <f t="shared" si="2"/>
        <v>0.94252873563218387</v>
      </c>
      <c r="U35" s="7"/>
      <c r="V35" s="7"/>
      <c r="W35" s="8"/>
      <c r="X35" s="9"/>
    </row>
    <row r="36" spans="1:24" x14ac:dyDescent="0.3">
      <c r="A36" s="6">
        <v>919</v>
      </c>
      <c r="B36" s="6" t="s">
        <v>53</v>
      </c>
      <c r="C36" s="7"/>
      <c r="D36" s="7"/>
      <c r="E36" s="7"/>
      <c r="F36" s="7"/>
      <c r="G36" s="7"/>
      <c r="H36" s="8">
        <v>75</v>
      </c>
      <c r="I36" s="8">
        <v>75</v>
      </c>
      <c r="J36" s="7"/>
      <c r="K36" s="23">
        <v>57</v>
      </c>
      <c r="L36" s="7"/>
      <c r="M36" s="7"/>
      <c r="N36" s="7"/>
      <c r="O36" s="7"/>
      <c r="P36" s="7"/>
      <c r="Q36" s="7"/>
      <c r="R36" s="8">
        <f t="shared" si="0"/>
        <v>57</v>
      </c>
      <c r="S36" s="8">
        <f t="shared" si="1"/>
        <v>132</v>
      </c>
      <c r="T36" s="9">
        <f t="shared" si="2"/>
        <v>0.43181818181818182</v>
      </c>
      <c r="U36" s="7"/>
      <c r="V36" s="7"/>
      <c r="W36" s="7"/>
      <c r="X36" s="7"/>
    </row>
    <row r="37" spans="1:24" x14ac:dyDescent="0.3">
      <c r="K37" s="23"/>
    </row>
    <row r="38" spans="1:24" x14ac:dyDescent="0.3">
      <c r="K38" s="23"/>
    </row>
    <row r="39" spans="1:24" x14ac:dyDescent="0.3">
      <c r="A39" s="7"/>
      <c r="B39" s="10" t="s">
        <v>54</v>
      </c>
      <c r="C39" s="7"/>
      <c r="D39" s="8">
        <v>4</v>
      </c>
      <c r="E39" s="7"/>
      <c r="F39" s="8">
        <v>68</v>
      </c>
      <c r="G39" s="8">
        <v>12</v>
      </c>
      <c r="H39" s="8">
        <v>671</v>
      </c>
      <c r="I39" s="8">
        <v>755</v>
      </c>
      <c r="J39" s="8">
        <v>13</v>
      </c>
      <c r="K39" s="23">
        <f>SUM(K14:K36)</f>
        <v>15932</v>
      </c>
      <c r="L39" s="8">
        <v>138</v>
      </c>
      <c r="M39" s="8">
        <v>3</v>
      </c>
      <c r="N39" s="7"/>
      <c r="O39" s="7"/>
      <c r="P39" s="7"/>
      <c r="Q39" s="7"/>
      <c r="R39" s="8">
        <f>SUM(J39:Q39)</f>
        <v>16086</v>
      </c>
      <c r="S39" s="8">
        <f>SUM(I39,R39)</f>
        <v>16841</v>
      </c>
      <c r="T39" s="9">
        <f>R39/S39</f>
        <v>0.95516893296122563</v>
      </c>
      <c r="U39" s="7"/>
      <c r="V39" s="9"/>
      <c r="W39" s="8"/>
      <c r="X39" s="9"/>
    </row>
    <row r="40" spans="1:24" x14ac:dyDescent="0.3">
      <c r="A40" s="7"/>
      <c r="B40" s="10" t="s">
        <v>55</v>
      </c>
      <c r="C40" s="9">
        <v>0</v>
      </c>
      <c r="D40" s="11">
        <v>1E-3</v>
      </c>
      <c r="E40" s="9">
        <v>0</v>
      </c>
      <c r="F40" s="11">
        <v>8.9999999999999993E-3</v>
      </c>
      <c r="G40" s="11">
        <v>1.4E-2</v>
      </c>
      <c r="H40" s="11">
        <v>4.9000000000000002E-2</v>
      </c>
      <c r="I40" s="11">
        <v>2.8000000000000001E-2</v>
      </c>
      <c r="J40" s="9">
        <v>0</v>
      </c>
      <c r="K40" s="11">
        <f>K39/$I$303</f>
        <v>6.9164675483440767E-3</v>
      </c>
      <c r="L40" s="11">
        <v>7.0000000000000001E-3</v>
      </c>
      <c r="M40" s="11">
        <v>5.0000000000000001E-3</v>
      </c>
      <c r="N40" s="9">
        <v>0</v>
      </c>
      <c r="O40" s="9">
        <v>0</v>
      </c>
      <c r="P40" s="9">
        <v>0</v>
      </c>
      <c r="Q40" s="9">
        <v>0</v>
      </c>
      <c r="R40" s="11">
        <f>R39/$P$303</f>
        <v>6.8360682280916253E-3</v>
      </c>
      <c r="S40" s="11">
        <f>S39/$Q$303</f>
        <v>7.07446609645823E-3</v>
      </c>
      <c r="T40" s="7"/>
      <c r="U40" s="9"/>
      <c r="V40" s="7"/>
      <c r="W40" s="11"/>
      <c r="X40" s="7"/>
    </row>
    <row r="42" spans="1:24" ht="17.399999999999999" customHeight="1" x14ac:dyDescent="0.3">
      <c r="A42" s="17" t="s">
        <v>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17.399999999999999" customHeight="1" x14ac:dyDescent="0.3">
      <c r="A43" s="17" t="s">
        <v>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21"/>
      <c r="W43" s="21"/>
      <c r="X43" s="21"/>
    </row>
    <row r="46" spans="1:24" ht="31.2" x14ac:dyDescent="0.3">
      <c r="A46" s="1" t="s">
        <v>3</v>
      </c>
      <c r="B46" s="2"/>
      <c r="C46" s="22" t="s">
        <v>56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x14ac:dyDescent="0.3">
      <c r="A47" s="16" t="s">
        <v>2</v>
      </c>
      <c r="B47" s="16"/>
      <c r="C47" s="16"/>
    </row>
    <row r="49" spans="1:24" x14ac:dyDescent="0.3">
      <c r="A49" s="19"/>
      <c r="B49" s="19"/>
      <c r="C49" s="18" t="s">
        <v>5</v>
      </c>
      <c r="D49" s="18"/>
      <c r="E49" s="18"/>
      <c r="F49" s="18"/>
      <c r="G49" s="18"/>
      <c r="H49" s="18"/>
      <c r="I49" s="18"/>
      <c r="J49" s="18"/>
      <c r="K49" s="18" t="s">
        <v>6</v>
      </c>
      <c r="L49" s="18"/>
      <c r="M49" s="2"/>
      <c r="N49" s="3" t="s">
        <v>7</v>
      </c>
      <c r="O49" s="3" t="s">
        <v>7</v>
      </c>
      <c r="P49" s="3" t="s">
        <v>8</v>
      </c>
      <c r="Q49" s="3" t="s">
        <v>8</v>
      </c>
      <c r="R49" s="4"/>
      <c r="S49" s="4"/>
      <c r="T49" s="18"/>
      <c r="U49" s="18"/>
      <c r="V49" s="18"/>
      <c r="W49" s="18"/>
    </row>
    <row r="50" spans="1:24" x14ac:dyDescent="0.3">
      <c r="A50" s="19"/>
      <c r="B50" s="19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"/>
      <c r="N50" s="3" t="s">
        <v>9</v>
      </c>
      <c r="O50" s="3" t="s">
        <v>10</v>
      </c>
      <c r="P50" s="3" t="s">
        <v>11</v>
      </c>
      <c r="Q50" s="3" t="s">
        <v>12</v>
      </c>
      <c r="R50" s="20"/>
      <c r="S50" s="20"/>
      <c r="T50" s="18"/>
      <c r="U50" s="18"/>
      <c r="V50" s="18"/>
      <c r="W50" s="18"/>
    </row>
    <row r="51" spans="1:24" x14ac:dyDescent="0.3">
      <c r="A51" s="5" t="s">
        <v>13</v>
      </c>
      <c r="B51" s="5" t="s">
        <v>14</v>
      </c>
      <c r="C51" s="4"/>
      <c r="D51" s="3" t="s">
        <v>15</v>
      </c>
      <c r="E51" s="3" t="s">
        <v>9</v>
      </c>
      <c r="F51" s="3" t="s">
        <v>10</v>
      </c>
      <c r="G51" s="3" t="s">
        <v>16</v>
      </c>
      <c r="H51" s="4"/>
      <c r="I51" s="3" t="s">
        <v>17</v>
      </c>
      <c r="J51" s="3" t="s">
        <v>18</v>
      </c>
      <c r="K51" s="3" t="s">
        <v>161</v>
      </c>
      <c r="L51" s="3" t="s">
        <v>9</v>
      </c>
      <c r="M51" s="3" t="s">
        <v>10</v>
      </c>
      <c r="N51" s="3" t="s">
        <v>19</v>
      </c>
      <c r="O51" s="3" t="s">
        <v>19</v>
      </c>
      <c r="P51" s="3" t="s">
        <v>8</v>
      </c>
      <c r="Q51" s="3" t="s">
        <v>8</v>
      </c>
      <c r="R51" s="3" t="s">
        <v>17</v>
      </c>
      <c r="S51" s="4"/>
      <c r="T51" s="3" t="s">
        <v>20</v>
      </c>
      <c r="U51" s="4"/>
      <c r="V51" s="4"/>
      <c r="W51" s="4"/>
      <c r="X51" s="4"/>
    </row>
    <row r="52" spans="1:24" x14ac:dyDescent="0.3">
      <c r="A52" s="5" t="s">
        <v>21</v>
      </c>
      <c r="B52" s="5" t="s">
        <v>22</v>
      </c>
      <c r="C52" s="3" t="s">
        <v>23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28</v>
      </c>
      <c r="I52" s="3" t="s">
        <v>29</v>
      </c>
      <c r="J52" s="3" t="s">
        <v>30</v>
      </c>
      <c r="K52" s="3" t="s">
        <v>160</v>
      </c>
      <c r="L52" s="3" t="s">
        <v>25</v>
      </c>
      <c r="M52" s="3" t="s">
        <v>26</v>
      </c>
      <c r="N52" s="3" t="s">
        <v>25</v>
      </c>
      <c r="O52" s="3" t="s">
        <v>26</v>
      </c>
      <c r="P52" s="3" t="s">
        <v>31</v>
      </c>
      <c r="Q52" s="3" t="s">
        <v>32</v>
      </c>
      <c r="R52" s="3" t="s">
        <v>6</v>
      </c>
      <c r="S52" s="3" t="s">
        <v>17</v>
      </c>
      <c r="T52" s="3" t="s">
        <v>6</v>
      </c>
      <c r="U52" s="3"/>
      <c r="V52" s="3"/>
      <c r="W52" s="3"/>
      <c r="X52" s="3"/>
    </row>
    <row r="55" spans="1:24" x14ac:dyDescent="0.3">
      <c r="A55" s="6">
        <v>301</v>
      </c>
      <c r="B55" s="6" t="s">
        <v>57</v>
      </c>
      <c r="C55" s="7"/>
      <c r="D55" s="7"/>
      <c r="E55" s="7"/>
      <c r="F55" s="8">
        <v>2</v>
      </c>
      <c r="G55" s="7"/>
      <c r="H55" s="7"/>
      <c r="I55" s="8">
        <v>2</v>
      </c>
      <c r="J55" s="7"/>
      <c r="K55" s="23">
        <v>19</v>
      </c>
      <c r="L55" s="7"/>
      <c r="M55" s="7"/>
      <c r="N55" s="7"/>
      <c r="O55" s="7"/>
      <c r="P55" s="7"/>
      <c r="Q55" s="7"/>
      <c r="R55" s="8">
        <f>SUM(J55:Q55)</f>
        <v>19</v>
      </c>
      <c r="S55" s="8">
        <f>SUM(I55,R55)</f>
        <v>21</v>
      </c>
      <c r="T55" s="9">
        <f>R55/S55</f>
        <v>0.90476190476190477</v>
      </c>
      <c r="U55" s="7"/>
      <c r="V55" s="7"/>
      <c r="W55" s="8"/>
      <c r="X55" s="9"/>
    </row>
    <row r="56" spans="1:24" x14ac:dyDescent="0.3">
      <c r="A56" s="6">
        <v>302</v>
      </c>
      <c r="B56" s="6" t="s">
        <v>58</v>
      </c>
      <c r="C56" s="7"/>
      <c r="D56" s="7"/>
      <c r="E56" s="7"/>
      <c r="F56" s="7"/>
      <c r="G56" s="7"/>
      <c r="H56" s="8">
        <v>19</v>
      </c>
      <c r="I56" s="8">
        <v>19</v>
      </c>
      <c r="J56" s="8">
        <v>35</v>
      </c>
      <c r="K56" s="23">
        <v>348</v>
      </c>
      <c r="L56" s="7"/>
      <c r="M56" s="7"/>
      <c r="N56" s="7"/>
      <c r="O56" s="7"/>
      <c r="P56" s="7"/>
      <c r="Q56" s="7"/>
      <c r="R56" s="8">
        <f t="shared" ref="R56:R94" si="3">SUM(J56:Q56)</f>
        <v>383</v>
      </c>
      <c r="S56" s="8">
        <f t="shared" ref="S56:S94" si="4">SUM(I56,R56)</f>
        <v>402</v>
      </c>
      <c r="T56" s="9">
        <f t="shared" ref="T56:T94" si="5">R56/S56</f>
        <v>0.95273631840796025</v>
      </c>
      <c r="U56" s="8"/>
      <c r="V56" s="9"/>
      <c r="W56" s="8"/>
      <c r="X56" s="9"/>
    </row>
    <row r="57" spans="1:24" ht="19.2" x14ac:dyDescent="0.3">
      <c r="A57" s="6">
        <v>303</v>
      </c>
      <c r="B57" s="6" t="s">
        <v>163</v>
      </c>
      <c r="C57" s="7"/>
      <c r="D57" s="7"/>
      <c r="E57" s="7"/>
      <c r="F57" s="7"/>
      <c r="G57" s="7"/>
      <c r="H57" s="8"/>
      <c r="I57" s="8"/>
      <c r="J57" s="8"/>
      <c r="K57" s="23">
        <v>44</v>
      </c>
      <c r="L57" s="7"/>
      <c r="M57" s="7"/>
      <c r="N57" s="7"/>
      <c r="O57" s="7"/>
      <c r="P57" s="7"/>
      <c r="Q57" s="7"/>
      <c r="R57" s="8">
        <f t="shared" si="3"/>
        <v>44</v>
      </c>
      <c r="S57" s="8">
        <f t="shared" si="4"/>
        <v>44</v>
      </c>
      <c r="T57" s="9">
        <f t="shared" si="5"/>
        <v>1</v>
      </c>
      <c r="U57" s="8"/>
      <c r="V57" s="9"/>
      <c r="W57" s="8"/>
      <c r="X57" s="9"/>
    </row>
    <row r="58" spans="1:24" x14ac:dyDescent="0.3">
      <c r="A58" s="6">
        <v>304</v>
      </c>
      <c r="B58" s="6" t="s">
        <v>164</v>
      </c>
      <c r="C58" s="7"/>
      <c r="D58" s="7"/>
      <c r="E58" s="7"/>
      <c r="F58" s="7"/>
      <c r="G58" s="7"/>
      <c r="H58" s="8"/>
      <c r="I58" s="8"/>
      <c r="J58" s="8"/>
      <c r="K58" s="23">
        <v>2</v>
      </c>
      <c r="L58" s="7"/>
      <c r="M58" s="7"/>
      <c r="N58" s="7"/>
      <c r="O58" s="7"/>
      <c r="P58" s="7"/>
      <c r="Q58" s="7"/>
      <c r="R58" s="8">
        <f t="shared" si="3"/>
        <v>2</v>
      </c>
      <c r="S58" s="8">
        <f t="shared" si="4"/>
        <v>2</v>
      </c>
      <c r="T58" s="9">
        <f t="shared" si="5"/>
        <v>1</v>
      </c>
      <c r="U58" s="8"/>
      <c r="V58" s="9"/>
      <c r="W58" s="8"/>
      <c r="X58" s="9"/>
    </row>
    <row r="59" spans="1:24" x14ac:dyDescent="0.3">
      <c r="A59" s="6">
        <v>307</v>
      </c>
      <c r="B59" s="6" t="s">
        <v>59</v>
      </c>
      <c r="C59" s="7"/>
      <c r="D59" s="7"/>
      <c r="E59" s="7"/>
      <c r="F59" s="7"/>
      <c r="G59" s="7"/>
      <c r="H59" s="8">
        <v>16</v>
      </c>
      <c r="I59" s="8">
        <v>16</v>
      </c>
      <c r="J59" s="8">
        <v>7</v>
      </c>
      <c r="K59" s="23">
        <v>4</v>
      </c>
      <c r="L59" s="7"/>
      <c r="M59" s="7"/>
      <c r="N59" s="7"/>
      <c r="O59" s="7"/>
      <c r="P59" s="7"/>
      <c r="Q59" s="7"/>
      <c r="R59" s="8">
        <f t="shared" si="3"/>
        <v>11</v>
      </c>
      <c r="S59" s="8">
        <f t="shared" si="4"/>
        <v>27</v>
      </c>
      <c r="T59" s="9">
        <f t="shared" si="5"/>
        <v>0.40740740740740738</v>
      </c>
      <c r="U59" s="7"/>
      <c r="V59" s="7"/>
      <c r="W59" s="7"/>
      <c r="X59" s="7"/>
    </row>
    <row r="60" spans="1:24" x14ac:dyDescent="0.3">
      <c r="A60" s="6">
        <v>308</v>
      </c>
      <c r="B60" s="6" t="s">
        <v>60</v>
      </c>
      <c r="C60" s="7"/>
      <c r="D60" s="8">
        <v>94</v>
      </c>
      <c r="E60" s="7"/>
      <c r="F60" s="8">
        <v>10</v>
      </c>
      <c r="G60" s="7"/>
      <c r="H60" s="8">
        <v>37</v>
      </c>
      <c r="I60" s="8">
        <v>141</v>
      </c>
      <c r="J60" s="7"/>
      <c r="K60" s="23">
        <v>552</v>
      </c>
      <c r="L60" s="8">
        <v>2</v>
      </c>
      <c r="M60" s="7"/>
      <c r="N60" s="7"/>
      <c r="O60" s="7"/>
      <c r="P60" s="7"/>
      <c r="Q60" s="7"/>
      <c r="R60" s="8">
        <f t="shared" si="3"/>
        <v>554</v>
      </c>
      <c r="S60" s="8">
        <f t="shared" si="4"/>
        <v>695</v>
      </c>
      <c r="T60" s="9">
        <f t="shared" si="5"/>
        <v>0.7971223021582734</v>
      </c>
      <c r="U60" s="7"/>
      <c r="V60" s="7"/>
      <c r="W60" s="8"/>
      <c r="X60" s="9"/>
    </row>
    <row r="61" spans="1:24" x14ac:dyDescent="0.3">
      <c r="A61" s="6">
        <v>311</v>
      </c>
      <c r="B61" s="6" t="s">
        <v>165</v>
      </c>
      <c r="C61" s="7"/>
      <c r="D61" s="8"/>
      <c r="E61" s="7"/>
      <c r="F61" s="8"/>
      <c r="G61" s="7"/>
      <c r="H61" s="8"/>
      <c r="I61" s="8"/>
      <c r="J61" s="7"/>
      <c r="K61" s="23">
        <v>11</v>
      </c>
      <c r="L61" s="8"/>
      <c r="M61" s="7"/>
      <c r="N61" s="7"/>
      <c r="O61" s="7"/>
      <c r="P61" s="7"/>
      <c r="Q61" s="7"/>
      <c r="R61" s="8">
        <f t="shared" si="3"/>
        <v>11</v>
      </c>
      <c r="S61" s="8">
        <f t="shared" si="4"/>
        <v>11</v>
      </c>
      <c r="T61" s="9">
        <f t="shared" si="5"/>
        <v>1</v>
      </c>
      <c r="U61" s="7"/>
      <c r="V61" s="7"/>
      <c r="W61" s="8"/>
      <c r="X61" s="9"/>
    </row>
    <row r="62" spans="1:24" x14ac:dyDescent="0.3">
      <c r="A62" s="6">
        <v>312</v>
      </c>
      <c r="B62" s="6" t="s">
        <v>61</v>
      </c>
      <c r="C62" s="7"/>
      <c r="D62" s="7"/>
      <c r="E62" s="7"/>
      <c r="F62" s="7"/>
      <c r="G62" s="7"/>
      <c r="H62" s="8">
        <v>1</v>
      </c>
      <c r="I62" s="8">
        <v>1</v>
      </c>
      <c r="J62" s="7"/>
      <c r="K62" s="23">
        <v>327</v>
      </c>
      <c r="L62" s="8">
        <v>1</v>
      </c>
      <c r="M62" s="7"/>
      <c r="N62" s="7"/>
      <c r="O62" s="7"/>
      <c r="P62" s="7"/>
      <c r="Q62" s="7"/>
      <c r="R62" s="8">
        <f t="shared" si="3"/>
        <v>328</v>
      </c>
      <c r="S62" s="8">
        <f t="shared" si="4"/>
        <v>329</v>
      </c>
      <c r="T62" s="9">
        <f t="shared" si="5"/>
        <v>0.99696048632218848</v>
      </c>
      <c r="U62" s="7"/>
      <c r="V62" s="7"/>
      <c r="W62" s="8"/>
      <c r="X62" s="9"/>
    </row>
    <row r="63" spans="1:24" x14ac:dyDescent="0.3">
      <c r="A63" s="6">
        <v>314</v>
      </c>
      <c r="B63" s="6" t="s">
        <v>62</v>
      </c>
      <c r="C63" s="7"/>
      <c r="D63" s="8">
        <v>2</v>
      </c>
      <c r="E63" s="7"/>
      <c r="F63" s="8">
        <v>1</v>
      </c>
      <c r="G63" s="7"/>
      <c r="H63" s="8">
        <v>162</v>
      </c>
      <c r="I63" s="8">
        <v>165</v>
      </c>
      <c r="J63" s="8">
        <v>201</v>
      </c>
      <c r="K63" s="23">
        <v>3612</v>
      </c>
      <c r="L63" s="8">
        <v>3</v>
      </c>
      <c r="M63" s="7"/>
      <c r="N63" s="7"/>
      <c r="O63" s="7"/>
      <c r="P63" s="7"/>
      <c r="Q63" s="7"/>
      <c r="R63" s="8">
        <f t="shared" si="3"/>
        <v>3816</v>
      </c>
      <c r="S63" s="8">
        <f t="shared" si="4"/>
        <v>3981</v>
      </c>
      <c r="T63" s="9">
        <f t="shared" si="5"/>
        <v>0.95855312735493592</v>
      </c>
      <c r="U63" s="7"/>
      <c r="V63" s="7"/>
      <c r="W63" s="8"/>
      <c r="X63" s="9"/>
    </row>
    <row r="64" spans="1:24" x14ac:dyDescent="0.3">
      <c r="A64" s="6">
        <v>315</v>
      </c>
      <c r="B64" s="6" t="s">
        <v>166</v>
      </c>
      <c r="C64" s="7"/>
      <c r="D64" s="8"/>
      <c r="E64" s="7"/>
      <c r="F64" s="8"/>
      <c r="G64" s="7"/>
      <c r="H64" s="8"/>
      <c r="I64" s="8"/>
      <c r="J64" s="8"/>
      <c r="K64" s="23">
        <v>24</v>
      </c>
      <c r="L64" s="8"/>
      <c r="M64" s="7"/>
      <c r="N64" s="7"/>
      <c r="O64" s="7"/>
      <c r="P64" s="7"/>
      <c r="Q64" s="7"/>
      <c r="R64" s="8">
        <f t="shared" si="3"/>
        <v>24</v>
      </c>
      <c r="S64" s="8">
        <f t="shared" si="4"/>
        <v>24</v>
      </c>
      <c r="T64" s="9">
        <f t="shared" si="5"/>
        <v>1</v>
      </c>
      <c r="U64" s="7"/>
      <c r="V64" s="7"/>
      <c r="W64" s="8"/>
      <c r="X64" s="9"/>
    </row>
    <row r="65" spans="1:24" x14ac:dyDescent="0.3">
      <c r="A65" s="6">
        <v>317</v>
      </c>
      <c r="B65" s="6" t="s">
        <v>63</v>
      </c>
      <c r="C65" s="7"/>
      <c r="D65" s="8">
        <v>2</v>
      </c>
      <c r="E65" s="7"/>
      <c r="F65" s="7"/>
      <c r="G65" s="7"/>
      <c r="H65" s="7"/>
      <c r="I65" s="8">
        <v>2</v>
      </c>
      <c r="J65" s="7"/>
      <c r="K65" s="23">
        <v>50</v>
      </c>
      <c r="L65" s="7"/>
      <c r="M65" s="7"/>
      <c r="N65" s="7"/>
      <c r="O65" s="7"/>
      <c r="P65" s="7"/>
      <c r="Q65" s="7"/>
      <c r="R65" s="8">
        <f t="shared" si="3"/>
        <v>50</v>
      </c>
      <c r="S65" s="8">
        <f t="shared" si="4"/>
        <v>52</v>
      </c>
      <c r="T65" s="9">
        <f t="shared" si="5"/>
        <v>0.96153846153846156</v>
      </c>
      <c r="U65" s="7"/>
      <c r="V65" s="7"/>
      <c r="W65" s="8"/>
      <c r="X65" s="9"/>
    </row>
    <row r="66" spans="1:24" x14ac:dyDescent="0.3">
      <c r="A66" s="6">
        <v>318</v>
      </c>
      <c r="B66" s="6" t="s">
        <v>64</v>
      </c>
      <c r="C66" s="7"/>
      <c r="D66" s="7"/>
      <c r="E66" s="7"/>
      <c r="F66" s="7"/>
      <c r="G66" s="7"/>
      <c r="H66" s="8">
        <v>19</v>
      </c>
      <c r="I66" s="8">
        <v>19</v>
      </c>
      <c r="J66" s="8">
        <v>1</v>
      </c>
      <c r="K66" s="23">
        <v>47</v>
      </c>
      <c r="L66" s="7"/>
      <c r="M66" s="7"/>
      <c r="N66" s="7"/>
      <c r="O66" s="7"/>
      <c r="P66" s="7"/>
      <c r="Q66" s="7"/>
      <c r="R66" s="8">
        <f t="shared" si="3"/>
        <v>48</v>
      </c>
      <c r="S66" s="8">
        <f t="shared" si="4"/>
        <v>67</v>
      </c>
      <c r="T66" s="9">
        <f t="shared" si="5"/>
        <v>0.71641791044776115</v>
      </c>
      <c r="U66" s="7"/>
      <c r="V66" s="7"/>
      <c r="W66" s="8"/>
      <c r="X66" s="9"/>
    </row>
    <row r="67" spans="1:24" x14ac:dyDescent="0.3">
      <c r="A67" s="6">
        <v>321</v>
      </c>
      <c r="B67" s="6" t="s">
        <v>65</v>
      </c>
      <c r="C67" s="7"/>
      <c r="D67" s="7"/>
      <c r="E67" s="7"/>
      <c r="F67" s="7"/>
      <c r="G67" s="7"/>
      <c r="H67" s="7"/>
      <c r="I67" s="7"/>
      <c r="J67" s="7"/>
      <c r="K67" s="23">
        <v>45</v>
      </c>
      <c r="L67" s="8">
        <v>1</v>
      </c>
      <c r="M67" s="7"/>
      <c r="N67" s="7"/>
      <c r="O67" s="7"/>
      <c r="P67" s="7"/>
      <c r="Q67" s="7"/>
      <c r="R67" s="8">
        <f t="shared" si="3"/>
        <v>46</v>
      </c>
      <c r="S67" s="8">
        <f t="shared" si="4"/>
        <v>46</v>
      </c>
      <c r="T67" s="9">
        <f t="shared" si="5"/>
        <v>1</v>
      </c>
      <c r="U67" s="7"/>
      <c r="V67" s="7"/>
      <c r="W67" s="8"/>
      <c r="X67" s="9"/>
    </row>
    <row r="68" spans="1:24" x14ac:dyDescent="0.3">
      <c r="A68" s="6">
        <v>322</v>
      </c>
      <c r="B68" s="6" t="s">
        <v>167</v>
      </c>
      <c r="C68" s="7"/>
      <c r="D68" s="7"/>
      <c r="E68" s="7"/>
      <c r="F68" s="7"/>
      <c r="G68" s="7"/>
      <c r="H68" s="7"/>
      <c r="I68" s="7"/>
      <c r="J68" s="7"/>
      <c r="K68" s="23">
        <v>80</v>
      </c>
      <c r="L68" s="8"/>
      <c r="M68" s="7"/>
      <c r="N68" s="7"/>
      <c r="O68" s="7"/>
      <c r="P68" s="7"/>
      <c r="Q68" s="7"/>
      <c r="R68" s="8">
        <f t="shared" si="3"/>
        <v>80</v>
      </c>
      <c r="S68" s="8">
        <f t="shared" si="4"/>
        <v>80</v>
      </c>
      <c r="T68" s="9">
        <f t="shared" si="5"/>
        <v>1</v>
      </c>
      <c r="U68" s="7"/>
      <c r="V68" s="7"/>
      <c r="W68" s="8"/>
      <c r="X68" s="9"/>
    </row>
    <row r="69" spans="1:24" x14ac:dyDescent="0.3">
      <c r="A69" s="6">
        <v>323</v>
      </c>
      <c r="B69" s="6" t="s">
        <v>66</v>
      </c>
      <c r="C69" s="7"/>
      <c r="D69" s="7"/>
      <c r="E69" s="7"/>
      <c r="F69" s="8">
        <v>5</v>
      </c>
      <c r="G69" s="7"/>
      <c r="H69" s="7"/>
      <c r="I69" s="8">
        <v>5</v>
      </c>
      <c r="J69" s="7"/>
      <c r="K69" s="23">
        <v>108</v>
      </c>
      <c r="L69" s="7"/>
      <c r="M69" s="7"/>
      <c r="N69" s="7"/>
      <c r="O69" s="7"/>
      <c r="P69" s="7"/>
      <c r="Q69" s="7"/>
      <c r="R69" s="8">
        <f t="shared" si="3"/>
        <v>108</v>
      </c>
      <c r="S69" s="8">
        <f t="shared" si="4"/>
        <v>113</v>
      </c>
      <c r="T69" s="9">
        <f t="shared" si="5"/>
        <v>0.95575221238938057</v>
      </c>
      <c r="U69" s="7"/>
      <c r="V69" s="7"/>
      <c r="W69" s="8"/>
      <c r="X69" s="9"/>
    </row>
    <row r="70" spans="1:24" x14ac:dyDescent="0.3">
      <c r="A70" s="6">
        <v>324</v>
      </c>
      <c r="B70" s="6" t="s">
        <v>67</v>
      </c>
      <c r="C70" s="7"/>
      <c r="D70" s="7"/>
      <c r="E70" s="7"/>
      <c r="F70" s="7"/>
      <c r="G70" s="7"/>
      <c r="H70" s="8">
        <v>19</v>
      </c>
      <c r="I70" s="8">
        <v>19</v>
      </c>
      <c r="J70" s="7"/>
      <c r="K70" s="23">
        <v>2</v>
      </c>
      <c r="L70" s="7"/>
      <c r="M70" s="7"/>
      <c r="N70" s="7"/>
      <c r="O70" s="7"/>
      <c r="P70" s="7"/>
      <c r="Q70" s="7"/>
      <c r="R70" s="8">
        <f t="shared" si="3"/>
        <v>2</v>
      </c>
      <c r="S70" s="8">
        <f t="shared" si="4"/>
        <v>21</v>
      </c>
      <c r="T70" s="9">
        <f t="shared" si="5"/>
        <v>9.5238095238095233E-2</v>
      </c>
      <c r="U70" s="7"/>
      <c r="V70" s="7"/>
      <c r="W70" s="8"/>
      <c r="X70" s="9"/>
    </row>
    <row r="71" spans="1:24" x14ac:dyDescent="0.3">
      <c r="A71" s="6">
        <v>328</v>
      </c>
      <c r="B71" s="6" t="s">
        <v>68</v>
      </c>
      <c r="C71" s="7"/>
      <c r="D71" s="7"/>
      <c r="E71" s="8">
        <v>1</v>
      </c>
      <c r="F71" s="8">
        <v>15</v>
      </c>
      <c r="G71" s="7"/>
      <c r="H71" s="8">
        <v>151</v>
      </c>
      <c r="I71" s="8">
        <v>167</v>
      </c>
      <c r="J71" s="8">
        <v>21</v>
      </c>
      <c r="K71" s="23">
        <v>3210</v>
      </c>
      <c r="L71" s="8">
        <v>197</v>
      </c>
      <c r="M71" s="7"/>
      <c r="N71" s="7"/>
      <c r="O71" s="7"/>
      <c r="P71" s="7"/>
      <c r="Q71" s="7"/>
      <c r="R71" s="8">
        <f t="shared" si="3"/>
        <v>3428</v>
      </c>
      <c r="S71" s="8">
        <f t="shared" si="4"/>
        <v>3595</v>
      </c>
      <c r="T71" s="9">
        <f t="shared" si="5"/>
        <v>0.95354659248956886</v>
      </c>
      <c r="U71" s="8"/>
      <c r="V71" s="9"/>
      <c r="W71" s="8"/>
      <c r="X71" s="9"/>
    </row>
    <row r="72" spans="1:24" x14ac:dyDescent="0.3">
      <c r="A72" s="6">
        <v>329</v>
      </c>
      <c r="B72" s="6" t="s">
        <v>69</v>
      </c>
      <c r="C72" s="7"/>
      <c r="D72" s="8">
        <v>176</v>
      </c>
      <c r="E72" s="7"/>
      <c r="F72" s="8">
        <v>4</v>
      </c>
      <c r="G72" s="7"/>
      <c r="H72" s="8">
        <v>74</v>
      </c>
      <c r="I72" s="8">
        <v>254</v>
      </c>
      <c r="J72" s="7"/>
      <c r="K72" s="23">
        <v>1017</v>
      </c>
      <c r="L72" s="7"/>
      <c r="M72" s="7"/>
      <c r="N72" s="7"/>
      <c r="O72" s="7"/>
      <c r="P72" s="7"/>
      <c r="Q72" s="7"/>
      <c r="R72" s="8">
        <f t="shared" si="3"/>
        <v>1017</v>
      </c>
      <c r="S72" s="8">
        <f t="shared" si="4"/>
        <v>1271</v>
      </c>
      <c r="T72" s="9">
        <f t="shared" si="5"/>
        <v>0.80015735641227381</v>
      </c>
      <c r="U72" s="7"/>
      <c r="V72" s="7"/>
      <c r="W72" s="8"/>
      <c r="X72" s="9"/>
    </row>
    <row r="73" spans="1:24" x14ac:dyDescent="0.3">
      <c r="A73" s="6">
        <v>330</v>
      </c>
      <c r="B73" s="6" t="s">
        <v>70</v>
      </c>
      <c r="C73" s="7"/>
      <c r="D73" s="7"/>
      <c r="E73" s="7"/>
      <c r="F73" s="7"/>
      <c r="G73" s="7"/>
      <c r="H73" s="8">
        <v>8</v>
      </c>
      <c r="I73" s="8">
        <v>8</v>
      </c>
      <c r="J73" s="8">
        <v>98</v>
      </c>
      <c r="K73" s="23">
        <v>28</v>
      </c>
      <c r="L73" s="7"/>
      <c r="M73" s="7"/>
      <c r="N73" s="7"/>
      <c r="O73" s="7"/>
      <c r="P73" s="7"/>
      <c r="Q73" s="7"/>
      <c r="R73" s="8">
        <f t="shared" si="3"/>
        <v>126</v>
      </c>
      <c r="S73" s="8">
        <f t="shared" si="4"/>
        <v>134</v>
      </c>
      <c r="T73" s="9">
        <f t="shared" si="5"/>
        <v>0.94029850746268662</v>
      </c>
      <c r="U73" s="7"/>
      <c r="V73" s="7"/>
      <c r="W73" s="8"/>
      <c r="X73" s="9"/>
    </row>
    <row r="74" spans="1:24" x14ac:dyDescent="0.3">
      <c r="A74" s="6">
        <v>332</v>
      </c>
      <c r="B74" s="6" t="s">
        <v>71</v>
      </c>
      <c r="C74" s="7"/>
      <c r="D74" s="7"/>
      <c r="E74" s="7"/>
      <c r="F74" s="7"/>
      <c r="G74" s="7"/>
      <c r="H74" s="8">
        <v>3</v>
      </c>
      <c r="I74" s="8">
        <v>3</v>
      </c>
      <c r="J74" s="7"/>
      <c r="K74" s="23">
        <v>32</v>
      </c>
      <c r="L74" s="7"/>
      <c r="M74" s="7"/>
      <c r="N74" s="7"/>
      <c r="O74" s="7"/>
      <c r="P74" s="7"/>
      <c r="Q74" s="7"/>
      <c r="R74" s="8">
        <f t="shared" si="3"/>
        <v>32</v>
      </c>
      <c r="S74" s="8">
        <f t="shared" si="4"/>
        <v>35</v>
      </c>
      <c r="T74" s="9">
        <f t="shared" si="5"/>
        <v>0.91428571428571426</v>
      </c>
      <c r="U74" s="7"/>
      <c r="V74" s="7"/>
      <c r="W74" s="8"/>
      <c r="X74" s="9"/>
    </row>
    <row r="75" spans="1:24" x14ac:dyDescent="0.3">
      <c r="A75" s="6">
        <v>333</v>
      </c>
      <c r="B75" s="6" t="s">
        <v>72</v>
      </c>
      <c r="C75" s="7"/>
      <c r="D75" s="7"/>
      <c r="E75" s="7"/>
      <c r="F75" s="7"/>
      <c r="G75" s="7"/>
      <c r="H75" s="8">
        <v>6</v>
      </c>
      <c r="I75" s="8">
        <v>6</v>
      </c>
      <c r="J75" s="7"/>
      <c r="K75" s="23"/>
      <c r="L75" s="7"/>
      <c r="M75" s="7"/>
      <c r="N75" s="7"/>
      <c r="O75" s="7"/>
      <c r="P75" s="7"/>
      <c r="Q75" s="7"/>
      <c r="R75" s="8">
        <f t="shared" si="3"/>
        <v>0</v>
      </c>
      <c r="S75" s="8">
        <f t="shared" si="4"/>
        <v>6</v>
      </c>
      <c r="T75" s="9">
        <f t="shared" si="5"/>
        <v>0</v>
      </c>
      <c r="U75" s="7"/>
      <c r="V75" s="7"/>
      <c r="W75" s="7"/>
      <c r="X75" s="7"/>
    </row>
    <row r="76" spans="1:24" x14ac:dyDescent="0.3">
      <c r="A76" s="6">
        <v>334</v>
      </c>
      <c r="B76" s="6" t="s">
        <v>73</v>
      </c>
      <c r="C76" s="7"/>
      <c r="D76" s="7"/>
      <c r="E76" s="7"/>
      <c r="F76" s="7"/>
      <c r="G76" s="7"/>
      <c r="H76" s="8">
        <v>8</v>
      </c>
      <c r="I76" s="8">
        <v>8</v>
      </c>
      <c r="J76" s="8">
        <v>7</v>
      </c>
      <c r="K76" s="23">
        <v>51</v>
      </c>
      <c r="L76" s="7"/>
      <c r="M76" s="7"/>
      <c r="N76" s="7"/>
      <c r="O76" s="7"/>
      <c r="P76" s="7"/>
      <c r="Q76" s="7"/>
      <c r="R76" s="8">
        <f t="shared" si="3"/>
        <v>58</v>
      </c>
      <c r="S76" s="8">
        <f t="shared" si="4"/>
        <v>66</v>
      </c>
      <c r="T76" s="9">
        <f t="shared" si="5"/>
        <v>0.87878787878787878</v>
      </c>
      <c r="U76" s="7"/>
      <c r="V76" s="7"/>
      <c r="W76" s="8"/>
      <c r="X76" s="9"/>
    </row>
    <row r="77" spans="1:24" x14ac:dyDescent="0.3">
      <c r="A77" s="6">
        <v>335</v>
      </c>
      <c r="B77" s="6" t="s">
        <v>74</v>
      </c>
      <c r="C77" s="7"/>
      <c r="D77" s="8">
        <v>1460</v>
      </c>
      <c r="E77" s="7"/>
      <c r="F77" s="8">
        <v>19</v>
      </c>
      <c r="G77" s="7"/>
      <c r="H77" s="8">
        <v>8</v>
      </c>
      <c r="I77" s="8">
        <v>1487</v>
      </c>
      <c r="J77" s="7"/>
      <c r="K77" s="23"/>
      <c r="L77" s="7"/>
      <c r="M77" s="7"/>
      <c r="N77" s="7"/>
      <c r="O77" s="7"/>
      <c r="P77" s="7"/>
      <c r="Q77" s="7"/>
      <c r="R77" s="8">
        <f t="shared" si="3"/>
        <v>0</v>
      </c>
      <c r="S77" s="8">
        <f t="shared" si="4"/>
        <v>1487</v>
      </c>
      <c r="T77" s="9">
        <f t="shared" si="5"/>
        <v>0</v>
      </c>
      <c r="U77" s="7"/>
      <c r="V77" s="7"/>
      <c r="W77" s="7"/>
      <c r="X77" s="7"/>
    </row>
    <row r="78" spans="1:24" ht="19.2" x14ac:dyDescent="0.3">
      <c r="A78" s="6">
        <v>336</v>
      </c>
      <c r="B78" s="6" t="s">
        <v>75</v>
      </c>
      <c r="C78" s="7"/>
      <c r="D78" s="8">
        <v>270</v>
      </c>
      <c r="E78" s="7"/>
      <c r="F78" s="8">
        <v>11</v>
      </c>
      <c r="G78" s="7"/>
      <c r="H78" s="8">
        <v>4</v>
      </c>
      <c r="I78" s="8">
        <v>285</v>
      </c>
      <c r="J78" s="7"/>
      <c r="K78" s="23">
        <v>21</v>
      </c>
      <c r="L78" s="7"/>
      <c r="M78" s="7"/>
      <c r="N78" s="7"/>
      <c r="O78" s="7"/>
      <c r="P78" s="7"/>
      <c r="Q78" s="7"/>
      <c r="R78" s="8">
        <f t="shared" si="3"/>
        <v>21</v>
      </c>
      <c r="S78" s="8">
        <f t="shared" si="4"/>
        <v>306</v>
      </c>
      <c r="T78" s="9">
        <f t="shared" si="5"/>
        <v>6.8627450980392163E-2</v>
      </c>
      <c r="U78" s="7"/>
      <c r="V78" s="7"/>
      <c r="W78" s="7"/>
      <c r="X78" s="7"/>
    </row>
    <row r="79" spans="1:24" x14ac:dyDescent="0.3">
      <c r="A79" s="6">
        <v>338</v>
      </c>
      <c r="B79" s="6" t="s">
        <v>168</v>
      </c>
      <c r="C79" s="7"/>
      <c r="D79" s="8"/>
      <c r="E79" s="7"/>
      <c r="F79" s="8"/>
      <c r="G79" s="7"/>
      <c r="H79" s="8"/>
      <c r="I79" s="8"/>
      <c r="J79" s="7"/>
      <c r="K79" s="23">
        <v>2</v>
      </c>
      <c r="L79" s="7"/>
      <c r="M79" s="7"/>
      <c r="N79" s="7"/>
      <c r="O79" s="7"/>
      <c r="P79" s="7"/>
      <c r="Q79" s="7"/>
      <c r="R79" s="8">
        <f t="shared" si="3"/>
        <v>2</v>
      </c>
      <c r="S79" s="8">
        <f t="shared" si="4"/>
        <v>2</v>
      </c>
      <c r="T79" s="9">
        <f t="shared" si="5"/>
        <v>1</v>
      </c>
      <c r="U79" s="7"/>
      <c r="V79" s="7"/>
      <c r="W79" s="7"/>
      <c r="X79" s="7"/>
    </row>
    <row r="80" spans="1:24" x14ac:dyDescent="0.3">
      <c r="A80" s="6">
        <v>339</v>
      </c>
      <c r="B80" s="6" t="s">
        <v>76</v>
      </c>
      <c r="C80" s="7"/>
      <c r="D80" s="8">
        <v>416</v>
      </c>
      <c r="E80" s="7"/>
      <c r="F80" s="8">
        <v>9</v>
      </c>
      <c r="G80" s="7"/>
      <c r="H80" s="8">
        <v>12</v>
      </c>
      <c r="I80" s="8">
        <v>437</v>
      </c>
      <c r="J80" s="7"/>
      <c r="K80" s="23">
        <v>66</v>
      </c>
      <c r="L80" s="7"/>
      <c r="M80" s="7"/>
      <c r="N80" s="7"/>
      <c r="O80" s="7"/>
      <c r="P80" s="7"/>
      <c r="Q80" s="7"/>
      <c r="R80" s="8">
        <f t="shared" si="3"/>
        <v>66</v>
      </c>
      <c r="S80" s="8">
        <f t="shared" si="4"/>
        <v>503</v>
      </c>
      <c r="T80" s="9">
        <f t="shared" si="5"/>
        <v>0.1312127236580517</v>
      </c>
      <c r="U80" s="7"/>
      <c r="V80" s="7"/>
      <c r="W80" s="8"/>
      <c r="X80" s="9"/>
    </row>
    <row r="81" spans="1:24" x14ac:dyDescent="0.3">
      <c r="A81" s="6">
        <v>341</v>
      </c>
      <c r="B81" s="6" t="s">
        <v>77</v>
      </c>
      <c r="C81" s="7"/>
      <c r="D81" s="7"/>
      <c r="E81" s="7"/>
      <c r="F81" s="7"/>
      <c r="G81" s="7"/>
      <c r="H81" s="8">
        <v>6</v>
      </c>
      <c r="I81" s="8">
        <v>6</v>
      </c>
      <c r="J81" s="7"/>
      <c r="K81" s="23">
        <v>3</v>
      </c>
      <c r="L81" s="7"/>
      <c r="M81" s="7"/>
      <c r="N81" s="7"/>
      <c r="O81" s="7"/>
      <c r="P81" s="7"/>
      <c r="Q81" s="7"/>
      <c r="R81" s="8">
        <f t="shared" si="3"/>
        <v>3</v>
      </c>
      <c r="S81" s="8">
        <f t="shared" si="4"/>
        <v>9</v>
      </c>
      <c r="T81" s="9">
        <f t="shared" si="5"/>
        <v>0.33333333333333331</v>
      </c>
      <c r="U81" s="7"/>
      <c r="V81" s="7"/>
      <c r="W81" s="8"/>
      <c r="X81" s="9"/>
    </row>
    <row r="82" spans="1:24" x14ac:dyDescent="0.3">
      <c r="A82" s="6">
        <v>351</v>
      </c>
      <c r="B82" s="6" t="s">
        <v>78</v>
      </c>
      <c r="C82" s="7"/>
      <c r="D82" s="8">
        <v>31</v>
      </c>
      <c r="E82" s="8">
        <v>3</v>
      </c>
      <c r="F82" s="8">
        <v>545</v>
      </c>
      <c r="G82" s="8">
        <v>16</v>
      </c>
      <c r="H82" s="8">
        <v>414</v>
      </c>
      <c r="I82" s="8">
        <v>1009</v>
      </c>
      <c r="J82" s="8">
        <v>112</v>
      </c>
      <c r="K82" s="23">
        <v>30603</v>
      </c>
      <c r="L82" s="8">
        <v>278</v>
      </c>
      <c r="M82" s="8">
        <v>1</v>
      </c>
      <c r="N82" s="7"/>
      <c r="O82" s="7"/>
      <c r="P82" s="7"/>
      <c r="Q82" s="7"/>
      <c r="R82" s="8">
        <f t="shared" si="3"/>
        <v>30994</v>
      </c>
      <c r="S82" s="8">
        <f t="shared" si="4"/>
        <v>32003</v>
      </c>
      <c r="T82" s="9">
        <f t="shared" si="5"/>
        <v>0.96847170577758335</v>
      </c>
      <c r="U82" s="8"/>
      <c r="V82" s="9"/>
      <c r="W82" s="8"/>
      <c r="X82" s="9"/>
    </row>
    <row r="83" spans="1:24" x14ac:dyDescent="0.3">
      <c r="A83" s="6">
        <v>354</v>
      </c>
      <c r="B83" s="6" t="s">
        <v>79</v>
      </c>
      <c r="C83" s="7"/>
      <c r="D83" s="7"/>
      <c r="E83" s="7"/>
      <c r="F83" s="7"/>
      <c r="G83" s="7"/>
      <c r="H83" s="8">
        <v>19</v>
      </c>
      <c r="I83" s="8">
        <v>19</v>
      </c>
      <c r="J83" s="8">
        <v>16</v>
      </c>
      <c r="K83" s="23">
        <v>204</v>
      </c>
      <c r="L83" s="7"/>
      <c r="M83" s="7"/>
      <c r="N83" s="7"/>
      <c r="O83" s="7"/>
      <c r="P83" s="7"/>
      <c r="Q83" s="7"/>
      <c r="R83" s="8">
        <f t="shared" si="3"/>
        <v>220</v>
      </c>
      <c r="S83" s="8">
        <f t="shared" si="4"/>
        <v>239</v>
      </c>
      <c r="T83" s="9">
        <f t="shared" si="5"/>
        <v>0.92050209205020916</v>
      </c>
      <c r="U83" s="7"/>
      <c r="V83" s="7"/>
      <c r="W83" s="8"/>
      <c r="X83" s="9"/>
    </row>
    <row r="84" spans="1:24" x14ac:dyDescent="0.3">
      <c r="A84" s="6">
        <v>355</v>
      </c>
      <c r="B84" s="6" t="s">
        <v>169</v>
      </c>
      <c r="C84" s="7"/>
      <c r="D84" s="7"/>
      <c r="E84" s="7"/>
      <c r="F84" s="7"/>
      <c r="G84" s="7"/>
      <c r="H84" s="8"/>
      <c r="I84" s="8"/>
      <c r="J84" s="8"/>
      <c r="K84" s="23">
        <v>6</v>
      </c>
      <c r="L84" s="7"/>
      <c r="M84" s="7"/>
      <c r="N84" s="7"/>
      <c r="O84" s="7"/>
      <c r="P84" s="7"/>
      <c r="Q84" s="7"/>
      <c r="R84" s="8">
        <f t="shared" si="3"/>
        <v>6</v>
      </c>
      <c r="S84" s="8">
        <f t="shared" si="4"/>
        <v>6</v>
      </c>
      <c r="T84" s="9">
        <f t="shared" si="5"/>
        <v>1</v>
      </c>
      <c r="U84" s="7"/>
      <c r="V84" s="7"/>
      <c r="W84" s="8"/>
      <c r="X84" s="9"/>
    </row>
    <row r="85" spans="1:24" x14ac:dyDescent="0.3">
      <c r="A85" s="6">
        <v>361</v>
      </c>
      <c r="B85" s="6" t="s">
        <v>170</v>
      </c>
      <c r="C85" s="7"/>
      <c r="D85" s="7"/>
      <c r="E85" s="7"/>
      <c r="F85" s="7"/>
      <c r="G85" s="7"/>
      <c r="H85" s="8"/>
      <c r="I85" s="8"/>
      <c r="J85" s="8"/>
      <c r="K85" s="23">
        <v>16</v>
      </c>
      <c r="L85" s="7"/>
      <c r="M85" s="7"/>
      <c r="N85" s="7"/>
      <c r="O85" s="7"/>
      <c r="P85" s="7"/>
      <c r="Q85" s="7"/>
      <c r="R85" s="8">
        <f t="shared" si="3"/>
        <v>16</v>
      </c>
      <c r="S85" s="8">
        <f t="shared" si="4"/>
        <v>16</v>
      </c>
      <c r="T85" s="9">
        <f t="shared" si="5"/>
        <v>1</v>
      </c>
      <c r="U85" s="7"/>
      <c r="V85" s="7"/>
      <c r="W85" s="8"/>
      <c r="X85" s="9"/>
    </row>
    <row r="86" spans="1:24" x14ac:dyDescent="0.3">
      <c r="A86" s="6">
        <v>362</v>
      </c>
      <c r="B86" s="6" t="s">
        <v>80</v>
      </c>
      <c r="C86" s="7"/>
      <c r="D86" s="8">
        <v>110</v>
      </c>
      <c r="E86" s="7"/>
      <c r="F86" s="8">
        <v>16</v>
      </c>
      <c r="G86" s="7"/>
      <c r="H86" s="8">
        <v>9</v>
      </c>
      <c r="I86" s="8">
        <v>135</v>
      </c>
      <c r="J86" s="8">
        <v>18</v>
      </c>
      <c r="K86" s="23">
        <v>213</v>
      </c>
      <c r="L86" s="7"/>
      <c r="M86" s="7"/>
      <c r="N86" s="7"/>
      <c r="O86" s="7"/>
      <c r="P86" s="7"/>
      <c r="Q86" s="7"/>
      <c r="R86" s="8">
        <f t="shared" si="3"/>
        <v>231</v>
      </c>
      <c r="S86" s="8">
        <f t="shared" si="4"/>
        <v>366</v>
      </c>
      <c r="T86" s="9">
        <f t="shared" si="5"/>
        <v>0.63114754098360659</v>
      </c>
      <c r="U86" s="7"/>
      <c r="V86" s="7"/>
      <c r="W86" s="8"/>
      <c r="X86" s="9"/>
    </row>
    <row r="87" spans="1:24" x14ac:dyDescent="0.3">
      <c r="A87" s="6">
        <v>365</v>
      </c>
      <c r="B87" s="6" t="s">
        <v>81</v>
      </c>
      <c r="C87" s="7"/>
      <c r="D87" s="8">
        <v>110</v>
      </c>
      <c r="E87" s="7"/>
      <c r="F87" s="8">
        <v>8</v>
      </c>
      <c r="G87" s="7"/>
      <c r="H87" s="8">
        <v>2</v>
      </c>
      <c r="I87" s="8">
        <v>120</v>
      </c>
      <c r="J87" s="7"/>
      <c r="K87" s="23">
        <v>6</v>
      </c>
      <c r="L87" s="7"/>
      <c r="M87" s="7"/>
      <c r="N87" s="7"/>
      <c r="O87" s="7"/>
      <c r="P87" s="7"/>
      <c r="Q87" s="7"/>
      <c r="R87" s="8">
        <f t="shared" si="3"/>
        <v>6</v>
      </c>
      <c r="S87" s="8">
        <f t="shared" si="4"/>
        <v>126</v>
      </c>
      <c r="T87" s="9">
        <f t="shared" si="5"/>
        <v>4.7619047619047616E-2</v>
      </c>
      <c r="U87" s="7"/>
      <c r="V87" s="7"/>
      <c r="W87" s="7"/>
      <c r="X87" s="7"/>
    </row>
    <row r="88" spans="1:24" x14ac:dyDescent="0.3">
      <c r="A88" s="6">
        <v>366</v>
      </c>
      <c r="B88" s="6" t="s">
        <v>82</v>
      </c>
      <c r="C88" s="7"/>
      <c r="D88" s="7"/>
      <c r="E88" s="7"/>
      <c r="F88" s="7"/>
      <c r="G88" s="7"/>
      <c r="H88" s="8">
        <v>1</v>
      </c>
      <c r="I88" s="8">
        <v>1</v>
      </c>
      <c r="J88" s="7"/>
      <c r="K88" s="23">
        <v>2</v>
      </c>
      <c r="L88" s="7"/>
      <c r="M88" s="7"/>
      <c r="N88" s="7"/>
      <c r="O88" s="7"/>
      <c r="P88" s="7"/>
      <c r="Q88" s="7"/>
      <c r="R88" s="8">
        <f t="shared" si="3"/>
        <v>2</v>
      </c>
      <c r="S88" s="8">
        <f t="shared" si="4"/>
        <v>3</v>
      </c>
      <c r="T88" s="9">
        <f t="shared" si="5"/>
        <v>0.66666666666666663</v>
      </c>
      <c r="U88" s="7"/>
      <c r="V88" s="7"/>
      <c r="W88" s="8"/>
      <c r="X88" s="9"/>
    </row>
    <row r="89" spans="1:24" x14ac:dyDescent="0.3">
      <c r="A89" s="6">
        <v>368</v>
      </c>
      <c r="B89" s="6" t="s">
        <v>83</v>
      </c>
      <c r="C89" s="7"/>
      <c r="D89" s="7"/>
      <c r="E89" s="7"/>
      <c r="F89" s="7"/>
      <c r="G89" s="7"/>
      <c r="H89" s="8">
        <v>9</v>
      </c>
      <c r="I89" s="8">
        <v>9</v>
      </c>
      <c r="J89" s="7"/>
      <c r="K89" s="23"/>
      <c r="L89" s="7"/>
      <c r="M89" s="7"/>
      <c r="N89" s="7"/>
      <c r="O89" s="7"/>
      <c r="P89" s="7"/>
      <c r="Q89" s="7"/>
      <c r="R89" s="8">
        <f t="shared" si="3"/>
        <v>0</v>
      </c>
      <c r="S89" s="8">
        <f t="shared" si="4"/>
        <v>9</v>
      </c>
      <c r="T89" s="9">
        <f t="shared" si="5"/>
        <v>0</v>
      </c>
      <c r="U89" s="7"/>
      <c r="V89" s="7"/>
      <c r="W89" s="7"/>
      <c r="X89" s="7"/>
    </row>
    <row r="90" spans="1:24" x14ac:dyDescent="0.3">
      <c r="A90" s="6">
        <v>369</v>
      </c>
      <c r="B90" s="6" t="s">
        <v>84</v>
      </c>
      <c r="C90" s="7"/>
      <c r="D90" s="7"/>
      <c r="E90" s="7"/>
      <c r="F90" s="7"/>
      <c r="G90" s="7"/>
      <c r="H90" s="8">
        <v>2</v>
      </c>
      <c r="I90" s="8">
        <v>2</v>
      </c>
      <c r="J90" s="7"/>
      <c r="K90" s="23"/>
      <c r="L90" s="7"/>
      <c r="M90" s="7"/>
      <c r="N90" s="7"/>
      <c r="O90" s="7"/>
      <c r="P90" s="7"/>
      <c r="Q90" s="7"/>
      <c r="R90" s="8">
        <f t="shared" si="3"/>
        <v>0</v>
      </c>
      <c r="S90" s="8">
        <f t="shared" si="4"/>
        <v>2</v>
      </c>
      <c r="T90" s="9">
        <f t="shared" si="5"/>
        <v>0</v>
      </c>
      <c r="U90" s="7"/>
      <c r="V90" s="7"/>
      <c r="W90" s="7"/>
      <c r="X90" s="7"/>
    </row>
    <row r="91" spans="1:24" x14ac:dyDescent="0.3">
      <c r="A91" s="6">
        <v>395</v>
      </c>
      <c r="B91" s="6" t="s">
        <v>85</v>
      </c>
      <c r="C91" s="7"/>
      <c r="D91" s="8">
        <v>58</v>
      </c>
      <c r="E91" s="8">
        <v>13</v>
      </c>
      <c r="F91" s="8">
        <v>122</v>
      </c>
      <c r="G91" s="8">
        <v>2</v>
      </c>
      <c r="H91" s="8">
        <v>318</v>
      </c>
      <c r="I91" s="8">
        <v>513</v>
      </c>
      <c r="J91" s="7"/>
      <c r="K91" s="23">
        <v>37904</v>
      </c>
      <c r="L91" s="8">
        <v>55</v>
      </c>
      <c r="M91" s="8">
        <v>8</v>
      </c>
      <c r="N91" s="7"/>
      <c r="O91" s="7"/>
      <c r="P91" s="7"/>
      <c r="Q91" s="7"/>
      <c r="R91" s="8">
        <f t="shared" si="3"/>
        <v>37967</v>
      </c>
      <c r="S91" s="8">
        <f t="shared" si="4"/>
        <v>38480</v>
      </c>
      <c r="T91" s="9">
        <f t="shared" si="5"/>
        <v>0.98666839916839921</v>
      </c>
      <c r="U91" s="8"/>
      <c r="V91" s="9"/>
      <c r="W91" s="8"/>
      <c r="X91" s="9"/>
    </row>
    <row r="92" spans="1:24" x14ac:dyDescent="0.3">
      <c r="A92" s="6">
        <v>396</v>
      </c>
      <c r="B92" s="6" t="s">
        <v>86</v>
      </c>
      <c r="C92" s="7"/>
      <c r="D92" s="8">
        <v>6</v>
      </c>
      <c r="E92" s="7"/>
      <c r="F92" s="8">
        <v>401</v>
      </c>
      <c r="G92" s="8">
        <v>2</v>
      </c>
      <c r="H92" s="8">
        <v>737</v>
      </c>
      <c r="I92" s="8">
        <v>1146</v>
      </c>
      <c r="J92" s="7"/>
      <c r="K92" s="23">
        <v>33939</v>
      </c>
      <c r="L92" s="8">
        <v>218</v>
      </c>
      <c r="M92" s="8">
        <v>28</v>
      </c>
      <c r="N92" s="7"/>
      <c r="O92" s="7"/>
      <c r="P92" s="7"/>
      <c r="Q92" s="7"/>
      <c r="R92" s="8">
        <f t="shared" si="3"/>
        <v>34185</v>
      </c>
      <c r="S92" s="8">
        <f t="shared" si="4"/>
        <v>35331</v>
      </c>
      <c r="T92" s="9">
        <f t="shared" si="5"/>
        <v>0.96756389572896329</v>
      </c>
      <c r="U92" s="8"/>
      <c r="V92" s="9"/>
      <c r="W92" s="8"/>
      <c r="X92" s="9"/>
    </row>
    <row r="93" spans="1:24" ht="19.2" x14ac:dyDescent="0.3">
      <c r="A93" s="6">
        <v>398</v>
      </c>
      <c r="B93" s="6" t="s">
        <v>87</v>
      </c>
      <c r="C93" s="7"/>
      <c r="D93" s="8">
        <v>10</v>
      </c>
      <c r="E93" s="7"/>
      <c r="F93" s="8">
        <v>101</v>
      </c>
      <c r="G93" s="7"/>
      <c r="H93" s="8">
        <v>73</v>
      </c>
      <c r="I93" s="8">
        <v>184</v>
      </c>
      <c r="J93" s="7"/>
      <c r="K93" s="23">
        <v>16496</v>
      </c>
      <c r="L93" s="8">
        <v>475</v>
      </c>
      <c r="M93" s="8">
        <v>9</v>
      </c>
      <c r="N93" s="7"/>
      <c r="O93" s="7"/>
      <c r="P93" s="7"/>
      <c r="Q93" s="7"/>
      <c r="R93" s="8">
        <f t="shared" si="3"/>
        <v>16980</v>
      </c>
      <c r="S93" s="8">
        <f t="shared" si="4"/>
        <v>17164</v>
      </c>
      <c r="T93" s="9">
        <f t="shared" si="5"/>
        <v>0.98927988813796319</v>
      </c>
      <c r="U93" s="8"/>
      <c r="V93" s="9"/>
      <c r="W93" s="8"/>
      <c r="X93" s="9"/>
    </row>
    <row r="94" spans="1:24" x14ac:dyDescent="0.3">
      <c r="A94" s="6">
        <v>399</v>
      </c>
      <c r="B94" s="6" t="s">
        <v>88</v>
      </c>
      <c r="C94" s="7"/>
      <c r="D94" s="7"/>
      <c r="E94" s="7"/>
      <c r="F94" s="8">
        <v>347</v>
      </c>
      <c r="G94" s="7"/>
      <c r="H94" s="8">
        <v>48</v>
      </c>
      <c r="I94" s="8">
        <v>395</v>
      </c>
      <c r="J94" s="7"/>
      <c r="K94" s="23">
        <v>35749</v>
      </c>
      <c r="L94" s="8">
        <v>5639</v>
      </c>
      <c r="M94" s="8">
        <v>10</v>
      </c>
      <c r="N94" s="7"/>
      <c r="O94" s="7"/>
      <c r="P94" s="7"/>
      <c r="Q94" s="7"/>
      <c r="R94" s="8">
        <f t="shared" si="3"/>
        <v>41398</v>
      </c>
      <c r="S94" s="8">
        <f t="shared" si="4"/>
        <v>41793</v>
      </c>
      <c r="T94" s="9">
        <f t="shared" si="5"/>
        <v>0.99054865647357215</v>
      </c>
      <c r="U94" s="7"/>
      <c r="V94" s="7"/>
      <c r="W94" s="8"/>
      <c r="X94" s="9"/>
    </row>
    <row r="95" spans="1:24" x14ac:dyDescent="0.3">
      <c r="K95" s="23"/>
    </row>
    <row r="96" spans="1:24" x14ac:dyDescent="0.3">
      <c r="K96" s="23"/>
    </row>
    <row r="97" spans="1:24" x14ac:dyDescent="0.3">
      <c r="A97" s="7"/>
      <c r="B97" s="10" t="s">
        <v>54</v>
      </c>
      <c r="C97" s="7"/>
      <c r="D97" s="8">
        <v>2745</v>
      </c>
      <c r="E97" s="8">
        <v>17</v>
      </c>
      <c r="F97" s="8">
        <v>1616</v>
      </c>
      <c r="G97" s="8">
        <v>20</v>
      </c>
      <c r="H97" s="8">
        <v>2185</v>
      </c>
      <c r="I97" s="8">
        <v>6583</v>
      </c>
      <c r="J97" s="8">
        <v>516</v>
      </c>
      <c r="K97" s="23">
        <f>SUM(K55:K94)</f>
        <v>164843</v>
      </c>
      <c r="L97" s="8">
        <v>6869</v>
      </c>
      <c r="M97" s="8">
        <v>56</v>
      </c>
      <c r="N97" s="7"/>
      <c r="O97" s="7"/>
      <c r="P97" s="7"/>
      <c r="Q97" s="7"/>
      <c r="R97" s="8">
        <f>SUM(J97:Q97)</f>
        <v>172284</v>
      </c>
      <c r="S97" s="8">
        <f>SUM(I97,R97)</f>
        <v>178867</v>
      </c>
      <c r="T97" s="9">
        <f>R97/S97</f>
        <v>0.96319611778584091</v>
      </c>
      <c r="U97" s="8"/>
      <c r="V97" s="9"/>
      <c r="W97" s="8"/>
      <c r="X97" s="9"/>
    </row>
    <row r="98" spans="1:24" x14ac:dyDescent="0.3">
      <c r="A98" s="7"/>
      <c r="B98" s="10" t="s">
        <v>55</v>
      </c>
      <c r="C98" s="9">
        <v>0</v>
      </c>
      <c r="D98" s="11">
        <v>0.60099999999999998</v>
      </c>
      <c r="E98" s="11">
        <v>3.2000000000000001E-2</v>
      </c>
      <c r="F98" s="11">
        <v>0.20399999999999999</v>
      </c>
      <c r="G98" s="11">
        <v>2.3E-2</v>
      </c>
      <c r="H98" s="11">
        <v>0.161</v>
      </c>
      <c r="I98" s="9">
        <v>0.24</v>
      </c>
      <c r="J98" s="11">
        <v>1.7999999999999999E-2</v>
      </c>
      <c r="K98" s="11">
        <f>K97/$I$303</f>
        <v>7.1562343715270066E-2</v>
      </c>
      <c r="L98" s="11">
        <v>0.34300000000000003</v>
      </c>
      <c r="M98" s="11">
        <v>9.2999999999999999E-2</v>
      </c>
      <c r="N98" s="9">
        <v>0</v>
      </c>
      <c r="O98" s="9">
        <v>0</v>
      </c>
      <c r="P98" s="9">
        <v>0</v>
      </c>
      <c r="Q98" s="9">
        <v>0</v>
      </c>
      <c r="R98" s="11">
        <f>R97/$P$303</f>
        <v>7.3215540134808993E-2</v>
      </c>
      <c r="S98" s="11">
        <f>S97/$Q$303</f>
        <v>7.5137374697179155E-2</v>
      </c>
      <c r="T98" s="7"/>
      <c r="U98" s="11"/>
      <c r="V98" s="7"/>
      <c r="W98" s="11"/>
      <c r="X98" s="7"/>
    </row>
    <row r="100" spans="1:24" ht="17.399999999999999" customHeight="1" x14ac:dyDescent="0.3">
      <c r="A100" s="17" t="s">
        <v>0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17.399999999999999" customHeight="1" x14ac:dyDescent="0.3">
      <c r="A101" s="17" t="s">
        <v>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21"/>
      <c r="W101" s="21"/>
      <c r="X101" s="21"/>
    </row>
    <row r="104" spans="1:24" ht="31.2" x14ac:dyDescent="0.3">
      <c r="A104" s="1" t="s">
        <v>3</v>
      </c>
      <c r="B104" s="2"/>
      <c r="C104" s="22" t="s">
        <v>89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4.4" customHeight="1" x14ac:dyDescent="0.3">
      <c r="A105" s="16" t="s">
        <v>2</v>
      </c>
      <c r="B105" s="16"/>
      <c r="C105" s="16"/>
    </row>
    <row r="107" spans="1:24" x14ac:dyDescent="0.3">
      <c r="A107" s="19"/>
      <c r="B107" s="19"/>
      <c r="C107" s="18" t="s">
        <v>5</v>
      </c>
      <c r="D107" s="18"/>
      <c r="E107" s="18"/>
      <c r="F107" s="18"/>
      <c r="G107" s="18"/>
      <c r="H107" s="18"/>
      <c r="I107" s="18"/>
      <c r="J107" s="18"/>
      <c r="K107" s="18" t="s">
        <v>6</v>
      </c>
      <c r="L107" s="18"/>
      <c r="M107" s="2"/>
      <c r="N107" s="3" t="s">
        <v>7</v>
      </c>
      <c r="O107" s="3" t="s">
        <v>7</v>
      </c>
      <c r="P107" s="3" t="s">
        <v>8</v>
      </c>
      <c r="Q107" s="3" t="s">
        <v>8</v>
      </c>
      <c r="R107" s="4"/>
      <c r="S107" s="4"/>
      <c r="T107" s="18"/>
      <c r="U107" s="18"/>
      <c r="V107" s="18"/>
      <c r="W107" s="18"/>
    </row>
    <row r="108" spans="1:24" x14ac:dyDescent="0.3">
      <c r="A108" s="19"/>
      <c r="B108" s="19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2"/>
      <c r="N108" s="3" t="s">
        <v>9</v>
      </c>
      <c r="O108" s="3" t="s">
        <v>10</v>
      </c>
      <c r="P108" s="3" t="s">
        <v>11</v>
      </c>
      <c r="Q108" s="3" t="s">
        <v>12</v>
      </c>
      <c r="R108" s="20"/>
      <c r="S108" s="20"/>
      <c r="T108" s="18"/>
      <c r="U108" s="18"/>
      <c r="V108" s="18"/>
      <c r="W108" s="18"/>
    </row>
    <row r="109" spans="1:24" x14ac:dyDescent="0.3">
      <c r="A109" s="5" t="s">
        <v>13</v>
      </c>
      <c r="B109" s="5" t="s">
        <v>14</v>
      </c>
      <c r="C109" s="4"/>
      <c r="D109" s="3" t="s">
        <v>15</v>
      </c>
      <c r="E109" s="3" t="s">
        <v>9</v>
      </c>
      <c r="F109" s="3" t="s">
        <v>10</v>
      </c>
      <c r="G109" s="3" t="s">
        <v>16</v>
      </c>
      <c r="H109" s="4"/>
      <c r="I109" s="3" t="s">
        <v>17</v>
      </c>
      <c r="J109" s="3" t="s">
        <v>18</v>
      </c>
      <c r="K109" s="3" t="s">
        <v>161</v>
      </c>
      <c r="L109" s="3" t="s">
        <v>9</v>
      </c>
      <c r="M109" s="3" t="s">
        <v>10</v>
      </c>
      <c r="N109" s="3" t="s">
        <v>19</v>
      </c>
      <c r="O109" s="3" t="s">
        <v>19</v>
      </c>
      <c r="P109" s="3" t="s">
        <v>8</v>
      </c>
      <c r="Q109" s="3" t="s">
        <v>8</v>
      </c>
      <c r="R109" s="3" t="s">
        <v>17</v>
      </c>
      <c r="S109" s="4"/>
      <c r="T109" s="3" t="s">
        <v>20</v>
      </c>
      <c r="U109" s="4"/>
      <c r="V109" s="4"/>
      <c r="W109" s="4"/>
      <c r="X109" s="4"/>
    </row>
    <row r="110" spans="1:24" x14ac:dyDescent="0.3">
      <c r="A110" s="5" t="s">
        <v>21</v>
      </c>
      <c r="B110" s="5" t="s">
        <v>22</v>
      </c>
      <c r="C110" s="3" t="s">
        <v>23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28</v>
      </c>
      <c r="I110" s="3" t="s">
        <v>29</v>
      </c>
      <c r="J110" s="3" t="s">
        <v>30</v>
      </c>
      <c r="K110" s="3" t="s">
        <v>160</v>
      </c>
      <c r="L110" s="3" t="s">
        <v>25</v>
      </c>
      <c r="M110" s="3" t="s">
        <v>26</v>
      </c>
      <c r="N110" s="3" t="s">
        <v>25</v>
      </c>
      <c r="O110" s="3" t="s">
        <v>26</v>
      </c>
      <c r="P110" s="3" t="s">
        <v>31</v>
      </c>
      <c r="Q110" s="3" t="s">
        <v>32</v>
      </c>
      <c r="R110" s="3" t="s">
        <v>6</v>
      </c>
      <c r="S110" s="3" t="s">
        <v>17</v>
      </c>
      <c r="T110" s="3" t="s">
        <v>6</v>
      </c>
      <c r="U110" s="3"/>
      <c r="V110" s="3"/>
      <c r="W110" s="3"/>
      <c r="X110" s="3"/>
    </row>
    <row r="113" spans="1:24" x14ac:dyDescent="0.3">
      <c r="A113" s="6">
        <v>430</v>
      </c>
      <c r="B113" s="6" t="s">
        <v>90</v>
      </c>
      <c r="C113" s="7"/>
      <c r="D113" s="7"/>
      <c r="E113" s="7"/>
      <c r="F113" s="8">
        <v>1</v>
      </c>
      <c r="G113" s="7"/>
      <c r="H113" s="7"/>
      <c r="I113" s="8">
        <v>1</v>
      </c>
      <c r="J113" s="7"/>
      <c r="K113" s="23">
        <v>169</v>
      </c>
      <c r="L113" s="7"/>
      <c r="M113" s="7"/>
      <c r="N113" s="7"/>
      <c r="O113" s="7"/>
      <c r="P113" s="7"/>
      <c r="Q113" s="7"/>
      <c r="R113" s="8">
        <f>SUM(J113:Q113)</f>
        <v>169</v>
      </c>
      <c r="S113" s="8">
        <f>SUM(I113,R113)</f>
        <v>170</v>
      </c>
      <c r="T113" s="9">
        <f>R113/S113</f>
        <v>0.99411764705882355</v>
      </c>
      <c r="U113" s="7"/>
      <c r="V113" s="7"/>
      <c r="W113" s="8"/>
      <c r="X113" s="9"/>
    </row>
    <row r="114" spans="1:24" x14ac:dyDescent="0.3">
      <c r="A114" s="6">
        <v>457</v>
      </c>
      <c r="B114" s="6" t="s">
        <v>187</v>
      </c>
      <c r="C114" s="7"/>
      <c r="D114" s="7"/>
      <c r="E114" s="7"/>
      <c r="F114" s="8"/>
      <c r="G114" s="7"/>
      <c r="H114" s="7"/>
      <c r="I114" s="8"/>
      <c r="J114" s="7"/>
      <c r="K114" s="23">
        <v>19</v>
      </c>
      <c r="L114" s="7"/>
      <c r="M114" s="7"/>
      <c r="N114" s="7"/>
      <c r="O114" s="7"/>
      <c r="P114" s="7"/>
      <c r="Q114" s="7"/>
      <c r="R114" s="8">
        <f t="shared" ref="R114:R121" si="6">SUM(J114:Q114)</f>
        <v>19</v>
      </c>
      <c r="S114" s="8">
        <f t="shared" ref="S114:S121" si="7">SUM(I114,R114)</f>
        <v>19</v>
      </c>
      <c r="T114" s="9">
        <f t="shared" ref="T114:T121" si="8">R114/S114</f>
        <v>1</v>
      </c>
      <c r="U114" s="7"/>
      <c r="V114" s="7"/>
      <c r="W114" s="8"/>
      <c r="X114" s="9"/>
    </row>
    <row r="115" spans="1:24" x14ac:dyDescent="0.3">
      <c r="A115" s="6">
        <v>459</v>
      </c>
      <c r="B115" s="6" t="s">
        <v>188</v>
      </c>
      <c r="C115" s="7"/>
      <c r="D115" s="7"/>
      <c r="E115" s="7"/>
      <c r="F115" s="8"/>
      <c r="G115" s="7"/>
      <c r="H115" s="7"/>
      <c r="I115" s="8"/>
      <c r="J115" s="7"/>
      <c r="K115" s="23">
        <v>46</v>
      </c>
      <c r="L115" s="7"/>
      <c r="M115" s="7"/>
      <c r="N115" s="7"/>
      <c r="O115" s="7"/>
      <c r="P115" s="7"/>
      <c r="Q115" s="7"/>
      <c r="R115" s="8">
        <f t="shared" si="6"/>
        <v>46</v>
      </c>
      <c r="S115" s="8">
        <f t="shared" si="7"/>
        <v>46</v>
      </c>
      <c r="T115" s="9">
        <f t="shared" si="8"/>
        <v>1</v>
      </c>
      <c r="U115" s="7"/>
      <c r="V115" s="7"/>
      <c r="W115" s="8"/>
      <c r="X115" s="9"/>
    </row>
    <row r="116" spans="1:24" x14ac:dyDescent="0.3">
      <c r="A116" s="6">
        <v>471</v>
      </c>
      <c r="B116" s="6" t="s">
        <v>190</v>
      </c>
      <c r="C116" s="7"/>
      <c r="D116" s="7"/>
      <c r="E116" s="7"/>
      <c r="F116" s="8"/>
      <c r="G116" s="7"/>
      <c r="H116" s="7"/>
      <c r="I116" s="8"/>
      <c r="J116" s="7"/>
      <c r="K116" s="23">
        <v>281739</v>
      </c>
      <c r="L116" s="7"/>
      <c r="M116" s="7"/>
      <c r="N116" s="7"/>
      <c r="O116" s="7"/>
      <c r="P116" s="7"/>
      <c r="Q116" s="7"/>
      <c r="R116" s="8">
        <f t="shared" si="6"/>
        <v>281739</v>
      </c>
      <c r="S116" s="8">
        <f t="shared" si="7"/>
        <v>281739</v>
      </c>
      <c r="T116" s="9">
        <f t="shared" si="8"/>
        <v>1</v>
      </c>
      <c r="U116" s="7"/>
      <c r="V116" s="7"/>
      <c r="W116" s="8"/>
      <c r="X116" s="9"/>
    </row>
    <row r="117" spans="1:24" x14ac:dyDescent="0.3">
      <c r="A117" s="6">
        <v>476</v>
      </c>
      <c r="B117" s="6" t="s">
        <v>192</v>
      </c>
      <c r="C117" s="7"/>
      <c r="D117" s="7"/>
      <c r="E117" s="7"/>
      <c r="F117" s="8"/>
      <c r="G117" s="7"/>
      <c r="H117" s="7"/>
      <c r="I117" s="8"/>
      <c r="J117" s="7"/>
      <c r="K117" s="23">
        <v>35</v>
      </c>
      <c r="L117" s="7"/>
      <c r="M117" s="7"/>
      <c r="N117" s="7"/>
      <c r="O117" s="7"/>
      <c r="P117" s="7"/>
      <c r="Q117" s="7"/>
      <c r="R117" s="8">
        <f t="shared" si="6"/>
        <v>35</v>
      </c>
      <c r="S117" s="8">
        <f t="shared" si="7"/>
        <v>35</v>
      </c>
      <c r="T117" s="9">
        <f t="shared" si="8"/>
        <v>1</v>
      </c>
      <c r="U117" s="7"/>
      <c r="V117" s="7"/>
      <c r="W117" s="8"/>
      <c r="X117" s="9"/>
    </row>
    <row r="118" spans="1:24" x14ac:dyDescent="0.3">
      <c r="A118" s="6">
        <v>480</v>
      </c>
      <c r="B118" s="6" t="s">
        <v>91</v>
      </c>
      <c r="C118" s="7"/>
      <c r="D118" s="8">
        <v>2</v>
      </c>
      <c r="E118" s="7"/>
      <c r="F118" s="8">
        <v>37</v>
      </c>
      <c r="G118" s="8">
        <v>6</v>
      </c>
      <c r="H118" s="8">
        <v>55</v>
      </c>
      <c r="I118" s="8">
        <v>100</v>
      </c>
      <c r="J118" s="7"/>
      <c r="K118" s="23">
        <v>23021</v>
      </c>
      <c r="L118" s="8">
        <v>112</v>
      </c>
      <c r="M118" s="8">
        <v>13</v>
      </c>
      <c r="N118" s="7"/>
      <c r="O118" s="7"/>
      <c r="P118" s="7"/>
      <c r="Q118" s="7"/>
      <c r="R118" s="8">
        <f t="shared" si="6"/>
        <v>23146</v>
      </c>
      <c r="S118" s="8">
        <f t="shared" si="7"/>
        <v>23246</v>
      </c>
      <c r="T118" s="9">
        <f t="shared" si="8"/>
        <v>0.99569818463391546</v>
      </c>
      <c r="U118" s="7"/>
      <c r="V118" s="7"/>
      <c r="W118" s="8"/>
      <c r="X118" s="9"/>
    </row>
    <row r="119" spans="1:24" x14ac:dyDescent="0.3">
      <c r="A119" s="6">
        <v>495</v>
      </c>
      <c r="B119" s="6" t="s">
        <v>92</v>
      </c>
      <c r="C119" s="7"/>
      <c r="D119" s="8">
        <v>46</v>
      </c>
      <c r="E119" s="7"/>
      <c r="F119" s="8">
        <v>180</v>
      </c>
      <c r="G119" s="8">
        <v>10</v>
      </c>
      <c r="H119" s="8">
        <v>64</v>
      </c>
      <c r="I119" s="8">
        <v>300</v>
      </c>
      <c r="J119" s="7"/>
      <c r="K119" s="23">
        <v>43559</v>
      </c>
      <c r="L119" s="8">
        <v>561</v>
      </c>
      <c r="M119" s="8">
        <v>7</v>
      </c>
      <c r="N119" s="7"/>
      <c r="O119" s="7"/>
      <c r="P119" s="7"/>
      <c r="Q119" s="7"/>
      <c r="R119" s="8">
        <f t="shared" si="6"/>
        <v>44127</v>
      </c>
      <c r="S119" s="8">
        <f t="shared" si="7"/>
        <v>44427</v>
      </c>
      <c r="T119" s="9">
        <f t="shared" si="8"/>
        <v>0.99324734958471195</v>
      </c>
      <c r="U119" s="8"/>
      <c r="V119" s="9"/>
      <c r="W119" s="8"/>
      <c r="X119" s="9"/>
    </row>
    <row r="120" spans="1:24" x14ac:dyDescent="0.3">
      <c r="A120" s="6">
        <v>496</v>
      </c>
      <c r="B120" s="6" t="s">
        <v>93</v>
      </c>
      <c r="C120" s="7"/>
      <c r="D120" s="8">
        <v>54</v>
      </c>
      <c r="E120" s="7"/>
      <c r="F120" s="8">
        <v>10</v>
      </c>
      <c r="G120" s="8">
        <v>42</v>
      </c>
      <c r="H120" s="8">
        <v>19</v>
      </c>
      <c r="I120" s="8">
        <v>125</v>
      </c>
      <c r="J120" s="7"/>
      <c r="K120" s="23">
        <v>125796</v>
      </c>
      <c r="L120" s="8">
        <v>10</v>
      </c>
      <c r="M120" s="8">
        <v>1</v>
      </c>
      <c r="N120" s="7"/>
      <c r="O120" s="7"/>
      <c r="P120" s="7"/>
      <c r="Q120" s="7"/>
      <c r="R120" s="8">
        <f t="shared" si="6"/>
        <v>125807</v>
      </c>
      <c r="S120" s="8">
        <f t="shared" si="7"/>
        <v>125932</v>
      </c>
      <c r="T120" s="9">
        <f t="shared" si="8"/>
        <v>0.99900740081948991</v>
      </c>
      <c r="U120" s="8"/>
      <c r="V120" s="9"/>
      <c r="W120" s="8"/>
      <c r="X120" s="9"/>
    </row>
    <row r="121" spans="1:24" ht="19.2" x14ac:dyDescent="0.3">
      <c r="A121" s="6">
        <v>497</v>
      </c>
      <c r="B121" s="6" t="s">
        <v>94</v>
      </c>
      <c r="C121" s="7"/>
      <c r="D121" s="8">
        <v>26</v>
      </c>
      <c r="E121" s="7"/>
      <c r="F121" s="8">
        <v>632</v>
      </c>
      <c r="G121" s="8">
        <v>2</v>
      </c>
      <c r="H121" s="8">
        <v>2100</v>
      </c>
      <c r="I121" s="8">
        <v>2760</v>
      </c>
      <c r="J121" s="7"/>
      <c r="K121" s="23">
        <v>138005</v>
      </c>
      <c r="L121" s="8">
        <v>2760</v>
      </c>
      <c r="M121" s="8">
        <v>125</v>
      </c>
      <c r="N121" s="7"/>
      <c r="O121" s="7"/>
      <c r="P121" s="7"/>
      <c r="Q121" s="7"/>
      <c r="R121" s="8">
        <f t="shared" si="6"/>
        <v>140890</v>
      </c>
      <c r="S121" s="8">
        <f t="shared" si="7"/>
        <v>143650</v>
      </c>
      <c r="T121" s="9">
        <f t="shared" si="8"/>
        <v>0.98078663418029932</v>
      </c>
      <c r="U121" s="8"/>
      <c r="V121" s="9"/>
      <c r="W121" s="8"/>
      <c r="X121" s="9"/>
    </row>
    <row r="122" spans="1:24" x14ac:dyDescent="0.3">
      <c r="K122" s="23"/>
    </row>
    <row r="123" spans="1:24" x14ac:dyDescent="0.3">
      <c r="K123" s="23"/>
    </row>
    <row r="124" spans="1:24" x14ac:dyDescent="0.3">
      <c r="A124" s="7"/>
      <c r="B124" s="10" t="s">
        <v>54</v>
      </c>
      <c r="C124" s="7"/>
      <c r="D124" s="8">
        <v>128</v>
      </c>
      <c r="E124" s="7"/>
      <c r="F124" s="8">
        <v>860</v>
      </c>
      <c r="G124" s="8">
        <v>60</v>
      </c>
      <c r="H124" s="8">
        <v>2238</v>
      </c>
      <c r="I124" s="8">
        <v>3286</v>
      </c>
      <c r="J124" s="7"/>
      <c r="K124" s="23">
        <f>SUM(K113:K121)</f>
        <v>612389</v>
      </c>
      <c r="L124" s="8">
        <v>3443</v>
      </c>
      <c r="M124" s="8">
        <v>146</v>
      </c>
      <c r="N124" s="7"/>
      <c r="O124" s="7"/>
      <c r="P124" s="7"/>
      <c r="Q124" s="7"/>
      <c r="R124" s="8">
        <f>SUM(J124:Q124)</f>
        <v>615978</v>
      </c>
      <c r="S124" s="8">
        <f>SUM(I124,R124)</f>
        <v>619264</v>
      </c>
      <c r="T124" s="9">
        <f>R124/S124</f>
        <v>0.99469370090946674</v>
      </c>
      <c r="U124" s="8"/>
      <c r="V124" s="9"/>
      <c r="W124" s="8"/>
      <c r="X124" s="9"/>
    </row>
    <row r="125" spans="1:24" x14ac:dyDescent="0.3">
      <c r="A125" s="7"/>
      <c r="B125" s="10" t="s">
        <v>55</v>
      </c>
      <c r="C125" s="9">
        <v>0</v>
      </c>
      <c r="D125" s="11">
        <v>2.8000000000000001E-2</v>
      </c>
      <c r="E125" s="9">
        <v>0</v>
      </c>
      <c r="F125" s="11">
        <v>0.109</v>
      </c>
      <c r="G125" s="11">
        <v>6.9000000000000006E-2</v>
      </c>
      <c r="H125" s="11">
        <v>0.16500000000000001</v>
      </c>
      <c r="I125" s="9">
        <v>0.12</v>
      </c>
      <c r="J125" s="9">
        <v>0</v>
      </c>
      <c r="K125" s="11">
        <f>K124/$I$303</f>
        <v>0.2658529152311625</v>
      </c>
      <c r="L125" s="11">
        <v>0.17199999999999999</v>
      </c>
      <c r="M125" s="11">
        <v>0.24399999999999999</v>
      </c>
      <c r="N125" s="9">
        <v>0</v>
      </c>
      <c r="O125" s="9">
        <v>0</v>
      </c>
      <c r="P125" s="9">
        <v>0</v>
      </c>
      <c r="Q125" s="9">
        <v>0</v>
      </c>
      <c r="R125" s="11">
        <f>R124/$P$303</f>
        <v>0.26177220160409193</v>
      </c>
      <c r="S125" s="11">
        <f>S124/$Q$303</f>
        <v>0.26013670047842224</v>
      </c>
      <c r="T125" s="7"/>
      <c r="U125" s="11"/>
      <c r="V125" s="7"/>
      <c r="W125" s="11"/>
      <c r="X125" s="7"/>
    </row>
    <row r="127" spans="1:24" ht="17.399999999999999" customHeight="1" x14ac:dyDescent="0.3">
      <c r="A127" s="17" t="s">
        <v>0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</row>
    <row r="128" spans="1:24" ht="17.399999999999999" customHeight="1" x14ac:dyDescent="0.3">
      <c r="A128" s="17" t="s">
        <v>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21"/>
      <c r="W128" s="21"/>
      <c r="X128" s="21"/>
    </row>
    <row r="131" spans="1:24" ht="31.2" x14ac:dyDescent="0.3">
      <c r="A131" s="1" t="s">
        <v>3</v>
      </c>
      <c r="B131" s="2"/>
      <c r="C131" s="22" t="s">
        <v>95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4.4" customHeight="1" x14ac:dyDescent="0.3">
      <c r="A132" s="16" t="s">
        <v>2</v>
      </c>
      <c r="B132" s="16"/>
      <c r="C132" s="16"/>
    </row>
    <row r="134" spans="1:24" x14ac:dyDescent="0.3">
      <c r="A134" s="19"/>
      <c r="B134" s="19"/>
      <c r="C134" s="18" t="s">
        <v>5</v>
      </c>
      <c r="D134" s="18"/>
      <c r="E134" s="18"/>
      <c r="F134" s="18"/>
      <c r="G134" s="18"/>
      <c r="H134" s="18"/>
      <c r="I134" s="18"/>
      <c r="J134" s="18"/>
      <c r="K134" s="18" t="s">
        <v>6</v>
      </c>
      <c r="L134" s="18"/>
      <c r="M134" s="2"/>
      <c r="N134" s="3" t="s">
        <v>7</v>
      </c>
      <c r="O134" s="3" t="s">
        <v>7</v>
      </c>
      <c r="P134" s="3" t="s">
        <v>8</v>
      </c>
      <c r="Q134" s="3" t="s">
        <v>8</v>
      </c>
      <c r="R134" s="4"/>
      <c r="S134" s="4"/>
      <c r="T134" s="18"/>
      <c r="U134" s="18"/>
      <c r="V134" s="18"/>
      <c r="W134" s="18"/>
    </row>
    <row r="135" spans="1:24" x14ac:dyDescent="0.3">
      <c r="A135" s="19"/>
      <c r="B135" s="19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2"/>
      <c r="N135" s="3" t="s">
        <v>9</v>
      </c>
      <c r="O135" s="3" t="s">
        <v>10</v>
      </c>
      <c r="P135" s="3" t="s">
        <v>11</v>
      </c>
      <c r="Q135" s="3" t="s">
        <v>12</v>
      </c>
      <c r="R135" s="20"/>
      <c r="S135" s="20"/>
      <c r="T135" s="18"/>
      <c r="U135" s="18"/>
      <c r="V135" s="18"/>
      <c r="W135" s="18"/>
    </row>
    <row r="136" spans="1:24" x14ac:dyDescent="0.3">
      <c r="A136" s="5" t="s">
        <v>13</v>
      </c>
      <c r="B136" s="5" t="s">
        <v>14</v>
      </c>
      <c r="C136" s="4"/>
      <c r="D136" s="3" t="s">
        <v>15</v>
      </c>
      <c r="E136" s="3" t="s">
        <v>9</v>
      </c>
      <c r="F136" s="3" t="s">
        <v>10</v>
      </c>
      <c r="G136" s="3" t="s">
        <v>16</v>
      </c>
      <c r="H136" s="4"/>
      <c r="I136" s="3" t="s">
        <v>17</v>
      </c>
      <c r="J136" s="3" t="s">
        <v>18</v>
      </c>
      <c r="K136" s="3" t="s">
        <v>161</v>
      </c>
      <c r="L136" s="3" t="s">
        <v>9</v>
      </c>
      <c r="M136" s="3" t="s">
        <v>10</v>
      </c>
      <c r="N136" s="3" t="s">
        <v>19</v>
      </c>
      <c r="O136" s="3" t="s">
        <v>19</v>
      </c>
      <c r="P136" s="3" t="s">
        <v>8</v>
      </c>
      <c r="Q136" s="3" t="s">
        <v>8</v>
      </c>
      <c r="R136" s="3" t="s">
        <v>17</v>
      </c>
      <c r="S136" s="4"/>
      <c r="T136" s="3" t="s">
        <v>20</v>
      </c>
      <c r="U136" s="4"/>
      <c r="V136" s="4"/>
      <c r="W136" s="4"/>
      <c r="X136" s="4"/>
    </row>
    <row r="137" spans="1:24" x14ac:dyDescent="0.3">
      <c r="A137" s="5" t="s">
        <v>21</v>
      </c>
      <c r="B137" s="5" t="s">
        <v>22</v>
      </c>
      <c r="C137" s="3" t="s">
        <v>23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28</v>
      </c>
      <c r="I137" s="3" t="s">
        <v>29</v>
      </c>
      <c r="J137" s="3" t="s">
        <v>30</v>
      </c>
      <c r="K137" s="3" t="s">
        <v>160</v>
      </c>
      <c r="L137" s="3" t="s">
        <v>25</v>
      </c>
      <c r="M137" s="3" t="s">
        <v>26</v>
      </c>
      <c r="N137" s="3" t="s">
        <v>25</v>
      </c>
      <c r="O137" s="3" t="s">
        <v>26</v>
      </c>
      <c r="P137" s="3" t="s">
        <v>31</v>
      </c>
      <c r="Q137" s="3" t="s">
        <v>32</v>
      </c>
      <c r="R137" s="3" t="s">
        <v>6</v>
      </c>
      <c r="S137" s="3" t="s">
        <v>17</v>
      </c>
      <c r="T137" s="3" t="s">
        <v>6</v>
      </c>
      <c r="U137" s="3"/>
      <c r="V137" s="3"/>
      <c r="W137" s="3"/>
      <c r="X137" s="3"/>
    </row>
    <row r="140" spans="1:24" x14ac:dyDescent="0.3">
      <c r="A140" s="24">
        <v>401</v>
      </c>
      <c r="B140" s="23" t="s">
        <v>180</v>
      </c>
      <c r="K140" s="23">
        <v>19</v>
      </c>
      <c r="R140" s="8">
        <f t="shared" ref="R140:R141" si="9">SUM(J140:Q140)</f>
        <v>19</v>
      </c>
      <c r="S140" s="8">
        <f t="shared" ref="S140:S141" si="10">SUM(I140,R140)</f>
        <v>19</v>
      </c>
      <c r="T140" s="9">
        <f t="shared" ref="T140:T141" si="11">R140/S140</f>
        <v>1</v>
      </c>
    </row>
    <row r="141" spans="1:24" x14ac:dyDescent="0.3">
      <c r="A141" s="24">
        <v>402</v>
      </c>
      <c r="B141" s="23" t="s">
        <v>181</v>
      </c>
      <c r="K141" s="23">
        <v>55</v>
      </c>
      <c r="R141" s="8">
        <f t="shared" si="9"/>
        <v>55</v>
      </c>
      <c r="S141" s="8">
        <f t="shared" si="10"/>
        <v>55</v>
      </c>
      <c r="T141" s="9">
        <f t="shared" si="11"/>
        <v>1</v>
      </c>
    </row>
    <row r="142" spans="1:24" x14ac:dyDescent="0.3">
      <c r="A142" s="6">
        <v>403</v>
      </c>
      <c r="B142" s="6" t="s">
        <v>96</v>
      </c>
      <c r="C142" s="7"/>
      <c r="D142" s="7"/>
      <c r="E142" s="7"/>
      <c r="F142" s="7"/>
      <c r="G142" s="7"/>
      <c r="H142" s="8">
        <v>5</v>
      </c>
      <c r="I142" s="8">
        <v>5</v>
      </c>
      <c r="J142" s="7"/>
      <c r="K142" s="23">
        <v>2</v>
      </c>
      <c r="L142" s="7"/>
      <c r="M142" s="7"/>
      <c r="N142" s="7"/>
      <c r="O142" s="7"/>
      <c r="P142" s="7"/>
      <c r="Q142" s="7"/>
      <c r="R142" s="8">
        <f>SUM(J142:Q142)</f>
        <v>2</v>
      </c>
      <c r="S142" s="8">
        <f>SUM(I142,R142)</f>
        <v>7</v>
      </c>
      <c r="T142" s="9">
        <f>R142/S142</f>
        <v>0.2857142857142857</v>
      </c>
      <c r="U142" s="7"/>
      <c r="V142" s="7"/>
      <c r="W142" s="8"/>
      <c r="X142" s="9"/>
    </row>
    <row r="143" spans="1:24" x14ac:dyDescent="0.3">
      <c r="A143" s="6">
        <v>405</v>
      </c>
      <c r="B143" s="6" t="s">
        <v>97</v>
      </c>
      <c r="C143" s="7"/>
      <c r="D143" s="7"/>
      <c r="E143" s="7"/>
      <c r="F143" s="7"/>
      <c r="G143" s="7"/>
      <c r="H143" s="7"/>
      <c r="I143" s="7"/>
      <c r="J143" s="7"/>
      <c r="K143" s="23">
        <v>463</v>
      </c>
      <c r="L143" s="8">
        <v>1</v>
      </c>
      <c r="M143" s="7"/>
      <c r="N143" s="7"/>
      <c r="O143" s="7"/>
      <c r="P143" s="7"/>
      <c r="Q143" s="7"/>
      <c r="R143" s="8">
        <f t="shared" ref="R143:R159" si="12">SUM(J143:Q143)</f>
        <v>464</v>
      </c>
      <c r="S143" s="8">
        <f t="shared" ref="S143:S159" si="13">SUM(I143,R143)</f>
        <v>464</v>
      </c>
      <c r="T143" s="9">
        <f t="shared" ref="T143:T159" si="14">R143/S143</f>
        <v>1</v>
      </c>
      <c r="U143" s="7"/>
      <c r="V143" s="7"/>
      <c r="W143" s="8"/>
      <c r="X143" s="9"/>
    </row>
    <row r="144" spans="1:24" ht="19.2" x14ac:dyDescent="0.3">
      <c r="A144" s="6">
        <v>409</v>
      </c>
      <c r="B144" s="6" t="s">
        <v>98</v>
      </c>
      <c r="C144" s="7"/>
      <c r="D144" s="7"/>
      <c r="E144" s="7"/>
      <c r="F144" s="7"/>
      <c r="G144" s="7"/>
      <c r="H144" s="8">
        <v>58</v>
      </c>
      <c r="I144" s="8">
        <v>58</v>
      </c>
      <c r="J144" s="8">
        <v>2</v>
      </c>
      <c r="K144" s="23">
        <v>723</v>
      </c>
      <c r="L144" s="8">
        <v>6</v>
      </c>
      <c r="M144" s="7"/>
      <c r="N144" s="7"/>
      <c r="O144" s="7"/>
      <c r="P144" s="7"/>
      <c r="Q144" s="7"/>
      <c r="R144" s="8">
        <f t="shared" si="12"/>
        <v>731</v>
      </c>
      <c r="S144" s="8">
        <f t="shared" si="13"/>
        <v>789</v>
      </c>
      <c r="T144" s="9">
        <f t="shared" si="14"/>
        <v>0.92648922686945501</v>
      </c>
      <c r="U144" s="8"/>
      <c r="V144" s="9"/>
      <c r="W144" s="8"/>
      <c r="X144" s="9"/>
    </row>
    <row r="145" spans="1:24" x14ac:dyDescent="0.3">
      <c r="A145" s="6">
        <v>420</v>
      </c>
      <c r="B145" s="6" t="s">
        <v>184</v>
      </c>
      <c r="C145" s="7"/>
      <c r="D145" s="7"/>
      <c r="E145" s="7"/>
      <c r="F145" s="7"/>
      <c r="G145" s="7"/>
      <c r="H145" s="8"/>
      <c r="I145" s="8"/>
      <c r="J145" s="8"/>
      <c r="K145" s="23">
        <v>1</v>
      </c>
      <c r="L145" s="8"/>
      <c r="M145" s="7"/>
      <c r="N145" s="7"/>
      <c r="O145" s="7"/>
      <c r="P145" s="7"/>
      <c r="Q145" s="7"/>
      <c r="R145" s="8">
        <f t="shared" si="12"/>
        <v>1</v>
      </c>
      <c r="S145" s="8">
        <f t="shared" si="13"/>
        <v>1</v>
      </c>
      <c r="T145" s="9">
        <f t="shared" si="14"/>
        <v>1</v>
      </c>
      <c r="U145" s="8"/>
      <c r="V145" s="9"/>
      <c r="W145" s="8"/>
      <c r="X145" s="9"/>
    </row>
    <row r="146" spans="1:24" x14ac:dyDescent="0.3">
      <c r="A146" s="6">
        <v>428</v>
      </c>
      <c r="B146" s="6" t="s">
        <v>185</v>
      </c>
      <c r="C146" s="7"/>
      <c r="D146" s="7"/>
      <c r="E146" s="7"/>
      <c r="F146" s="7"/>
      <c r="G146" s="7"/>
      <c r="H146" s="8"/>
      <c r="I146" s="8"/>
      <c r="J146" s="8"/>
      <c r="K146" s="23">
        <v>2</v>
      </c>
      <c r="L146" s="8"/>
      <c r="M146" s="7"/>
      <c r="N146" s="7"/>
      <c r="O146" s="7"/>
      <c r="P146" s="7"/>
      <c r="Q146" s="7"/>
      <c r="R146" s="8">
        <f t="shared" si="12"/>
        <v>2</v>
      </c>
      <c r="S146" s="8">
        <f t="shared" si="13"/>
        <v>2</v>
      </c>
      <c r="T146" s="9">
        <f t="shared" si="14"/>
        <v>1</v>
      </c>
      <c r="U146" s="8"/>
      <c r="V146" s="9"/>
      <c r="W146" s="8"/>
      <c r="X146" s="9"/>
    </row>
    <row r="147" spans="1:24" x14ac:dyDescent="0.3">
      <c r="A147" s="6">
        <v>431</v>
      </c>
      <c r="B147" s="6" t="s">
        <v>99</v>
      </c>
      <c r="C147" s="7"/>
      <c r="D147" s="7"/>
      <c r="E147" s="7"/>
      <c r="F147" s="8">
        <v>12</v>
      </c>
      <c r="G147" s="7"/>
      <c r="H147" s="7"/>
      <c r="I147" s="8">
        <v>12</v>
      </c>
      <c r="J147" s="7"/>
      <c r="K147" s="23">
        <v>1</v>
      </c>
      <c r="L147" s="7"/>
      <c r="M147" s="7"/>
      <c r="N147" s="7"/>
      <c r="O147" s="7"/>
      <c r="P147" s="7"/>
      <c r="Q147" s="7"/>
      <c r="R147" s="8">
        <f t="shared" si="12"/>
        <v>1</v>
      </c>
      <c r="S147" s="8">
        <f t="shared" si="13"/>
        <v>13</v>
      </c>
      <c r="T147" s="9">
        <f t="shared" si="14"/>
        <v>7.6923076923076927E-2</v>
      </c>
      <c r="U147" s="7"/>
      <c r="V147" s="7"/>
      <c r="W147" s="8"/>
      <c r="X147" s="9"/>
    </row>
    <row r="148" spans="1:24" x14ac:dyDescent="0.3">
      <c r="A148" s="6">
        <v>439</v>
      </c>
      <c r="B148" s="6" t="s">
        <v>100</v>
      </c>
      <c r="C148" s="7"/>
      <c r="D148" s="7"/>
      <c r="E148" s="7"/>
      <c r="F148" s="8">
        <v>19</v>
      </c>
      <c r="G148" s="7"/>
      <c r="H148" s="8">
        <v>311</v>
      </c>
      <c r="I148" s="8">
        <v>330</v>
      </c>
      <c r="J148" s="8">
        <v>23</v>
      </c>
      <c r="K148" s="23">
        <v>4481</v>
      </c>
      <c r="L148" s="8">
        <v>11</v>
      </c>
      <c r="M148" s="7"/>
      <c r="N148" s="7"/>
      <c r="O148" s="7"/>
      <c r="P148" s="7"/>
      <c r="Q148" s="7"/>
      <c r="R148" s="8">
        <f t="shared" si="12"/>
        <v>4515</v>
      </c>
      <c r="S148" s="8">
        <f t="shared" si="13"/>
        <v>4845</v>
      </c>
      <c r="T148" s="9">
        <f t="shared" si="14"/>
        <v>0.93188854489164086</v>
      </c>
      <c r="U148" s="8"/>
      <c r="V148" s="9"/>
      <c r="W148" s="8"/>
      <c r="X148" s="9"/>
    </row>
    <row r="149" spans="1:24" x14ac:dyDescent="0.3">
      <c r="A149" s="6">
        <v>441</v>
      </c>
      <c r="B149" s="6" t="s">
        <v>101</v>
      </c>
      <c r="C149" s="7"/>
      <c r="D149" s="8">
        <v>16</v>
      </c>
      <c r="E149" s="8">
        <v>5</v>
      </c>
      <c r="F149" s="8">
        <v>9</v>
      </c>
      <c r="G149" s="7"/>
      <c r="H149" s="8">
        <v>151</v>
      </c>
      <c r="I149" s="8">
        <v>181</v>
      </c>
      <c r="J149" s="8">
        <v>26</v>
      </c>
      <c r="K149" s="23">
        <v>2692</v>
      </c>
      <c r="L149" s="8">
        <v>1252</v>
      </c>
      <c r="M149" s="7"/>
      <c r="N149" s="7"/>
      <c r="O149" s="7"/>
      <c r="P149" s="7"/>
      <c r="Q149" s="7"/>
      <c r="R149" s="8">
        <f t="shared" si="12"/>
        <v>3970</v>
      </c>
      <c r="S149" s="8">
        <f t="shared" si="13"/>
        <v>4151</v>
      </c>
      <c r="T149" s="9">
        <f t="shared" si="14"/>
        <v>0.95639604914478438</v>
      </c>
      <c r="U149" s="7"/>
      <c r="V149" s="7"/>
      <c r="W149" s="8"/>
      <c r="X149" s="9"/>
    </row>
    <row r="150" spans="1:24" x14ac:dyDescent="0.3">
      <c r="A150" s="6">
        <v>444</v>
      </c>
      <c r="B150" s="6" t="s">
        <v>186</v>
      </c>
      <c r="C150" s="7"/>
      <c r="D150" s="8"/>
      <c r="E150" s="8"/>
      <c r="F150" s="8"/>
      <c r="G150" s="7"/>
      <c r="H150" s="8"/>
      <c r="I150" s="8"/>
      <c r="J150" s="8"/>
      <c r="K150" s="23">
        <v>365</v>
      </c>
      <c r="L150" s="8"/>
      <c r="M150" s="7"/>
      <c r="N150" s="7"/>
      <c r="O150" s="7"/>
      <c r="P150" s="7"/>
      <c r="Q150" s="7"/>
      <c r="R150" s="8">
        <f t="shared" si="12"/>
        <v>365</v>
      </c>
      <c r="S150" s="8">
        <f t="shared" si="13"/>
        <v>365</v>
      </c>
      <c r="T150" s="9">
        <f t="shared" si="14"/>
        <v>1</v>
      </c>
      <c r="U150" s="7"/>
      <c r="V150" s="7"/>
      <c r="W150" s="8"/>
      <c r="X150" s="9"/>
    </row>
    <row r="151" spans="1:24" x14ac:dyDescent="0.3">
      <c r="A151" s="6">
        <v>449</v>
      </c>
      <c r="B151" s="6" t="s">
        <v>102</v>
      </c>
      <c r="C151" s="7"/>
      <c r="D151" s="7"/>
      <c r="E151" s="7"/>
      <c r="F151" s="8">
        <v>11</v>
      </c>
      <c r="G151" s="7"/>
      <c r="H151" s="8">
        <v>4</v>
      </c>
      <c r="I151" s="8">
        <v>15</v>
      </c>
      <c r="J151" s="7"/>
      <c r="K151" s="23">
        <v>47</v>
      </c>
      <c r="L151" s="7"/>
      <c r="M151" s="7"/>
      <c r="N151" s="7"/>
      <c r="O151" s="7"/>
      <c r="P151" s="7"/>
      <c r="Q151" s="7"/>
      <c r="R151" s="8">
        <f t="shared" si="12"/>
        <v>47</v>
      </c>
      <c r="S151" s="8">
        <f t="shared" si="13"/>
        <v>62</v>
      </c>
      <c r="T151" s="9">
        <f t="shared" si="14"/>
        <v>0.75806451612903225</v>
      </c>
      <c r="U151" s="7"/>
      <c r="V151" s="7"/>
      <c r="W151" s="7"/>
      <c r="X151" s="7"/>
    </row>
    <row r="152" spans="1:24" x14ac:dyDescent="0.3">
      <c r="A152" s="6">
        <v>456</v>
      </c>
      <c r="B152" s="6" t="s">
        <v>103</v>
      </c>
      <c r="C152" s="7"/>
      <c r="D152" s="7"/>
      <c r="E152" s="8">
        <v>124</v>
      </c>
      <c r="F152" s="8">
        <v>19</v>
      </c>
      <c r="G152" s="8">
        <v>6</v>
      </c>
      <c r="H152" s="8">
        <v>82</v>
      </c>
      <c r="I152" s="8">
        <v>231</v>
      </c>
      <c r="J152" s="8">
        <v>428</v>
      </c>
      <c r="K152" s="23">
        <v>18142</v>
      </c>
      <c r="L152" s="8">
        <v>388</v>
      </c>
      <c r="M152" s="7"/>
      <c r="N152" s="7"/>
      <c r="O152" s="7"/>
      <c r="P152" s="7"/>
      <c r="Q152" s="7"/>
      <c r="R152" s="8">
        <f t="shared" si="12"/>
        <v>18958</v>
      </c>
      <c r="S152" s="8">
        <f t="shared" si="13"/>
        <v>19189</v>
      </c>
      <c r="T152" s="9">
        <f t="shared" si="14"/>
        <v>0.98796185314503104</v>
      </c>
      <c r="U152" s="8"/>
      <c r="V152" s="9"/>
      <c r="W152" s="8"/>
      <c r="X152" s="9"/>
    </row>
    <row r="153" spans="1:24" x14ac:dyDescent="0.3">
      <c r="A153" s="6">
        <v>461</v>
      </c>
      <c r="B153" s="6" t="s">
        <v>189</v>
      </c>
      <c r="C153" s="7"/>
      <c r="D153" s="7"/>
      <c r="E153" s="8"/>
      <c r="F153" s="8"/>
      <c r="G153" s="8"/>
      <c r="H153" s="8"/>
      <c r="I153" s="8"/>
      <c r="J153" s="8"/>
      <c r="K153" s="23">
        <v>458</v>
      </c>
      <c r="L153" s="8"/>
      <c r="M153" s="7"/>
      <c r="N153" s="7"/>
      <c r="O153" s="7"/>
      <c r="P153" s="7"/>
      <c r="Q153" s="7"/>
      <c r="R153" s="8">
        <f t="shared" si="12"/>
        <v>458</v>
      </c>
      <c r="S153" s="8">
        <f t="shared" si="13"/>
        <v>458</v>
      </c>
      <c r="T153" s="9">
        <f t="shared" si="14"/>
        <v>1</v>
      </c>
      <c r="U153" s="8"/>
      <c r="V153" s="9"/>
      <c r="W153" s="8"/>
      <c r="X153" s="9"/>
    </row>
    <row r="154" spans="1:24" ht="19.2" x14ac:dyDescent="0.3">
      <c r="A154" s="6">
        <v>474</v>
      </c>
      <c r="B154" s="6" t="s">
        <v>191</v>
      </c>
      <c r="C154" s="7"/>
      <c r="D154" s="7"/>
      <c r="E154" s="8"/>
      <c r="F154" s="8"/>
      <c r="G154" s="8"/>
      <c r="H154" s="8"/>
      <c r="I154" s="8"/>
      <c r="J154" s="8"/>
      <c r="K154" s="23">
        <v>44</v>
      </c>
      <c r="L154" s="8"/>
      <c r="M154" s="7"/>
      <c r="N154" s="7"/>
      <c r="O154" s="7"/>
      <c r="P154" s="7"/>
      <c r="Q154" s="7"/>
      <c r="R154" s="8">
        <f t="shared" si="12"/>
        <v>44</v>
      </c>
      <c r="S154" s="8">
        <f t="shared" si="13"/>
        <v>44</v>
      </c>
      <c r="T154" s="9">
        <f t="shared" si="14"/>
        <v>1</v>
      </c>
      <c r="U154" s="8"/>
      <c r="V154" s="9"/>
      <c r="W154" s="8"/>
      <c r="X154" s="9"/>
    </row>
    <row r="155" spans="1:24" x14ac:dyDescent="0.3">
      <c r="A155" s="6">
        <v>475</v>
      </c>
      <c r="B155" s="6" t="s">
        <v>104</v>
      </c>
      <c r="C155" s="7"/>
      <c r="D155" s="8">
        <v>4</v>
      </c>
      <c r="E155" s="7"/>
      <c r="F155" s="7"/>
      <c r="G155" s="7"/>
      <c r="H155" s="8">
        <v>133</v>
      </c>
      <c r="I155" s="8">
        <v>137</v>
      </c>
      <c r="J155" s="7"/>
      <c r="K155" s="23">
        <v>1166</v>
      </c>
      <c r="L155" s="8">
        <v>27</v>
      </c>
      <c r="M155" s="7"/>
      <c r="N155" s="7"/>
      <c r="O155" s="7"/>
      <c r="P155" s="7"/>
      <c r="Q155" s="7"/>
      <c r="R155" s="8">
        <f t="shared" si="12"/>
        <v>1193</v>
      </c>
      <c r="S155" s="8">
        <f t="shared" si="13"/>
        <v>1330</v>
      </c>
      <c r="T155" s="9">
        <f t="shared" si="14"/>
        <v>0.89699248120300756</v>
      </c>
      <c r="U155" s="7"/>
      <c r="V155" s="7"/>
      <c r="W155" s="8"/>
      <c r="X155" s="9"/>
    </row>
    <row r="156" spans="1:24" ht="19.2" x14ac:dyDescent="0.3">
      <c r="A156" s="6">
        <v>478</v>
      </c>
      <c r="B156" s="6" t="s">
        <v>105</v>
      </c>
      <c r="C156" s="7"/>
      <c r="D156" s="7"/>
      <c r="E156" s="7"/>
      <c r="F156" s="7"/>
      <c r="G156" s="7"/>
      <c r="H156" s="8">
        <v>126</v>
      </c>
      <c r="I156" s="8">
        <v>126</v>
      </c>
      <c r="J156" s="7"/>
      <c r="K156" s="23">
        <v>711</v>
      </c>
      <c r="L156" s="8">
        <v>7</v>
      </c>
      <c r="M156" s="7"/>
      <c r="N156" s="7"/>
      <c r="O156" s="7"/>
      <c r="P156" s="7"/>
      <c r="Q156" s="7"/>
      <c r="R156" s="8">
        <f t="shared" si="12"/>
        <v>718</v>
      </c>
      <c r="S156" s="8">
        <f t="shared" si="13"/>
        <v>844</v>
      </c>
      <c r="T156" s="9">
        <f t="shared" si="14"/>
        <v>0.85071090047393361</v>
      </c>
      <c r="U156" s="7"/>
      <c r="V156" s="7"/>
      <c r="W156" s="8"/>
      <c r="X156" s="9"/>
    </row>
    <row r="157" spans="1:24" ht="19.2" x14ac:dyDescent="0.3">
      <c r="A157" s="6">
        <v>485</v>
      </c>
      <c r="B157" s="6" t="s">
        <v>106</v>
      </c>
      <c r="C157" s="7"/>
      <c r="D157" s="7"/>
      <c r="E157" s="7"/>
      <c r="F157" s="8">
        <v>41</v>
      </c>
      <c r="G157" s="7"/>
      <c r="H157" s="8">
        <v>69</v>
      </c>
      <c r="I157" s="8">
        <v>110</v>
      </c>
      <c r="J157" s="7"/>
      <c r="K157" s="23">
        <v>9752</v>
      </c>
      <c r="L157" s="8">
        <v>52</v>
      </c>
      <c r="M157" s="8">
        <v>11</v>
      </c>
      <c r="N157" s="7"/>
      <c r="O157" s="7"/>
      <c r="P157" s="7"/>
      <c r="Q157" s="7"/>
      <c r="R157" s="8">
        <f t="shared" si="12"/>
        <v>9815</v>
      </c>
      <c r="S157" s="8">
        <f t="shared" si="13"/>
        <v>9925</v>
      </c>
      <c r="T157" s="9">
        <f t="shared" si="14"/>
        <v>0.98891687657430727</v>
      </c>
      <c r="U157" s="7"/>
      <c r="V157" s="7"/>
      <c r="W157" s="8"/>
      <c r="X157" s="9"/>
    </row>
    <row r="158" spans="1:24" x14ac:dyDescent="0.3">
      <c r="A158" s="6">
        <v>488</v>
      </c>
      <c r="B158" s="6" t="s">
        <v>107</v>
      </c>
      <c r="C158" s="7"/>
      <c r="D158" s="7"/>
      <c r="E158" s="7"/>
      <c r="F158" s="7"/>
      <c r="G158" s="7"/>
      <c r="H158" s="8">
        <v>109</v>
      </c>
      <c r="I158" s="8">
        <v>109</v>
      </c>
      <c r="J158" s="7"/>
      <c r="K158" s="23">
        <v>79</v>
      </c>
      <c r="L158" s="8">
        <v>2</v>
      </c>
      <c r="M158" s="7"/>
      <c r="N158" s="7"/>
      <c r="O158" s="7"/>
      <c r="P158" s="7"/>
      <c r="Q158" s="7"/>
      <c r="R158" s="8">
        <f t="shared" si="12"/>
        <v>81</v>
      </c>
      <c r="S158" s="8">
        <f t="shared" si="13"/>
        <v>190</v>
      </c>
      <c r="T158" s="9">
        <f t="shared" si="14"/>
        <v>0.4263157894736842</v>
      </c>
      <c r="U158" s="7"/>
      <c r="V158" s="7"/>
      <c r="W158" s="8"/>
      <c r="X158" s="9"/>
    </row>
    <row r="159" spans="1:24" x14ac:dyDescent="0.3">
      <c r="A159" s="24">
        <v>494</v>
      </c>
      <c r="B159" s="23" t="s">
        <v>191</v>
      </c>
      <c r="K159" s="23">
        <v>1</v>
      </c>
      <c r="R159" s="8">
        <f t="shared" si="12"/>
        <v>1</v>
      </c>
      <c r="S159" s="8">
        <f t="shared" si="13"/>
        <v>1</v>
      </c>
      <c r="T159" s="9">
        <f t="shared" si="14"/>
        <v>1</v>
      </c>
    </row>
    <row r="160" spans="1:24" x14ac:dyDescent="0.3">
      <c r="A160" s="24"/>
      <c r="B160" s="23"/>
      <c r="K160" s="23"/>
    </row>
    <row r="161" spans="1:24" x14ac:dyDescent="0.3">
      <c r="K161" s="23"/>
    </row>
    <row r="162" spans="1:24" x14ac:dyDescent="0.3">
      <c r="A162" s="7"/>
      <c r="B162" s="10" t="s">
        <v>54</v>
      </c>
      <c r="C162" s="7"/>
      <c r="D162" s="8">
        <v>20</v>
      </c>
      <c r="E162" s="8">
        <v>129</v>
      </c>
      <c r="F162" s="8">
        <v>111</v>
      </c>
      <c r="G162" s="8">
        <v>6</v>
      </c>
      <c r="H162" s="8">
        <v>1048</v>
      </c>
      <c r="I162" s="8">
        <v>1314</v>
      </c>
      <c r="J162" s="8">
        <v>479</v>
      </c>
      <c r="K162" s="23">
        <f>SUM(K140:K159)</f>
        <v>39204</v>
      </c>
      <c r="L162" s="8">
        <v>1746</v>
      </c>
      <c r="M162" s="8">
        <v>11</v>
      </c>
      <c r="N162" s="7"/>
      <c r="O162" s="7"/>
      <c r="P162" s="7"/>
      <c r="Q162" s="7"/>
      <c r="R162" s="8">
        <f>SUM(J162:Q162)</f>
        <v>41440</v>
      </c>
      <c r="S162" s="8">
        <f>SUM(I162,R162)</f>
        <v>42754</v>
      </c>
      <c r="T162" s="9">
        <f>R162/S162</f>
        <v>0.96926603358750063</v>
      </c>
      <c r="U162" s="8"/>
      <c r="V162" s="9"/>
      <c r="W162" s="8"/>
      <c r="X162" s="9"/>
    </row>
    <row r="163" spans="1:24" x14ac:dyDescent="0.3">
      <c r="A163" s="7"/>
      <c r="B163" s="10" t="s">
        <v>55</v>
      </c>
      <c r="C163" s="9">
        <v>0</v>
      </c>
      <c r="D163" s="11">
        <v>4.0000000000000001E-3</v>
      </c>
      <c r="E163" s="11">
        <v>0.24399999999999999</v>
      </c>
      <c r="F163" s="11">
        <v>1.4E-2</v>
      </c>
      <c r="G163" s="11">
        <v>7.0000000000000001E-3</v>
      </c>
      <c r="H163" s="11">
        <v>7.6999999999999999E-2</v>
      </c>
      <c r="I163" s="11">
        <v>4.8000000000000001E-2</v>
      </c>
      <c r="J163" s="11">
        <v>1.7000000000000001E-2</v>
      </c>
      <c r="K163" s="11">
        <f>K162/$I$303</f>
        <v>1.7019407090464549E-2</v>
      </c>
      <c r="L163" s="11">
        <v>8.6999999999999994E-2</v>
      </c>
      <c r="M163" s="11">
        <v>1.7999999999999999E-2</v>
      </c>
      <c r="N163" s="9">
        <v>0</v>
      </c>
      <c r="O163" s="9">
        <v>0</v>
      </c>
      <c r="P163" s="9">
        <v>0</v>
      </c>
      <c r="Q163" s="9">
        <v>0</v>
      </c>
      <c r="R163" s="11">
        <f>R162/$P$303</f>
        <v>1.7610758881767809E-2</v>
      </c>
      <c r="S163" s="11">
        <f>S162/$Q$303</f>
        <v>1.7959843446824723E-2</v>
      </c>
      <c r="T163" s="7"/>
      <c r="U163" s="9"/>
      <c r="V163" s="7"/>
      <c r="W163" s="11"/>
      <c r="X163" s="7"/>
    </row>
    <row r="165" spans="1:24" ht="17.399999999999999" customHeight="1" x14ac:dyDescent="0.3">
      <c r="A165" s="17" t="s">
        <v>0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ht="17.399999999999999" customHeight="1" x14ac:dyDescent="0.3">
      <c r="A166" s="17" t="s">
        <v>1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21"/>
      <c r="W166" s="21"/>
      <c r="X166" s="21"/>
    </row>
    <row r="169" spans="1:24" ht="31.2" x14ac:dyDescent="0.3">
      <c r="A169" s="1" t="s">
        <v>3</v>
      </c>
      <c r="B169" s="2"/>
      <c r="C169" s="22" t="s">
        <v>108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x14ac:dyDescent="0.3">
      <c r="A170" s="16" t="s">
        <v>2</v>
      </c>
      <c r="B170" s="16"/>
      <c r="C170" s="16"/>
    </row>
    <row r="172" spans="1:24" x14ac:dyDescent="0.3">
      <c r="A172" s="19"/>
      <c r="B172" s="19"/>
      <c r="C172" s="18" t="s">
        <v>5</v>
      </c>
      <c r="D172" s="18"/>
      <c r="E172" s="18"/>
      <c r="F172" s="18"/>
      <c r="G172" s="18"/>
      <c r="H172" s="18"/>
      <c r="I172" s="18"/>
      <c r="J172" s="18"/>
      <c r="K172" s="18" t="s">
        <v>6</v>
      </c>
      <c r="L172" s="18"/>
      <c r="M172" s="2"/>
      <c r="N172" s="3" t="s">
        <v>7</v>
      </c>
      <c r="O172" s="3" t="s">
        <v>7</v>
      </c>
      <c r="P172" s="3" t="s">
        <v>8</v>
      </c>
      <c r="Q172" s="3" t="s">
        <v>8</v>
      </c>
      <c r="R172" s="4"/>
      <c r="S172" s="4"/>
      <c r="T172" s="18"/>
      <c r="U172" s="18"/>
      <c r="V172" s="18"/>
      <c r="W172" s="18"/>
    </row>
    <row r="173" spans="1:24" x14ac:dyDescent="0.3">
      <c r="A173" s="19"/>
      <c r="B173" s="19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2"/>
      <c r="N173" s="3" t="s">
        <v>9</v>
      </c>
      <c r="O173" s="3" t="s">
        <v>10</v>
      </c>
      <c r="P173" s="3" t="s">
        <v>11</v>
      </c>
      <c r="Q173" s="3" t="s">
        <v>12</v>
      </c>
      <c r="R173" s="20"/>
      <c r="S173" s="20"/>
      <c r="T173" s="18"/>
      <c r="U173" s="18"/>
      <c r="V173" s="18"/>
      <c r="W173" s="18"/>
    </row>
    <row r="174" spans="1:24" x14ac:dyDescent="0.3">
      <c r="A174" s="5" t="s">
        <v>13</v>
      </c>
      <c r="B174" s="5" t="s">
        <v>14</v>
      </c>
      <c r="C174" s="4"/>
      <c r="D174" s="3" t="s">
        <v>15</v>
      </c>
      <c r="E174" s="3" t="s">
        <v>9</v>
      </c>
      <c r="F174" s="3" t="s">
        <v>10</v>
      </c>
      <c r="G174" s="3" t="s">
        <v>16</v>
      </c>
      <c r="H174" s="4"/>
      <c r="I174" s="3" t="s">
        <v>17</v>
      </c>
      <c r="J174" s="3" t="s">
        <v>18</v>
      </c>
      <c r="K174" s="3" t="s">
        <v>161</v>
      </c>
      <c r="L174" s="3" t="s">
        <v>9</v>
      </c>
      <c r="M174" s="3" t="s">
        <v>10</v>
      </c>
      <c r="N174" s="3" t="s">
        <v>19</v>
      </c>
      <c r="O174" s="3" t="s">
        <v>19</v>
      </c>
      <c r="P174" s="3" t="s">
        <v>8</v>
      </c>
      <c r="Q174" s="3" t="s">
        <v>8</v>
      </c>
      <c r="R174" s="3" t="s">
        <v>17</v>
      </c>
      <c r="S174" s="4"/>
      <c r="T174" s="3" t="s">
        <v>20</v>
      </c>
      <c r="U174" s="4"/>
      <c r="V174" s="4"/>
      <c r="W174" s="4"/>
      <c r="X174" s="4"/>
    </row>
    <row r="175" spans="1:24" x14ac:dyDescent="0.3">
      <c r="A175" s="5" t="s">
        <v>21</v>
      </c>
      <c r="B175" s="5" t="s">
        <v>22</v>
      </c>
      <c r="C175" s="3" t="s">
        <v>23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28</v>
      </c>
      <c r="I175" s="3" t="s">
        <v>29</v>
      </c>
      <c r="J175" s="3" t="s">
        <v>30</v>
      </c>
      <c r="K175" s="3" t="s">
        <v>160</v>
      </c>
      <c r="L175" s="3" t="s">
        <v>25</v>
      </c>
      <c r="M175" s="3" t="s">
        <v>26</v>
      </c>
      <c r="N175" s="3" t="s">
        <v>25</v>
      </c>
      <c r="O175" s="3" t="s">
        <v>26</v>
      </c>
      <c r="P175" s="3" t="s">
        <v>31</v>
      </c>
      <c r="Q175" s="3" t="s">
        <v>32</v>
      </c>
      <c r="R175" s="3" t="s">
        <v>6</v>
      </c>
      <c r="S175" s="3" t="s">
        <v>17</v>
      </c>
      <c r="T175" s="3" t="s">
        <v>6</v>
      </c>
      <c r="U175" s="3"/>
      <c r="V175" s="3"/>
      <c r="W175" s="3"/>
      <c r="X175" s="3"/>
    </row>
    <row r="178" spans="1:24" x14ac:dyDescent="0.3">
      <c r="A178" s="6">
        <v>502</v>
      </c>
      <c r="B178" s="6" t="s">
        <v>109</v>
      </c>
      <c r="C178" s="7"/>
      <c r="D178" s="8">
        <v>58</v>
      </c>
      <c r="E178" s="8">
        <v>4</v>
      </c>
      <c r="F178" s="8">
        <v>189</v>
      </c>
      <c r="G178" s="8">
        <v>32</v>
      </c>
      <c r="H178" s="8">
        <v>212</v>
      </c>
      <c r="I178" s="8">
        <v>495</v>
      </c>
      <c r="J178" s="8">
        <v>253</v>
      </c>
      <c r="K178" s="23">
        <v>48279</v>
      </c>
      <c r="L178" s="8">
        <v>249</v>
      </c>
      <c r="M178" s="8">
        <v>1</v>
      </c>
      <c r="N178" s="7"/>
      <c r="O178" s="7"/>
      <c r="P178" s="7"/>
      <c r="Q178" s="7"/>
      <c r="R178" s="8">
        <f>SUM(J178:Q178)</f>
        <v>48782</v>
      </c>
      <c r="S178" s="8">
        <f>SUM(I178,R178)</f>
        <v>49277</v>
      </c>
      <c r="T178" s="9">
        <f>R178/S178</f>
        <v>0.98995474562168961</v>
      </c>
      <c r="U178" s="8"/>
      <c r="V178" s="9"/>
      <c r="W178" s="8"/>
      <c r="X178" s="9"/>
    </row>
    <row r="179" spans="1:24" x14ac:dyDescent="0.3">
      <c r="A179" s="6">
        <v>504</v>
      </c>
      <c r="B179" s="6" t="s">
        <v>110</v>
      </c>
      <c r="C179" s="7"/>
      <c r="D179" s="8">
        <v>6</v>
      </c>
      <c r="E179" s="7"/>
      <c r="F179" s="8">
        <v>75</v>
      </c>
      <c r="G179" s="8">
        <v>32</v>
      </c>
      <c r="H179" s="8">
        <v>82</v>
      </c>
      <c r="I179" s="8">
        <v>195</v>
      </c>
      <c r="J179" s="7"/>
      <c r="K179" s="23">
        <v>31229</v>
      </c>
      <c r="L179" s="8">
        <v>62</v>
      </c>
      <c r="M179" s="8">
        <v>33</v>
      </c>
      <c r="N179" s="7"/>
      <c r="O179" s="7"/>
      <c r="P179" s="7"/>
      <c r="Q179" s="7"/>
      <c r="R179" s="8">
        <f t="shared" ref="R179:R192" si="15">SUM(J179:Q179)</f>
        <v>31324</v>
      </c>
      <c r="S179" s="8">
        <f t="shared" ref="S179:S192" si="16">SUM(I179,R179)</f>
        <v>31519</v>
      </c>
      <c r="T179" s="9">
        <f t="shared" ref="T179:T192" si="17">R179/S179</f>
        <v>0.99381325549668453</v>
      </c>
      <c r="U179" s="7"/>
      <c r="V179" s="7"/>
      <c r="W179" s="8"/>
      <c r="X179" s="9"/>
    </row>
    <row r="180" spans="1:24" x14ac:dyDescent="0.3">
      <c r="A180" s="6">
        <v>507</v>
      </c>
      <c r="B180" s="6" t="s">
        <v>111</v>
      </c>
      <c r="C180" s="7"/>
      <c r="D180" s="8">
        <v>8</v>
      </c>
      <c r="E180" s="7"/>
      <c r="F180" s="8">
        <v>2</v>
      </c>
      <c r="G180" s="7"/>
      <c r="H180" s="8">
        <v>62</v>
      </c>
      <c r="I180" s="8">
        <v>72</v>
      </c>
      <c r="J180" s="7"/>
      <c r="K180" s="23">
        <v>1473</v>
      </c>
      <c r="L180" s="8">
        <v>1</v>
      </c>
      <c r="M180" s="7"/>
      <c r="N180" s="7"/>
      <c r="O180" s="7"/>
      <c r="P180" s="7"/>
      <c r="Q180" s="7"/>
      <c r="R180" s="8">
        <f t="shared" si="15"/>
        <v>1474</v>
      </c>
      <c r="S180" s="8">
        <f t="shared" si="16"/>
        <v>1546</v>
      </c>
      <c r="T180" s="9">
        <f t="shared" si="17"/>
        <v>0.95342820181112553</v>
      </c>
      <c r="U180" s="7"/>
      <c r="V180" s="7"/>
      <c r="W180" s="8"/>
      <c r="X180" s="9"/>
    </row>
    <row r="181" spans="1:24" x14ac:dyDescent="0.3">
      <c r="A181" s="6">
        <v>510</v>
      </c>
      <c r="B181" s="6" t="s">
        <v>112</v>
      </c>
      <c r="C181" s="7"/>
      <c r="D181" s="7"/>
      <c r="E181" s="7"/>
      <c r="F181" s="8">
        <v>93</v>
      </c>
      <c r="G181" s="8">
        <v>4</v>
      </c>
      <c r="H181" s="8">
        <v>36</v>
      </c>
      <c r="I181" s="8">
        <v>133</v>
      </c>
      <c r="J181" s="7"/>
      <c r="K181" s="23">
        <v>11541</v>
      </c>
      <c r="L181" s="8">
        <v>678</v>
      </c>
      <c r="M181" s="8">
        <v>133</v>
      </c>
      <c r="N181" s="7"/>
      <c r="O181" s="7"/>
      <c r="P181" s="7"/>
      <c r="Q181" s="7"/>
      <c r="R181" s="8">
        <f t="shared" si="15"/>
        <v>12352</v>
      </c>
      <c r="S181" s="8">
        <f t="shared" si="16"/>
        <v>12485</v>
      </c>
      <c r="T181" s="9">
        <f t="shared" si="17"/>
        <v>0.98934721665999203</v>
      </c>
      <c r="U181" s="7"/>
      <c r="V181" s="7"/>
      <c r="W181" s="8"/>
      <c r="X181" s="9"/>
    </row>
    <row r="182" spans="1:24" x14ac:dyDescent="0.3">
      <c r="A182" s="6">
        <v>602</v>
      </c>
      <c r="B182" s="6" t="s">
        <v>113</v>
      </c>
      <c r="C182" s="7"/>
      <c r="D182" s="8">
        <v>214</v>
      </c>
      <c r="E182" s="7"/>
      <c r="F182" s="8">
        <v>301</v>
      </c>
      <c r="G182" s="7"/>
      <c r="H182" s="8">
        <v>27</v>
      </c>
      <c r="I182" s="8">
        <v>542</v>
      </c>
      <c r="J182" s="8">
        <v>36</v>
      </c>
      <c r="K182" s="23">
        <v>13122</v>
      </c>
      <c r="L182" s="8">
        <v>35</v>
      </c>
      <c r="M182" s="7"/>
      <c r="N182" s="7"/>
      <c r="O182" s="7"/>
      <c r="P182" s="7"/>
      <c r="Q182" s="7"/>
      <c r="R182" s="8">
        <f t="shared" si="15"/>
        <v>13193</v>
      </c>
      <c r="S182" s="8">
        <f t="shared" si="16"/>
        <v>13735</v>
      </c>
      <c r="T182" s="9">
        <f t="shared" si="17"/>
        <v>0.96053876956680018</v>
      </c>
      <c r="U182" s="8"/>
      <c r="V182" s="9"/>
      <c r="W182" s="8"/>
      <c r="X182" s="9"/>
    </row>
    <row r="183" spans="1:24" x14ac:dyDescent="0.3">
      <c r="A183" s="6">
        <v>604</v>
      </c>
      <c r="B183" s="6" t="s">
        <v>114</v>
      </c>
      <c r="C183" s="7"/>
      <c r="D183" s="7"/>
      <c r="E183" s="7"/>
      <c r="F183" s="8">
        <v>3</v>
      </c>
      <c r="G183" s="8">
        <v>2</v>
      </c>
      <c r="H183" s="8">
        <v>3</v>
      </c>
      <c r="I183" s="8">
        <v>8</v>
      </c>
      <c r="J183" s="7"/>
      <c r="K183" s="23">
        <v>1623</v>
      </c>
      <c r="L183" s="7"/>
      <c r="M183" s="7"/>
      <c r="N183" s="7"/>
      <c r="O183" s="7"/>
      <c r="P183" s="7"/>
      <c r="Q183" s="7"/>
      <c r="R183" s="8">
        <f t="shared" si="15"/>
        <v>1623</v>
      </c>
      <c r="S183" s="8">
        <f t="shared" si="16"/>
        <v>1631</v>
      </c>
      <c r="T183" s="9">
        <f t="shared" si="17"/>
        <v>0.99509503372164321</v>
      </c>
      <c r="U183" s="7"/>
      <c r="V183" s="7"/>
      <c r="W183" s="8"/>
      <c r="X183" s="9"/>
    </row>
    <row r="184" spans="1:24" x14ac:dyDescent="0.3">
      <c r="A184" s="6">
        <v>605</v>
      </c>
      <c r="B184" s="6" t="s">
        <v>115</v>
      </c>
      <c r="C184" s="7"/>
      <c r="D184" s="7"/>
      <c r="E184" s="8">
        <v>1</v>
      </c>
      <c r="F184" s="8">
        <v>1</v>
      </c>
      <c r="G184" s="8">
        <v>6</v>
      </c>
      <c r="H184" s="8">
        <v>2</v>
      </c>
      <c r="I184" s="8">
        <v>10</v>
      </c>
      <c r="J184" s="7"/>
      <c r="K184" s="23">
        <v>578</v>
      </c>
      <c r="L184" s="7"/>
      <c r="M184" s="7"/>
      <c r="N184" s="7"/>
      <c r="O184" s="7"/>
      <c r="P184" s="7"/>
      <c r="Q184" s="7"/>
      <c r="R184" s="8">
        <f t="shared" si="15"/>
        <v>578</v>
      </c>
      <c r="S184" s="8">
        <f t="shared" si="16"/>
        <v>588</v>
      </c>
      <c r="T184" s="9">
        <f t="shared" si="17"/>
        <v>0.98299319727891155</v>
      </c>
      <c r="U184" s="7"/>
      <c r="V184" s="7"/>
      <c r="W184" s="8"/>
      <c r="X184" s="9"/>
    </row>
    <row r="185" spans="1:24" x14ac:dyDescent="0.3">
      <c r="A185" s="6">
        <v>607</v>
      </c>
      <c r="B185" s="6" t="s">
        <v>116</v>
      </c>
      <c r="C185" s="7"/>
      <c r="D185" s="8">
        <v>54</v>
      </c>
      <c r="E185" s="7"/>
      <c r="F185" s="8">
        <v>6</v>
      </c>
      <c r="G185" s="7"/>
      <c r="H185" s="8">
        <v>23</v>
      </c>
      <c r="I185" s="8">
        <v>83</v>
      </c>
      <c r="J185" s="7"/>
      <c r="K185" s="23">
        <v>711</v>
      </c>
      <c r="L185" s="7"/>
      <c r="M185" s="7"/>
      <c r="N185" s="7"/>
      <c r="O185" s="7"/>
      <c r="P185" s="7"/>
      <c r="Q185" s="7"/>
      <c r="R185" s="8">
        <f t="shared" si="15"/>
        <v>711</v>
      </c>
      <c r="S185" s="8">
        <f t="shared" si="16"/>
        <v>794</v>
      </c>
      <c r="T185" s="9">
        <f t="shared" si="17"/>
        <v>0.89546599496221657</v>
      </c>
      <c r="U185" s="7"/>
      <c r="V185" s="7"/>
      <c r="W185" s="8"/>
      <c r="X185" s="9"/>
    </row>
    <row r="186" spans="1:24" x14ac:dyDescent="0.3">
      <c r="A186" s="6">
        <v>701</v>
      </c>
      <c r="B186" s="6" t="s">
        <v>117</v>
      </c>
      <c r="C186" s="7"/>
      <c r="D186" s="8">
        <v>22</v>
      </c>
      <c r="E186" s="7"/>
      <c r="F186" s="8">
        <v>244</v>
      </c>
      <c r="G186" s="8">
        <v>28</v>
      </c>
      <c r="H186" s="8">
        <v>250</v>
      </c>
      <c r="I186" s="8">
        <v>544</v>
      </c>
      <c r="J186" s="7"/>
      <c r="K186" s="23">
        <v>180049</v>
      </c>
      <c r="L186" s="8">
        <v>1170</v>
      </c>
      <c r="M186" s="8">
        <v>12</v>
      </c>
      <c r="N186" s="7"/>
      <c r="O186" s="7"/>
      <c r="P186" s="7"/>
      <c r="Q186" s="7"/>
      <c r="R186" s="8">
        <f t="shared" si="15"/>
        <v>181231</v>
      </c>
      <c r="S186" s="8">
        <f t="shared" si="16"/>
        <v>181775</v>
      </c>
      <c r="T186" s="9">
        <f t="shared" si="17"/>
        <v>0.99700728923119242</v>
      </c>
      <c r="U186" s="8"/>
      <c r="V186" s="9"/>
      <c r="W186" s="8"/>
      <c r="X186" s="9"/>
    </row>
    <row r="187" spans="1:24" x14ac:dyDescent="0.3">
      <c r="A187" s="6">
        <v>702</v>
      </c>
      <c r="B187" s="6" t="s">
        <v>118</v>
      </c>
      <c r="C187" s="7"/>
      <c r="D187" s="8">
        <v>12</v>
      </c>
      <c r="E187" s="8">
        <v>1</v>
      </c>
      <c r="F187" s="8">
        <v>192</v>
      </c>
      <c r="G187" s="8">
        <v>80</v>
      </c>
      <c r="H187" s="8">
        <v>124</v>
      </c>
      <c r="I187" s="8">
        <v>409</v>
      </c>
      <c r="J187" s="7"/>
      <c r="K187" s="23">
        <v>17239</v>
      </c>
      <c r="L187" s="8">
        <v>632</v>
      </c>
      <c r="M187" s="7"/>
      <c r="N187" s="7"/>
      <c r="O187" s="7"/>
      <c r="P187" s="7"/>
      <c r="Q187" s="7"/>
      <c r="R187" s="8">
        <f t="shared" si="15"/>
        <v>17871</v>
      </c>
      <c r="S187" s="8">
        <f t="shared" si="16"/>
        <v>18280</v>
      </c>
      <c r="T187" s="9">
        <f t="shared" si="17"/>
        <v>0.97762582056892777</v>
      </c>
      <c r="U187" s="8"/>
      <c r="V187" s="9"/>
      <c r="W187" s="8"/>
      <c r="X187" s="9"/>
    </row>
    <row r="188" spans="1:24" x14ac:dyDescent="0.3">
      <c r="A188" s="6">
        <v>703</v>
      </c>
      <c r="B188" s="6" t="s">
        <v>171</v>
      </c>
      <c r="C188" s="7"/>
      <c r="D188" s="8"/>
      <c r="E188" s="8"/>
      <c r="F188" s="8"/>
      <c r="G188" s="8"/>
      <c r="H188" s="8"/>
      <c r="I188" s="8"/>
      <c r="J188" s="7"/>
      <c r="K188" s="23">
        <v>1198</v>
      </c>
      <c r="L188" s="8"/>
      <c r="M188" s="7"/>
      <c r="N188" s="7"/>
      <c r="O188" s="7"/>
      <c r="P188" s="7"/>
      <c r="Q188" s="7"/>
      <c r="R188" s="8">
        <f t="shared" si="15"/>
        <v>1198</v>
      </c>
      <c r="S188" s="8">
        <f t="shared" si="16"/>
        <v>1198</v>
      </c>
      <c r="T188" s="9">
        <f t="shared" si="17"/>
        <v>1</v>
      </c>
      <c r="U188" s="8"/>
      <c r="V188" s="9"/>
      <c r="W188" s="8"/>
      <c r="X188" s="9"/>
    </row>
    <row r="189" spans="1:24" x14ac:dyDescent="0.3">
      <c r="A189" s="6">
        <v>705</v>
      </c>
      <c r="B189" s="6" t="s">
        <v>119</v>
      </c>
      <c r="C189" s="7"/>
      <c r="D189" s="8">
        <v>109</v>
      </c>
      <c r="E189" s="8">
        <v>14</v>
      </c>
      <c r="F189" s="8">
        <v>145</v>
      </c>
      <c r="G189" s="8">
        <v>178</v>
      </c>
      <c r="H189" s="8">
        <v>125</v>
      </c>
      <c r="I189" s="8">
        <v>571</v>
      </c>
      <c r="J189" s="8">
        <v>33</v>
      </c>
      <c r="K189" s="23">
        <v>48683</v>
      </c>
      <c r="L189" s="8">
        <v>43</v>
      </c>
      <c r="M189" s="7"/>
      <c r="N189" s="7"/>
      <c r="O189" s="7"/>
      <c r="P189" s="7"/>
      <c r="Q189" s="7"/>
      <c r="R189" s="8">
        <f t="shared" si="15"/>
        <v>48759</v>
      </c>
      <c r="S189" s="8">
        <f t="shared" si="16"/>
        <v>49330</v>
      </c>
      <c r="T189" s="9">
        <f t="shared" si="17"/>
        <v>0.98842489357389007</v>
      </c>
      <c r="U189" s="7"/>
      <c r="V189" s="7"/>
      <c r="W189" s="8"/>
      <c r="X189" s="9"/>
    </row>
    <row r="190" spans="1:24" x14ac:dyDescent="0.3">
      <c r="A190" s="6">
        <v>706</v>
      </c>
      <c r="B190" s="6" t="s">
        <v>120</v>
      </c>
      <c r="C190" s="7"/>
      <c r="D190" s="7"/>
      <c r="E190" s="7"/>
      <c r="F190" s="7"/>
      <c r="G190" s="8">
        <v>4</v>
      </c>
      <c r="H190" s="7"/>
      <c r="I190" s="8">
        <v>4</v>
      </c>
      <c r="J190" s="7"/>
      <c r="K190" s="23">
        <v>26</v>
      </c>
      <c r="L190" s="7"/>
      <c r="M190" s="7"/>
      <c r="N190" s="7"/>
      <c r="O190" s="7"/>
      <c r="P190" s="7"/>
      <c r="Q190" s="7"/>
      <c r="R190" s="8">
        <f t="shared" si="15"/>
        <v>26</v>
      </c>
      <c r="S190" s="8">
        <f t="shared" si="16"/>
        <v>30</v>
      </c>
      <c r="T190" s="9">
        <f t="shared" si="17"/>
        <v>0.8666666666666667</v>
      </c>
      <c r="U190" s="7"/>
      <c r="V190" s="7"/>
      <c r="W190" s="7"/>
      <c r="X190" s="7"/>
    </row>
    <row r="191" spans="1:24" x14ac:dyDescent="0.3">
      <c r="A191" s="6">
        <v>707</v>
      </c>
      <c r="B191" s="6" t="s">
        <v>121</v>
      </c>
      <c r="C191" s="7"/>
      <c r="D191" s="7"/>
      <c r="E191" s="7"/>
      <c r="F191" s="7"/>
      <c r="G191" s="7"/>
      <c r="H191" s="8">
        <v>58</v>
      </c>
      <c r="I191" s="8">
        <v>58</v>
      </c>
      <c r="J191" s="7"/>
      <c r="K191" s="23">
        <v>15</v>
      </c>
      <c r="L191" s="7"/>
      <c r="M191" s="7"/>
      <c r="N191" s="7"/>
      <c r="O191" s="7"/>
      <c r="P191" s="7"/>
      <c r="Q191" s="7"/>
      <c r="R191" s="8">
        <f t="shared" si="15"/>
        <v>15</v>
      </c>
      <c r="S191" s="8">
        <f t="shared" si="16"/>
        <v>73</v>
      </c>
      <c r="T191" s="9">
        <f t="shared" si="17"/>
        <v>0.20547945205479451</v>
      </c>
      <c r="U191" s="7"/>
      <c r="V191" s="7"/>
      <c r="W191" s="8"/>
      <c r="X191" s="9"/>
    </row>
    <row r="192" spans="1:24" x14ac:dyDescent="0.3">
      <c r="A192" s="6">
        <v>708</v>
      </c>
      <c r="B192" s="6" t="s">
        <v>122</v>
      </c>
      <c r="C192" s="7"/>
      <c r="D192" s="7"/>
      <c r="E192" s="7"/>
      <c r="F192" s="7"/>
      <c r="G192" s="7"/>
      <c r="H192" s="8">
        <v>33</v>
      </c>
      <c r="I192" s="8">
        <v>33</v>
      </c>
      <c r="J192" s="7"/>
      <c r="K192" s="23">
        <v>14</v>
      </c>
      <c r="L192" s="7"/>
      <c r="M192" s="7"/>
      <c r="N192" s="7"/>
      <c r="O192" s="7"/>
      <c r="P192" s="7"/>
      <c r="Q192" s="7"/>
      <c r="R192" s="8">
        <f t="shared" si="15"/>
        <v>14</v>
      </c>
      <c r="S192" s="8">
        <f t="shared" si="16"/>
        <v>47</v>
      </c>
      <c r="T192" s="9">
        <f t="shared" si="17"/>
        <v>0.2978723404255319</v>
      </c>
      <c r="U192" s="7"/>
      <c r="V192" s="7"/>
      <c r="W192" s="8"/>
      <c r="X192" s="9"/>
    </row>
    <row r="193" spans="1:24" x14ac:dyDescent="0.3">
      <c r="K193" s="23"/>
    </row>
    <row r="194" spans="1:24" x14ac:dyDescent="0.3">
      <c r="K194" s="23"/>
    </row>
    <row r="195" spans="1:24" x14ac:dyDescent="0.3">
      <c r="A195" s="7"/>
      <c r="B195" s="10" t="s">
        <v>54</v>
      </c>
      <c r="C195" s="7"/>
      <c r="D195" s="8">
        <v>483</v>
      </c>
      <c r="E195" s="8">
        <v>20</v>
      </c>
      <c r="F195" s="8">
        <v>1251</v>
      </c>
      <c r="G195" s="8">
        <v>366</v>
      </c>
      <c r="H195" s="8">
        <v>1037</v>
      </c>
      <c r="I195" s="8">
        <v>3157</v>
      </c>
      <c r="J195" s="8">
        <v>322</v>
      </c>
      <c r="K195" s="23">
        <f>SUM(K178:K192)</f>
        <v>355780</v>
      </c>
      <c r="L195" s="8">
        <v>2870</v>
      </c>
      <c r="M195" s="8">
        <v>179</v>
      </c>
      <c r="N195" s="7"/>
      <c r="O195" s="7"/>
      <c r="P195" s="7"/>
      <c r="Q195" s="7"/>
      <c r="R195" s="8">
        <f>SUM(J195:Q195)</f>
        <v>359151</v>
      </c>
      <c r="S195" s="8">
        <f>SUM(I195,R195)</f>
        <v>362308</v>
      </c>
      <c r="T195" s="9">
        <f>R195/S195</f>
        <v>0.9912864192896651</v>
      </c>
      <c r="U195" s="8"/>
      <c r="V195" s="9"/>
      <c r="W195" s="8"/>
      <c r="X195" s="9"/>
    </row>
    <row r="196" spans="1:24" x14ac:dyDescent="0.3">
      <c r="A196" s="7"/>
      <c r="B196" s="10" t="s">
        <v>55</v>
      </c>
      <c r="C196" s="9">
        <v>0</v>
      </c>
      <c r="D196" s="11">
        <v>0.106</v>
      </c>
      <c r="E196" s="11">
        <v>3.7999999999999999E-2</v>
      </c>
      <c r="F196" s="11">
        <v>0.158</v>
      </c>
      <c r="G196" s="11">
        <v>0.42399999999999999</v>
      </c>
      <c r="H196" s="11">
        <v>7.5999999999999998E-2</v>
      </c>
      <c r="I196" s="11">
        <v>0.115</v>
      </c>
      <c r="J196" s="11">
        <v>1.0999999999999999E-2</v>
      </c>
      <c r="K196" s="11">
        <f>K195/$I$303</f>
        <v>0.15445272560569015</v>
      </c>
      <c r="L196" s="11">
        <v>0.14299999999999999</v>
      </c>
      <c r="M196" s="11">
        <v>0.29899999999999999</v>
      </c>
      <c r="N196" s="9">
        <v>0</v>
      </c>
      <c r="O196" s="9">
        <v>0</v>
      </c>
      <c r="P196" s="9">
        <v>0</v>
      </c>
      <c r="Q196" s="9">
        <v>0</v>
      </c>
      <c r="R196" s="11">
        <f>R195/$P$303</f>
        <v>0.15262841851220535</v>
      </c>
      <c r="S196" s="11">
        <f>S195/$Q$303</f>
        <v>0.15219616783300211</v>
      </c>
      <c r="T196" s="7"/>
      <c r="U196" s="11"/>
      <c r="V196" s="7"/>
      <c r="W196" s="11"/>
      <c r="X196" s="7"/>
    </row>
    <row r="198" spans="1:24" ht="17.399999999999999" customHeight="1" x14ac:dyDescent="0.3">
      <c r="A198" s="17" t="s">
        <v>0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1:24" ht="17.399999999999999" customHeight="1" x14ac:dyDescent="0.3">
      <c r="A199" s="17" t="s">
        <v>1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21"/>
      <c r="W199" s="21"/>
      <c r="X199" s="21"/>
    </row>
    <row r="202" spans="1:24" ht="31.2" x14ac:dyDescent="0.3">
      <c r="A202" s="1" t="s">
        <v>3</v>
      </c>
      <c r="B202" s="2"/>
      <c r="C202" s="22" t="s">
        <v>123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x14ac:dyDescent="0.3">
      <c r="A203" s="16" t="s">
        <v>2</v>
      </c>
      <c r="B203" s="16"/>
      <c r="C203" s="16"/>
    </row>
    <row r="205" spans="1:24" x14ac:dyDescent="0.3">
      <c r="A205" s="19"/>
      <c r="B205" s="19"/>
      <c r="C205" s="18" t="s">
        <v>5</v>
      </c>
      <c r="D205" s="18"/>
      <c r="E205" s="18"/>
      <c r="F205" s="18"/>
      <c r="G205" s="18"/>
      <c r="H205" s="18"/>
      <c r="I205" s="18"/>
      <c r="J205" s="18"/>
      <c r="K205" s="18" t="s">
        <v>6</v>
      </c>
      <c r="L205" s="18"/>
      <c r="M205" s="2"/>
      <c r="N205" s="3" t="s">
        <v>7</v>
      </c>
      <c r="O205" s="3" t="s">
        <v>7</v>
      </c>
      <c r="P205" s="3" t="s">
        <v>8</v>
      </c>
      <c r="Q205" s="3" t="s">
        <v>8</v>
      </c>
      <c r="R205" s="4"/>
      <c r="S205" s="4"/>
      <c r="T205" s="18"/>
      <c r="U205" s="18"/>
      <c r="V205" s="18"/>
      <c r="W205" s="18"/>
    </row>
    <row r="206" spans="1:24" x14ac:dyDescent="0.3">
      <c r="A206" s="19"/>
      <c r="B206" s="19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2"/>
      <c r="N206" s="3" t="s">
        <v>9</v>
      </c>
      <c r="O206" s="3" t="s">
        <v>10</v>
      </c>
      <c r="P206" s="3" t="s">
        <v>11</v>
      </c>
      <c r="Q206" s="3" t="s">
        <v>12</v>
      </c>
      <c r="R206" s="20"/>
      <c r="S206" s="20"/>
      <c r="T206" s="18"/>
      <c r="U206" s="18"/>
      <c r="V206" s="18"/>
      <c r="W206" s="18"/>
    </row>
    <row r="207" spans="1:24" x14ac:dyDescent="0.3">
      <c r="A207" s="5" t="s">
        <v>13</v>
      </c>
      <c r="B207" s="5" t="s">
        <v>14</v>
      </c>
      <c r="C207" s="4"/>
      <c r="D207" s="3" t="s">
        <v>15</v>
      </c>
      <c r="E207" s="3" t="s">
        <v>9</v>
      </c>
      <c r="F207" s="3" t="s">
        <v>10</v>
      </c>
      <c r="G207" s="3" t="s">
        <v>16</v>
      </c>
      <c r="H207" s="4"/>
      <c r="I207" s="3" t="s">
        <v>17</v>
      </c>
      <c r="J207" s="3" t="s">
        <v>18</v>
      </c>
      <c r="K207" s="3" t="s">
        <v>161</v>
      </c>
      <c r="L207" s="3" t="s">
        <v>9</v>
      </c>
      <c r="M207" s="3" t="s">
        <v>10</v>
      </c>
      <c r="N207" s="3" t="s">
        <v>19</v>
      </c>
      <c r="O207" s="3" t="s">
        <v>19</v>
      </c>
      <c r="P207" s="3" t="s">
        <v>8</v>
      </c>
      <c r="Q207" s="3" t="s">
        <v>8</v>
      </c>
      <c r="R207" s="3" t="s">
        <v>17</v>
      </c>
      <c r="S207" s="4"/>
      <c r="T207" s="3"/>
      <c r="U207" s="4"/>
      <c r="V207" s="4"/>
      <c r="W207" s="4"/>
      <c r="X207" s="4"/>
    </row>
    <row r="208" spans="1:24" x14ac:dyDescent="0.3">
      <c r="A208" s="5" t="s">
        <v>21</v>
      </c>
      <c r="B208" s="5" t="s">
        <v>22</v>
      </c>
      <c r="C208" s="3" t="s">
        <v>23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28</v>
      </c>
      <c r="I208" s="3" t="s">
        <v>29</v>
      </c>
      <c r="J208" s="3" t="s">
        <v>30</v>
      </c>
      <c r="K208" s="3" t="s">
        <v>160</v>
      </c>
      <c r="L208" s="3" t="s">
        <v>25</v>
      </c>
      <c r="M208" s="3" t="s">
        <v>26</v>
      </c>
      <c r="N208" s="3" t="s">
        <v>25</v>
      </c>
      <c r="O208" s="3" t="s">
        <v>26</v>
      </c>
      <c r="P208" s="3" t="s">
        <v>31</v>
      </c>
      <c r="Q208" s="3" t="s">
        <v>32</v>
      </c>
      <c r="R208" s="3" t="s">
        <v>6</v>
      </c>
      <c r="S208" s="3" t="s">
        <v>17</v>
      </c>
      <c r="T208" s="3" t="s">
        <v>6</v>
      </c>
      <c r="U208" s="3"/>
      <c r="V208" s="3"/>
      <c r="W208" s="3"/>
      <c r="X208" s="3"/>
    </row>
    <row r="211" spans="1:24" x14ac:dyDescent="0.3">
      <c r="A211" s="6">
        <v>804</v>
      </c>
      <c r="B211" s="6" t="s">
        <v>124</v>
      </c>
      <c r="C211" s="7"/>
      <c r="D211" s="7"/>
      <c r="E211" s="8">
        <v>1</v>
      </c>
      <c r="F211" s="7"/>
      <c r="G211" s="7"/>
      <c r="H211" s="7"/>
      <c r="I211" s="8">
        <v>1</v>
      </c>
      <c r="J211" s="7"/>
      <c r="K211" s="23">
        <v>9</v>
      </c>
      <c r="L211" s="7"/>
      <c r="M211" s="7"/>
      <c r="N211" s="7"/>
      <c r="O211" s="7"/>
      <c r="P211" s="7"/>
      <c r="Q211" s="7"/>
      <c r="R211" s="8">
        <f>SUM(J211:Q211)</f>
        <v>9</v>
      </c>
      <c r="S211" s="8">
        <f>SUM(I211,R211)</f>
        <v>10</v>
      </c>
      <c r="T211" s="9">
        <f>R211/S211</f>
        <v>0.9</v>
      </c>
      <c r="U211" s="7"/>
      <c r="V211" s="7"/>
      <c r="W211" s="7"/>
      <c r="X211" s="7"/>
    </row>
    <row r="212" spans="1:24" x14ac:dyDescent="0.3">
      <c r="A212" s="6">
        <v>808</v>
      </c>
      <c r="B212" s="6" t="s">
        <v>125</v>
      </c>
      <c r="C212" s="7"/>
      <c r="D212" s="7"/>
      <c r="E212" s="7"/>
      <c r="F212" s="8">
        <v>2</v>
      </c>
      <c r="G212" s="7"/>
      <c r="H212" s="8">
        <v>9</v>
      </c>
      <c r="I212" s="8">
        <v>11</v>
      </c>
      <c r="J212" s="7"/>
      <c r="K212" s="23">
        <v>116</v>
      </c>
      <c r="L212" s="7"/>
      <c r="M212" s="7"/>
      <c r="N212" s="7"/>
      <c r="O212" s="7"/>
      <c r="P212" s="7"/>
      <c r="Q212" s="7"/>
      <c r="R212" s="8">
        <f t="shared" ref="R212:R239" si="18">SUM(J212:Q212)</f>
        <v>116</v>
      </c>
      <c r="S212" s="8">
        <f t="shared" ref="S212:S239" si="19">SUM(I212,R212)</f>
        <v>127</v>
      </c>
      <c r="T212" s="9">
        <f t="shared" ref="T212:T239" si="20">R212/S212</f>
        <v>0.91338582677165359</v>
      </c>
      <c r="U212" s="7"/>
      <c r="V212" s="7"/>
      <c r="W212" s="8"/>
      <c r="X212" s="9"/>
    </row>
    <row r="213" spans="1:24" ht="19.2" x14ac:dyDescent="0.3">
      <c r="A213" s="6">
        <v>809</v>
      </c>
      <c r="B213" s="6" t="s">
        <v>126</v>
      </c>
      <c r="C213" s="7"/>
      <c r="D213" s="8">
        <v>2</v>
      </c>
      <c r="E213" s="7"/>
      <c r="F213" s="8">
        <v>14</v>
      </c>
      <c r="G213" s="8">
        <v>4</v>
      </c>
      <c r="H213" s="8">
        <v>404</v>
      </c>
      <c r="I213" s="8">
        <v>424</v>
      </c>
      <c r="J213" s="7"/>
      <c r="K213" s="23">
        <v>28344</v>
      </c>
      <c r="L213" s="8">
        <v>89</v>
      </c>
      <c r="M213" s="8">
        <v>32</v>
      </c>
      <c r="N213" s="7"/>
      <c r="O213" s="7"/>
      <c r="P213" s="7"/>
      <c r="Q213" s="7"/>
      <c r="R213" s="8">
        <f t="shared" si="18"/>
        <v>28465</v>
      </c>
      <c r="S213" s="8">
        <f t="shared" si="19"/>
        <v>28889</v>
      </c>
      <c r="T213" s="9">
        <f t="shared" si="20"/>
        <v>0.98532313337256394</v>
      </c>
      <c r="U213" s="8"/>
      <c r="V213" s="9"/>
      <c r="W213" s="8"/>
      <c r="X213" s="9"/>
    </row>
    <row r="214" spans="1:24" x14ac:dyDescent="0.3">
      <c r="A214" s="6">
        <v>811</v>
      </c>
      <c r="B214" s="6" t="s">
        <v>127</v>
      </c>
      <c r="C214" s="7"/>
      <c r="D214" s="7"/>
      <c r="E214" s="7"/>
      <c r="F214" s="7"/>
      <c r="G214" s="7"/>
      <c r="H214" s="8">
        <v>9</v>
      </c>
      <c r="I214" s="8">
        <v>9</v>
      </c>
      <c r="J214" s="7"/>
      <c r="K214" s="23">
        <v>67</v>
      </c>
      <c r="L214" s="7"/>
      <c r="M214" s="7"/>
      <c r="N214" s="7"/>
      <c r="O214" s="7"/>
      <c r="P214" s="7"/>
      <c r="Q214" s="7"/>
      <c r="R214" s="8">
        <f t="shared" si="18"/>
        <v>67</v>
      </c>
      <c r="S214" s="8">
        <f t="shared" si="19"/>
        <v>76</v>
      </c>
      <c r="T214" s="9">
        <f t="shared" si="20"/>
        <v>0.88157894736842102</v>
      </c>
      <c r="U214" s="7"/>
      <c r="V214" s="7"/>
      <c r="W214" s="8"/>
      <c r="X214" s="9"/>
    </row>
    <row r="215" spans="1:24" x14ac:dyDescent="0.3">
      <c r="A215" s="6">
        <v>813</v>
      </c>
      <c r="B215" s="6" t="s">
        <v>128</v>
      </c>
      <c r="C215" s="7"/>
      <c r="D215" s="8">
        <v>26</v>
      </c>
      <c r="E215" s="8">
        <v>7</v>
      </c>
      <c r="F215" s="8">
        <v>166</v>
      </c>
      <c r="G215" s="8">
        <v>76</v>
      </c>
      <c r="H215" s="8">
        <v>906</v>
      </c>
      <c r="I215" s="8">
        <v>1181</v>
      </c>
      <c r="J215" s="8">
        <v>161</v>
      </c>
      <c r="K215" s="23">
        <v>94854</v>
      </c>
      <c r="L215" s="8">
        <v>203</v>
      </c>
      <c r="M215" s="7"/>
      <c r="N215" s="7"/>
      <c r="O215" s="7"/>
      <c r="P215" s="7"/>
      <c r="Q215" s="7"/>
      <c r="R215" s="8">
        <f t="shared" si="18"/>
        <v>95218</v>
      </c>
      <c r="S215" s="8">
        <f t="shared" si="19"/>
        <v>96399</v>
      </c>
      <c r="T215" s="9">
        <f t="shared" si="20"/>
        <v>0.98774883556883375</v>
      </c>
      <c r="U215" s="8"/>
      <c r="V215" s="9"/>
      <c r="W215" s="8"/>
      <c r="X215" s="9"/>
    </row>
    <row r="216" spans="1:24" x14ac:dyDescent="0.3">
      <c r="A216" s="6">
        <v>814</v>
      </c>
      <c r="B216" s="6" t="s">
        <v>172</v>
      </c>
      <c r="C216" s="7"/>
      <c r="D216" s="8"/>
      <c r="E216" s="8"/>
      <c r="F216" s="8"/>
      <c r="G216" s="8"/>
      <c r="H216" s="8"/>
      <c r="I216" s="8"/>
      <c r="J216" s="8"/>
      <c r="K216" s="23">
        <v>129</v>
      </c>
      <c r="L216" s="8"/>
      <c r="M216" s="7"/>
      <c r="N216" s="7"/>
      <c r="O216" s="7"/>
      <c r="P216" s="7"/>
      <c r="Q216" s="7"/>
      <c r="R216" s="8">
        <f t="shared" si="18"/>
        <v>129</v>
      </c>
      <c r="S216" s="8">
        <f t="shared" si="19"/>
        <v>129</v>
      </c>
      <c r="T216" s="9">
        <f t="shared" si="20"/>
        <v>1</v>
      </c>
      <c r="U216" s="8"/>
      <c r="V216" s="9"/>
      <c r="W216" s="8"/>
      <c r="X216" s="9"/>
    </row>
    <row r="217" spans="1:24" x14ac:dyDescent="0.3">
      <c r="A217" s="6">
        <v>815</v>
      </c>
      <c r="B217" s="6" t="s">
        <v>129</v>
      </c>
      <c r="C217" s="7"/>
      <c r="D217" s="7"/>
      <c r="E217" s="7"/>
      <c r="F217" s="7"/>
      <c r="G217" s="7"/>
      <c r="H217" s="8">
        <v>265</v>
      </c>
      <c r="I217" s="8">
        <v>265</v>
      </c>
      <c r="J217" s="7"/>
      <c r="K217" s="23">
        <v>7</v>
      </c>
      <c r="L217" s="7"/>
      <c r="M217" s="7"/>
      <c r="N217" s="7"/>
      <c r="O217" s="7"/>
      <c r="P217" s="7"/>
      <c r="Q217" s="7"/>
      <c r="R217" s="8">
        <f t="shared" si="18"/>
        <v>7</v>
      </c>
      <c r="S217" s="8">
        <f t="shared" si="19"/>
        <v>272</v>
      </c>
      <c r="T217" s="9">
        <f t="shared" si="20"/>
        <v>2.5735294117647058E-2</v>
      </c>
      <c r="U217" s="7"/>
      <c r="V217" s="7"/>
      <c r="W217" s="8"/>
      <c r="X217" s="9"/>
    </row>
    <row r="218" spans="1:24" x14ac:dyDescent="0.3">
      <c r="A218" s="6">
        <v>816</v>
      </c>
      <c r="B218" s="6" t="s">
        <v>130</v>
      </c>
      <c r="C218" s="7"/>
      <c r="D218" s="7"/>
      <c r="E218" s="7"/>
      <c r="F218" s="7"/>
      <c r="G218" s="7"/>
      <c r="H218" s="8">
        <v>4</v>
      </c>
      <c r="I218" s="8">
        <v>4</v>
      </c>
      <c r="J218" s="7"/>
      <c r="K218" s="23">
        <v>52</v>
      </c>
      <c r="L218" s="7"/>
      <c r="M218" s="7"/>
      <c r="N218" s="7"/>
      <c r="O218" s="7"/>
      <c r="P218" s="7"/>
      <c r="Q218" s="7"/>
      <c r="R218" s="8">
        <f t="shared" si="18"/>
        <v>52</v>
      </c>
      <c r="S218" s="8">
        <f t="shared" si="19"/>
        <v>56</v>
      </c>
      <c r="T218" s="9">
        <f t="shared" si="20"/>
        <v>0.9285714285714286</v>
      </c>
      <c r="U218" s="7"/>
      <c r="V218" s="7"/>
      <c r="W218" s="8"/>
      <c r="X218" s="9"/>
    </row>
    <row r="219" spans="1:24" x14ac:dyDescent="0.3">
      <c r="A219" s="6">
        <v>817</v>
      </c>
      <c r="B219" s="6" t="s">
        <v>131</v>
      </c>
      <c r="C219" s="7"/>
      <c r="D219" s="8">
        <v>72</v>
      </c>
      <c r="E219" s="8">
        <v>1</v>
      </c>
      <c r="F219" s="8">
        <v>28</v>
      </c>
      <c r="G219" s="7"/>
      <c r="H219" s="8">
        <v>1049</v>
      </c>
      <c r="I219" s="8">
        <v>1150</v>
      </c>
      <c r="J219" s="8">
        <v>84</v>
      </c>
      <c r="K219" s="23">
        <v>5827</v>
      </c>
      <c r="L219" s="8">
        <v>10</v>
      </c>
      <c r="M219" s="7"/>
      <c r="N219" s="7"/>
      <c r="O219" s="7"/>
      <c r="P219" s="7"/>
      <c r="Q219" s="7"/>
      <c r="R219" s="8">
        <f t="shared" si="18"/>
        <v>5921</v>
      </c>
      <c r="S219" s="8">
        <f t="shared" si="19"/>
        <v>7071</v>
      </c>
      <c r="T219" s="9">
        <f t="shared" si="20"/>
        <v>0.83736388063923062</v>
      </c>
      <c r="U219" s="7"/>
      <c r="V219" s="7"/>
      <c r="W219" s="8"/>
      <c r="X219" s="9"/>
    </row>
    <row r="220" spans="1:24" x14ac:dyDescent="0.3">
      <c r="A220" s="6">
        <v>818</v>
      </c>
      <c r="B220" s="6" t="s">
        <v>132</v>
      </c>
      <c r="C220" s="7"/>
      <c r="D220" s="8">
        <v>2</v>
      </c>
      <c r="E220" s="8">
        <v>1</v>
      </c>
      <c r="F220" s="8">
        <v>16</v>
      </c>
      <c r="G220" s="8">
        <v>20</v>
      </c>
      <c r="H220" s="8">
        <v>11</v>
      </c>
      <c r="I220" s="8">
        <v>50</v>
      </c>
      <c r="J220" s="8">
        <v>20</v>
      </c>
      <c r="K220" s="23">
        <v>7142</v>
      </c>
      <c r="L220" s="8">
        <v>23</v>
      </c>
      <c r="M220" s="7"/>
      <c r="N220" s="7"/>
      <c r="O220" s="7"/>
      <c r="P220" s="7"/>
      <c r="Q220" s="7"/>
      <c r="R220" s="8">
        <f t="shared" si="18"/>
        <v>7185</v>
      </c>
      <c r="S220" s="8">
        <f t="shared" si="19"/>
        <v>7235</v>
      </c>
      <c r="T220" s="9">
        <f t="shared" si="20"/>
        <v>0.99308914996544573</v>
      </c>
      <c r="U220" s="7"/>
      <c r="V220" s="7"/>
      <c r="W220" s="8"/>
      <c r="X220" s="9"/>
    </row>
    <row r="221" spans="1:24" x14ac:dyDescent="0.3">
      <c r="A221" s="6">
        <v>819</v>
      </c>
      <c r="B221" s="6" t="s">
        <v>133</v>
      </c>
      <c r="C221" s="7"/>
      <c r="D221" s="8">
        <v>2</v>
      </c>
      <c r="E221" s="7"/>
      <c r="F221" s="8">
        <v>1</v>
      </c>
      <c r="G221" s="7"/>
      <c r="H221" s="8">
        <v>64</v>
      </c>
      <c r="I221" s="8">
        <v>67</v>
      </c>
      <c r="J221" s="7"/>
      <c r="K221" s="23">
        <v>2056</v>
      </c>
      <c r="L221" s="8">
        <v>1</v>
      </c>
      <c r="M221" s="7"/>
      <c r="N221" s="7"/>
      <c r="O221" s="7"/>
      <c r="P221" s="7"/>
      <c r="Q221" s="7"/>
      <c r="R221" s="8">
        <f t="shared" si="18"/>
        <v>2057</v>
      </c>
      <c r="S221" s="8">
        <f t="shared" si="19"/>
        <v>2124</v>
      </c>
      <c r="T221" s="9">
        <f t="shared" si="20"/>
        <v>0.96845574387947264</v>
      </c>
      <c r="U221" s="8"/>
      <c r="V221" s="9"/>
      <c r="W221" s="8"/>
      <c r="X221" s="9"/>
    </row>
    <row r="222" spans="1:24" x14ac:dyDescent="0.3">
      <c r="A222" s="6">
        <v>820</v>
      </c>
      <c r="B222" s="6" t="s">
        <v>173</v>
      </c>
      <c r="C222" s="7"/>
      <c r="D222" s="8"/>
      <c r="E222" s="7"/>
      <c r="F222" s="8"/>
      <c r="G222" s="7"/>
      <c r="H222" s="8"/>
      <c r="I222" s="8"/>
      <c r="J222" s="7"/>
      <c r="K222" s="23">
        <v>4</v>
      </c>
      <c r="L222" s="8"/>
      <c r="M222" s="7"/>
      <c r="N222" s="7"/>
      <c r="O222" s="7"/>
      <c r="P222" s="7"/>
      <c r="Q222" s="7"/>
      <c r="R222" s="8">
        <f t="shared" si="18"/>
        <v>4</v>
      </c>
      <c r="S222" s="8">
        <f t="shared" si="19"/>
        <v>4</v>
      </c>
      <c r="T222" s="9">
        <f t="shared" si="20"/>
        <v>1</v>
      </c>
      <c r="U222" s="8"/>
      <c r="V222" s="9"/>
      <c r="W222" s="8"/>
      <c r="X222" s="9"/>
    </row>
    <row r="223" spans="1:24" x14ac:dyDescent="0.3">
      <c r="A223" s="6">
        <v>821</v>
      </c>
      <c r="B223" s="6" t="s">
        <v>134</v>
      </c>
      <c r="C223" s="7"/>
      <c r="D223" s="8">
        <v>28</v>
      </c>
      <c r="E223" s="7"/>
      <c r="F223" s="8">
        <v>422</v>
      </c>
      <c r="G223" s="8">
        <v>24</v>
      </c>
      <c r="H223" s="8">
        <v>610</v>
      </c>
      <c r="I223" s="8">
        <v>1084</v>
      </c>
      <c r="J223" s="7"/>
      <c r="K223" s="23">
        <v>135597</v>
      </c>
      <c r="L223" s="8">
        <v>901</v>
      </c>
      <c r="M223" s="8">
        <v>47</v>
      </c>
      <c r="N223" s="7"/>
      <c r="O223" s="7"/>
      <c r="P223" s="7"/>
      <c r="Q223" s="7"/>
      <c r="R223" s="8">
        <f t="shared" si="18"/>
        <v>136545</v>
      </c>
      <c r="S223" s="8">
        <f t="shared" si="19"/>
        <v>137629</v>
      </c>
      <c r="T223" s="9">
        <f t="shared" si="20"/>
        <v>0.99212375298810573</v>
      </c>
      <c r="U223" s="8"/>
      <c r="V223" s="9"/>
      <c r="W223" s="8"/>
      <c r="X223" s="9"/>
    </row>
    <row r="224" spans="1:24" x14ac:dyDescent="0.3">
      <c r="A224" s="6">
        <v>822</v>
      </c>
      <c r="B224" s="6" t="s">
        <v>135</v>
      </c>
      <c r="C224" s="7"/>
      <c r="D224" s="7"/>
      <c r="E224" s="7"/>
      <c r="F224" s="7"/>
      <c r="G224" s="7"/>
      <c r="H224" s="8">
        <v>37</v>
      </c>
      <c r="I224" s="8">
        <v>37</v>
      </c>
      <c r="J224" s="7"/>
      <c r="K224" s="23">
        <v>202</v>
      </c>
      <c r="L224" s="7"/>
      <c r="M224" s="7"/>
      <c r="N224" s="7"/>
      <c r="O224" s="7"/>
      <c r="P224" s="7"/>
      <c r="Q224" s="7"/>
      <c r="R224" s="8">
        <f t="shared" si="18"/>
        <v>202</v>
      </c>
      <c r="S224" s="8">
        <f t="shared" si="19"/>
        <v>239</v>
      </c>
      <c r="T224" s="9">
        <f t="shared" si="20"/>
        <v>0.84518828451882844</v>
      </c>
      <c r="U224" s="7"/>
      <c r="V224" s="7"/>
      <c r="W224" s="8"/>
      <c r="X224" s="9"/>
    </row>
    <row r="225" spans="1:24" x14ac:dyDescent="0.3">
      <c r="A225" s="6">
        <v>824</v>
      </c>
      <c r="B225" s="6" t="s">
        <v>136</v>
      </c>
      <c r="C225" s="7"/>
      <c r="D225" s="7"/>
      <c r="E225" s="7"/>
      <c r="F225" s="8">
        <v>1</v>
      </c>
      <c r="G225" s="7"/>
      <c r="H225" s="8">
        <v>28</v>
      </c>
      <c r="I225" s="8">
        <v>29</v>
      </c>
      <c r="J225" s="7"/>
      <c r="K225" s="23">
        <v>415</v>
      </c>
      <c r="L225" s="7"/>
      <c r="M225" s="7"/>
      <c r="N225" s="7"/>
      <c r="O225" s="7"/>
      <c r="P225" s="7"/>
      <c r="Q225" s="7"/>
      <c r="R225" s="8">
        <f t="shared" si="18"/>
        <v>415</v>
      </c>
      <c r="S225" s="8">
        <f t="shared" si="19"/>
        <v>444</v>
      </c>
      <c r="T225" s="9">
        <f t="shared" si="20"/>
        <v>0.93468468468468469</v>
      </c>
      <c r="U225" s="7"/>
      <c r="V225" s="7"/>
      <c r="W225" s="8"/>
      <c r="X225" s="9"/>
    </row>
    <row r="226" spans="1:24" x14ac:dyDescent="0.3">
      <c r="A226" s="6">
        <v>827</v>
      </c>
      <c r="B226" s="6" t="s">
        <v>174</v>
      </c>
      <c r="C226" s="7"/>
      <c r="D226" s="7"/>
      <c r="E226" s="7"/>
      <c r="F226" s="8"/>
      <c r="G226" s="7"/>
      <c r="H226" s="8"/>
      <c r="I226" s="8"/>
      <c r="J226" s="7"/>
      <c r="K226" s="23">
        <v>5</v>
      </c>
      <c r="L226" s="7"/>
      <c r="M226" s="7"/>
      <c r="N226" s="7"/>
      <c r="O226" s="7"/>
      <c r="P226" s="7"/>
      <c r="Q226" s="7"/>
      <c r="R226" s="8">
        <f t="shared" si="18"/>
        <v>5</v>
      </c>
      <c r="S226" s="8">
        <f t="shared" si="19"/>
        <v>5</v>
      </c>
      <c r="T226" s="9">
        <f t="shared" si="20"/>
        <v>1</v>
      </c>
      <c r="U226" s="7"/>
      <c r="V226" s="7"/>
      <c r="W226" s="8"/>
      <c r="X226" s="9"/>
    </row>
    <row r="227" spans="1:24" x14ac:dyDescent="0.3">
      <c r="A227" s="6">
        <v>828</v>
      </c>
      <c r="B227" s="6" t="s">
        <v>137</v>
      </c>
      <c r="C227" s="7"/>
      <c r="D227" s="7"/>
      <c r="E227" s="7"/>
      <c r="F227" s="7"/>
      <c r="G227" s="7"/>
      <c r="H227" s="8">
        <v>8</v>
      </c>
      <c r="I227" s="8">
        <v>8</v>
      </c>
      <c r="J227" s="7"/>
      <c r="K227" s="23">
        <v>398</v>
      </c>
      <c r="L227" s="7"/>
      <c r="M227" s="7"/>
      <c r="N227" s="7"/>
      <c r="O227" s="7"/>
      <c r="P227" s="7"/>
      <c r="Q227" s="7"/>
      <c r="R227" s="8">
        <f t="shared" si="18"/>
        <v>398</v>
      </c>
      <c r="S227" s="8">
        <f t="shared" si="19"/>
        <v>406</v>
      </c>
      <c r="T227" s="9">
        <f t="shared" si="20"/>
        <v>0.98029556650246308</v>
      </c>
      <c r="U227" s="7"/>
      <c r="V227" s="7"/>
      <c r="W227" s="8"/>
      <c r="X227" s="9"/>
    </row>
    <row r="228" spans="1:24" x14ac:dyDescent="0.3">
      <c r="A228" s="6">
        <v>832</v>
      </c>
      <c r="B228" s="6" t="s">
        <v>138</v>
      </c>
      <c r="C228" s="7"/>
      <c r="D228" s="7"/>
      <c r="E228" s="7"/>
      <c r="F228" s="7"/>
      <c r="G228" s="7"/>
      <c r="H228" s="8">
        <v>12</v>
      </c>
      <c r="I228" s="8">
        <v>12</v>
      </c>
      <c r="J228" s="7"/>
      <c r="K228" s="23">
        <v>1659</v>
      </c>
      <c r="L228" s="8">
        <v>1</v>
      </c>
      <c r="M228" s="7"/>
      <c r="N228" s="7"/>
      <c r="O228" s="7"/>
      <c r="P228" s="7"/>
      <c r="Q228" s="7"/>
      <c r="R228" s="8">
        <f t="shared" si="18"/>
        <v>1660</v>
      </c>
      <c r="S228" s="8">
        <f t="shared" si="19"/>
        <v>1672</v>
      </c>
      <c r="T228" s="9">
        <f t="shared" si="20"/>
        <v>0.99282296650717705</v>
      </c>
      <c r="U228" s="7"/>
      <c r="V228" s="7"/>
      <c r="W228" s="8"/>
      <c r="X228" s="9"/>
    </row>
    <row r="229" spans="1:24" x14ac:dyDescent="0.3">
      <c r="A229" s="6">
        <v>833</v>
      </c>
      <c r="B229" s="6" t="s">
        <v>139</v>
      </c>
      <c r="C229" s="7"/>
      <c r="D229" s="7"/>
      <c r="E229" s="7"/>
      <c r="F229" s="7"/>
      <c r="G229" s="7"/>
      <c r="H229" s="8">
        <v>16</v>
      </c>
      <c r="I229" s="8">
        <v>16</v>
      </c>
      <c r="J229" s="7"/>
      <c r="K229" s="23">
        <v>17</v>
      </c>
      <c r="L229" s="7"/>
      <c r="M229" s="7"/>
      <c r="N229" s="7"/>
      <c r="O229" s="7"/>
      <c r="P229" s="7"/>
      <c r="Q229" s="7"/>
      <c r="R229" s="8">
        <f t="shared" si="18"/>
        <v>17</v>
      </c>
      <c r="S229" s="8">
        <f t="shared" si="19"/>
        <v>33</v>
      </c>
      <c r="T229" s="9">
        <f t="shared" si="20"/>
        <v>0.51515151515151514</v>
      </c>
      <c r="U229" s="7"/>
      <c r="V229" s="7"/>
      <c r="W229" s="8"/>
      <c r="X229" s="9"/>
    </row>
    <row r="230" spans="1:24" x14ac:dyDescent="0.3">
      <c r="A230" s="6">
        <v>834</v>
      </c>
      <c r="B230" s="6" t="s">
        <v>140</v>
      </c>
      <c r="C230" s="7"/>
      <c r="D230" s="7"/>
      <c r="E230" s="7"/>
      <c r="F230" s="7"/>
      <c r="G230" s="7"/>
      <c r="H230" s="8">
        <v>2</v>
      </c>
      <c r="I230" s="8">
        <v>2</v>
      </c>
      <c r="J230" s="7"/>
      <c r="K230" s="23">
        <v>7</v>
      </c>
      <c r="L230" s="7"/>
      <c r="M230" s="7"/>
      <c r="N230" s="7"/>
      <c r="O230" s="7"/>
      <c r="P230" s="7"/>
      <c r="Q230" s="7"/>
      <c r="R230" s="8">
        <f t="shared" si="18"/>
        <v>7</v>
      </c>
      <c r="S230" s="8">
        <f t="shared" si="19"/>
        <v>9</v>
      </c>
      <c r="T230" s="9">
        <f t="shared" si="20"/>
        <v>0.77777777777777779</v>
      </c>
      <c r="U230" s="7"/>
      <c r="V230" s="7"/>
      <c r="W230" s="8"/>
      <c r="X230" s="9"/>
    </row>
    <row r="231" spans="1:24" x14ac:dyDescent="0.3">
      <c r="A231" s="6">
        <v>835</v>
      </c>
      <c r="B231" s="6" t="s">
        <v>175</v>
      </c>
      <c r="C231" s="7"/>
      <c r="D231" s="7"/>
      <c r="E231" s="7"/>
      <c r="F231" s="7"/>
      <c r="G231" s="7"/>
      <c r="H231" s="8"/>
      <c r="I231" s="8"/>
      <c r="J231" s="7"/>
      <c r="K231" s="23">
        <v>4</v>
      </c>
      <c r="L231" s="7"/>
      <c r="M231" s="7"/>
      <c r="N231" s="7"/>
      <c r="O231" s="7"/>
      <c r="P231" s="7"/>
      <c r="Q231" s="7"/>
      <c r="R231" s="8">
        <f t="shared" si="18"/>
        <v>4</v>
      </c>
      <c r="S231" s="8">
        <f t="shared" si="19"/>
        <v>4</v>
      </c>
      <c r="T231" s="9">
        <f t="shared" si="20"/>
        <v>1</v>
      </c>
      <c r="U231" s="7"/>
      <c r="V231" s="7"/>
      <c r="W231" s="8"/>
      <c r="X231" s="9"/>
    </row>
    <row r="232" spans="1:24" x14ac:dyDescent="0.3">
      <c r="A232" s="6">
        <v>837</v>
      </c>
      <c r="B232" s="6" t="s">
        <v>141</v>
      </c>
      <c r="C232" s="7"/>
      <c r="D232" s="7"/>
      <c r="E232" s="7"/>
      <c r="F232" s="8">
        <v>1</v>
      </c>
      <c r="G232" s="8">
        <v>16</v>
      </c>
      <c r="H232" s="8">
        <v>160</v>
      </c>
      <c r="I232" s="8">
        <v>177</v>
      </c>
      <c r="J232" s="7"/>
      <c r="K232" s="23">
        <v>106</v>
      </c>
      <c r="L232" s="7"/>
      <c r="M232" s="7"/>
      <c r="N232" s="7"/>
      <c r="O232" s="7"/>
      <c r="P232" s="7"/>
      <c r="Q232" s="7"/>
      <c r="R232" s="8">
        <f t="shared" si="18"/>
        <v>106</v>
      </c>
      <c r="S232" s="8">
        <f t="shared" si="19"/>
        <v>283</v>
      </c>
      <c r="T232" s="9">
        <f t="shared" si="20"/>
        <v>0.37455830388692579</v>
      </c>
      <c r="U232" s="7"/>
      <c r="V232" s="7"/>
      <c r="W232" s="8"/>
      <c r="X232" s="9"/>
    </row>
    <row r="233" spans="1:24" x14ac:dyDescent="0.3">
      <c r="A233" s="6">
        <v>838</v>
      </c>
      <c r="B233" s="6" t="s">
        <v>142</v>
      </c>
      <c r="C233" s="7"/>
      <c r="D233" s="7"/>
      <c r="E233" s="7"/>
      <c r="F233" s="8">
        <v>1</v>
      </c>
      <c r="G233" s="7"/>
      <c r="H233" s="7"/>
      <c r="I233" s="8">
        <v>1</v>
      </c>
      <c r="J233" s="7"/>
      <c r="K233" s="23"/>
      <c r="L233" s="7"/>
      <c r="M233" s="7"/>
      <c r="N233" s="7"/>
      <c r="O233" s="7"/>
      <c r="P233" s="7"/>
      <c r="Q233" s="7"/>
      <c r="R233" s="8">
        <f t="shared" si="18"/>
        <v>0</v>
      </c>
      <c r="S233" s="8">
        <f t="shared" si="19"/>
        <v>1</v>
      </c>
      <c r="T233" s="9">
        <f t="shared" si="20"/>
        <v>0</v>
      </c>
      <c r="U233" s="7"/>
      <c r="V233" s="7"/>
      <c r="W233" s="7"/>
      <c r="X233" s="7"/>
    </row>
    <row r="234" spans="1:24" x14ac:dyDescent="0.3">
      <c r="A234" s="6">
        <v>841</v>
      </c>
      <c r="B234" s="6" t="s">
        <v>143</v>
      </c>
      <c r="C234" s="7"/>
      <c r="D234" s="8">
        <v>90</v>
      </c>
      <c r="E234" s="7"/>
      <c r="F234" s="8">
        <v>14</v>
      </c>
      <c r="G234" s="8">
        <v>16</v>
      </c>
      <c r="H234" s="8">
        <v>711</v>
      </c>
      <c r="I234" s="8">
        <v>831</v>
      </c>
      <c r="J234" s="8">
        <v>1</v>
      </c>
      <c r="K234" s="23">
        <v>7689</v>
      </c>
      <c r="L234" s="8">
        <v>65</v>
      </c>
      <c r="M234" s="7"/>
      <c r="N234" s="7"/>
      <c r="O234" s="7"/>
      <c r="P234" s="7"/>
      <c r="Q234" s="7"/>
      <c r="R234" s="8">
        <f t="shared" si="18"/>
        <v>7755</v>
      </c>
      <c r="S234" s="8">
        <f t="shared" si="19"/>
        <v>8586</v>
      </c>
      <c r="T234" s="9">
        <f t="shared" si="20"/>
        <v>0.90321453529000695</v>
      </c>
      <c r="U234" s="7"/>
      <c r="V234" s="7"/>
      <c r="W234" s="8"/>
      <c r="X234" s="9"/>
    </row>
    <row r="235" spans="1:24" x14ac:dyDescent="0.3">
      <c r="A235" s="6">
        <v>842</v>
      </c>
      <c r="B235" s="6" t="s">
        <v>144</v>
      </c>
      <c r="C235" s="7"/>
      <c r="D235" s="7"/>
      <c r="E235" s="7"/>
      <c r="F235" s="7"/>
      <c r="G235" s="8">
        <v>26</v>
      </c>
      <c r="H235" s="7"/>
      <c r="I235" s="8">
        <v>26</v>
      </c>
      <c r="J235" s="7"/>
      <c r="K235" s="23">
        <v>254</v>
      </c>
      <c r="L235" s="7"/>
      <c r="M235" s="7"/>
      <c r="N235" s="7"/>
      <c r="O235" s="7"/>
      <c r="P235" s="7"/>
      <c r="Q235" s="7"/>
      <c r="R235" s="8">
        <f t="shared" si="18"/>
        <v>254</v>
      </c>
      <c r="S235" s="8">
        <f t="shared" si="19"/>
        <v>280</v>
      </c>
      <c r="T235" s="9">
        <f t="shared" si="20"/>
        <v>0.90714285714285714</v>
      </c>
      <c r="U235" s="7"/>
      <c r="V235" s="7"/>
      <c r="W235" s="8"/>
      <c r="X235" s="9"/>
    </row>
    <row r="236" spans="1:24" x14ac:dyDescent="0.3">
      <c r="A236" s="6">
        <v>890</v>
      </c>
      <c r="B236" s="6" t="s">
        <v>176</v>
      </c>
      <c r="C236" s="7"/>
      <c r="D236" s="7"/>
      <c r="E236" s="7"/>
      <c r="F236" s="7"/>
      <c r="G236" s="8"/>
      <c r="H236" s="7"/>
      <c r="I236" s="8"/>
      <c r="J236" s="7"/>
      <c r="K236" s="23">
        <v>3</v>
      </c>
      <c r="L236" s="7"/>
      <c r="M236" s="7"/>
      <c r="N236" s="7"/>
      <c r="O236" s="7"/>
      <c r="P236" s="7"/>
      <c r="Q236" s="7"/>
      <c r="R236" s="8">
        <f t="shared" si="18"/>
        <v>3</v>
      </c>
      <c r="S236" s="8">
        <f t="shared" si="19"/>
        <v>3</v>
      </c>
      <c r="T236" s="9">
        <f t="shared" si="20"/>
        <v>1</v>
      </c>
      <c r="U236" s="7"/>
      <c r="V236" s="7"/>
      <c r="W236" s="8"/>
      <c r="X236" s="9"/>
    </row>
    <row r="237" spans="1:24" x14ac:dyDescent="0.3">
      <c r="A237" s="6">
        <v>891</v>
      </c>
      <c r="B237" s="6" t="s">
        <v>145</v>
      </c>
      <c r="C237" s="7"/>
      <c r="D237" s="7"/>
      <c r="E237" s="7"/>
      <c r="F237" s="7"/>
      <c r="G237" s="7"/>
      <c r="H237" s="8">
        <v>6</v>
      </c>
      <c r="I237" s="8">
        <v>6</v>
      </c>
      <c r="J237" s="7"/>
      <c r="K237" s="23">
        <v>63</v>
      </c>
      <c r="L237" s="7"/>
      <c r="M237" s="7"/>
      <c r="N237" s="7"/>
      <c r="O237" s="7"/>
      <c r="P237" s="7"/>
      <c r="Q237" s="7"/>
      <c r="R237" s="8">
        <f t="shared" si="18"/>
        <v>63</v>
      </c>
      <c r="S237" s="8">
        <f t="shared" si="19"/>
        <v>69</v>
      </c>
      <c r="T237" s="9">
        <f t="shared" si="20"/>
        <v>0.91304347826086951</v>
      </c>
      <c r="U237" s="7"/>
      <c r="V237" s="7"/>
      <c r="W237" s="8"/>
      <c r="X237" s="9"/>
    </row>
    <row r="238" spans="1:24" x14ac:dyDescent="0.3">
      <c r="A238" s="24">
        <v>892</v>
      </c>
      <c r="B238" s="23" t="s">
        <v>177</v>
      </c>
      <c r="K238" s="23">
        <v>107</v>
      </c>
      <c r="R238" s="8">
        <f t="shared" si="18"/>
        <v>107</v>
      </c>
      <c r="S238" s="8">
        <f t="shared" si="19"/>
        <v>107</v>
      </c>
      <c r="T238" s="9">
        <f t="shared" si="20"/>
        <v>1</v>
      </c>
    </row>
    <row r="239" spans="1:24" x14ac:dyDescent="0.3">
      <c r="A239" s="24">
        <v>893</v>
      </c>
      <c r="B239" s="23" t="s">
        <v>178</v>
      </c>
      <c r="K239" s="23">
        <v>166</v>
      </c>
      <c r="R239" s="8">
        <f t="shared" si="18"/>
        <v>166</v>
      </c>
      <c r="S239" s="8">
        <f t="shared" si="19"/>
        <v>166</v>
      </c>
      <c r="T239" s="9">
        <f t="shared" si="20"/>
        <v>1</v>
      </c>
    </row>
    <row r="240" spans="1:24" x14ac:dyDescent="0.3">
      <c r="K240" s="23"/>
    </row>
    <row r="241" spans="1:24" x14ac:dyDescent="0.3">
      <c r="K241" s="23"/>
    </row>
    <row r="242" spans="1:24" x14ac:dyDescent="0.3">
      <c r="A242" s="7"/>
      <c r="B242" s="10" t="s">
        <v>54</v>
      </c>
      <c r="C242" s="7"/>
      <c r="D242" s="8">
        <v>222</v>
      </c>
      <c r="E242" s="8">
        <v>10</v>
      </c>
      <c r="F242" s="8">
        <v>666</v>
      </c>
      <c r="G242" s="8">
        <v>182</v>
      </c>
      <c r="H242" s="8">
        <v>4311</v>
      </c>
      <c r="I242" s="8">
        <v>5391</v>
      </c>
      <c r="J242" s="8">
        <v>266</v>
      </c>
      <c r="K242" s="23">
        <f>SUM(K211:K239)</f>
        <v>285299</v>
      </c>
      <c r="L242" s="8">
        <v>1293</v>
      </c>
      <c r="M242" s="8">
        <v>79</v>
      </c>
      <c r="N242" s="7"/>
      <c r="O242" s="7"/>
      <c r="P242" s="7"/>
      <c r="Q242" s="7"/>
      <c r="R242" s="8">
        <f>SUM(J242:Q242)</f>
        <v>286937</v>
      </c>
      <c r="S242" s="8">
        <f>SUM(I242,R242)</f>
        <v>292328</v>
      </c>
      <c r="T242" s="9">
        <f>R242/S242</f>
        <v>0.98155838646999261</v>
      </c>
      <c r="U242" s="8"/>
      <c r="V242" s="9"/>
      <c r="W242" s="8"/>
      <c r="X242" s="9"/>
    </row>
    <row r="243" spans="1:24" x14ac:dyDescent="0.3">
      <c r="A243" s="7"/>
      <c r="B243" s="10" t="s">
        <v>55</v>
      </c>
      <c r="C243" s="9">
        <v>0</v>
      </c>
      <c r="D243" s="11">
        <v>4.9000000000000002E-2</v>
      </c>
      <c r="E243" s="11">
        <v>1.9E-2</v>
      </c>
      <c r="F243" s="11">
        <v>8.4000000000000005E-2</v>
      </c>
      <c r="G243" s="11">
        <v>0.21099999999999999</v>
      </c>
      <c r="H243" s="11">
        <v>0.318</v>
      </c>
      <c r="I243" s="11">
        <v>0.19700000000000001</v>
      </c>
      <c r="J243" s="11">
        <v>8.9999999999999993E-3</v>
      </c>
      <c r="K243" s="11">
        <f>K242/$I$303</f>
        <v>0.12385521435318959</v>
      </c>
      <c r="L243" s="11">
        <v>6.4000000000000001E-2</v>
      </c>
      <c r="M243" s="11">
        <v>0.13200000000000001</v>
      </c>
      <c r="N243" s="9">
        <v>0</v>
      </c>
      <c r="O243" s="9">
        <v>0</v>
      </c>
      <c r="P243" s="9">
        <v>0</v>
      </c>
      <c r="Q243" s="9">
        <v>0</v>
      </c>
      <c r="R243" s="11">
        <f>R242/$P$303</f>
        <v>0.12193963130448382</v>
      </c>
      <c r="S243" s="11">
        <f>S242/$Q$303</f>
        <v>0.12279938988453426</v>
      </c>
      <c r="T243" s="7"/>
      <c r="U243" s="11"/>
      <c r="V243" s="7"/>
      <c r="W243" s="11"/>
      <c r="X243" s="7"/>
    </row>
    <row r="245" spans="1:24" ht="17.399999999999999" customHeight="1" x14ac:dyDescent="0.3">
      <c r="A245" s="17" t="s">
        <v>0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</row>
    <row r="246" spans="1:24" ht="17.399999999999999" customHeight="1" x14ac:dyDescent="0.3">
      <c r="A246" s="17" t="s">
        <v>1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21"/>
      <c r="W246" s="21"/>
      <c r="X246" s="21"/>
    </row>
    <row r="249" spans="1:24" ht="31.2" x14ac:dyDescent="0.3">
      <c r="A249" s="1" t="s">
        <v>3</v>
      </c>
      <c r="B249" s="2"/>
      <c r="C249" s="22" t="s">
        <v>146</v>
      </c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4.4" customHeight="1" x14ac:dyDescent="0.3">
      <c r="A250" s="16" t="s">
        <v>2</v>
      </c>
      <c r="B250" s="16"/>
      <c r="C250" s="16"/>
    </row>
    <row r="252" spans="1:24" x14ac:dyDescent="0.3">
      <c r="A252" s="19"/>
      <c r="B252" s="19"/>
      <c r="C252" s="18" t="s">
        <v>5</v>
      </c>
      <c r="D252" s="18"/>
      <c r="E252" s="18"/>
      <c r="F252" s="18"/>
      <c r="G252" s="18"/>
      <c r="H252" s="18"/>
      <c r="I252" s="18"/>
      <c r="J252" s="18"/>
      <c r="K252" s="18" t="s">
        <v>6</v>
      </c>
      <c r="L252" s="18"/>
      <c r="M252" s="2"/>
      <c r="N252" s="3" t="s">
        <v>7</v>
      </c>
      <c r="O252" s="3" t="s">
        <v>7</v>
      </c>
      <c r="P252" s="3" t="s">
        <v>8</v>
      </c>
      <c r="Q252" s="3" t="s">
        <v>8</v>
      </c>
      <c r="R252" s="4"/>
      <c r="S252" s="4"/>
      <c r="T252" s="18"/>
      <c r="U252" s="18"/>
      <c r="V252" s="18"/>
      <c r="W252" s="18"/>
    </row>
    <row r="253" spans="1:24" x14ac:dyDescent="0.3">
      <c r="A253" s="19"/>
      <c r="B253" s="19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2"/>
      <c r="N253" s="3" t="s">
        <v>9</v>
      </c>
      <c r="O253" s="3" t="s">
        <v>10</v>
      </c>
      <c r="P253" s="3" t="s">
        <v>11</v>
      </c>
      <c r="Q253" s="3" t="s">
        <v>12</v>
      </c>
      <c r="R253" s="20"/>
      <c r="S253" s="20"/>
      <c r="T253" s="18"/>
      <c r="U253" s="18"/>
      <c r="V253" s="18"/>
      <c r="W253" s="18"/>
    </row>
    <row r="254" spans="1:24" x14ac:dyDescent="0.3">
      <c r="A254" s="5" t="s">
        <v>13</v>
      </c>
      <c r="B254" s="5" t="s">
        <v>14</v>
      </c>
      <c r="C254" s="4"/>
      <c r="D254" s="3" t="s">
        <v>15</v>
      </c>
      <c r="E254" s="3" t="s">
        <v>9</v>
      </c>
      <c r="F254" s="3" t="s">
        <v>10</v>
      </c>
      <c r="G254" s="3" t="s">
        <v>16</v>
      </c>
      <c r="H254" s="4"/>
      <c r="I254" s="3" t="s">
        <v>17</v>
      </c>
      <c r="J254" s="3" t="s">
        <v>18</v>
      </c>
      <c r="K254" s="3" t="s">
        <v>161</v>
      </c>
      <c r="L254" s="3" t="s">
        <v>9</v>
      </c>
      <c r="M254" s="3" t="s">
        <v>10</v>
      </c>
      <c r="N254" s="3" t="s">
        <v>19</v>
      </c>
      <c r="O254" s="3" t="s">
        <v>19</v>
      </c>
      <c r="P254" s="3" t="s">
        <v>8</v>
      </c>
      <c r="Q254" s="3" t="s">
        <v>8</v>
      </c>
      <c r="R254" s="3" t="s">
        <v>17</v>
      </c>
      <c r="S254" s="4"/>
      <c r="T254" s="3"/>
      <c r="U254" s="4"/>
      <c r="V254" s="4"/>
      <c r="W254" s="4"/>
      <c r="X254" s="4"/>
    </row>
    <row r="255" spans="1:24" x14ac:dyDescent="0.3">
      <c r="A255" s="5" t="s">
        <v>21</v>
      </c>
      <c r="B255" s="5" t="s">
        <v>22</v>
      </c>
      <c r="C255" s="3" t="s">
        <v>23</v>
      </c>
      <c r="D255" s="3" t="s">
        <v>24</v>
      </c>
      <c r="E255" s="3" t="s">
        <v>25</v>
      </c>
      <c r="F255" s="3" t="s">
        <v>26</v>
      </c>
      <c r="G255" s="3" t="s">
        <v>27</v>
      </c>
      <c r="H255" s="3" t="s">
        <v>28</v>
      </c>
      <c r="I255" s="3" t="s">
        <v>29</v>
      </c>
      <c r="J255" s="3" t="s">
        <v>30</v>
      </c>
      <c r="K255" s="3" t="s">
        <v>160</v>
      </c>
      <c r="L255" s="3" t="s">
        <v>25</v>
      </c>
      <c r="M255" s="3" t="s">
        <v>26</v>
      </c>
      <c r="N255" s="3" t="s">
        <v>25</v>
      </c>
      <c r="O255" s="3" t="s">
        <v>26</v>
      </c>
      <c r="P255" s="3" t="s">
        <v>31</v>
      </c>
      <c r="Q255" s="3" t="s">
        <v>32</v>
      </c>
      <c r="R255" s="3" t="s">
        <v>6</v>
      </c>
      <c r="S255" s="3" t="s">
        <v>17</v>
      </c>
      <c r="T255" s="3" t="s">
        <v>6</v>
      </c>
      <c r="U255" s="3"/>
      <c r="V255" s="3"/>
      <c r="W255" s="3"/>
      <c r="X255" s="3"/>
    </row>
    <row r="258" spans="1:24" x14ac:dyDescent="0.3">
      <c r="A258" s="6">
        <v>404</v>
      </c>
      <c r="B258" s="6" t="s">
        <v>147</v>
      </c>
      <c r="C258" s="7"/>
      <c r="D258" s="7"/>
      <c r="E258" s="7"/>
      <c r="F258" s="7"/>
      <c r="G258" s="7"/>
      <c r="H258" s="7"/>
      <c r="I258" s="7"/>
      <c r="J258" s="7"/>
      <c r="K258" s="23">
        <v>15</v>
      </c>
      <c r="L258" s="8">
        <v>1</v>
      </c>
      <c r="M258" s="7"/>
      <c r="N258" s="7"/>
      <c r="O258" s="7"/>
      <c r="P258" s="7"/>
      <c r="Q258" s="7"/>
      <c r="R258" s="8">
        <f>SUM(J258:Q258)</f>
        <v>16</v>
      </c>
      <c r="S258" s="8">
        <f>SUM(I258,R258)</f>
        <v>16</v>
      </c>
      <c r="T258" s="9">
        <f>R258/S258</f>
        <v>1</v>
      </c>
      <c r="U258" s="7"/>
      <c r="V258" s="7"/>
      <c r="W258" s="8"/>
      <c r="X258" s="9"/>
    </row>
    <row r="259" spans="1:24" x14ac:dyDescent="0.3">
      <c r="A259" s="6">
        <v>410</v>
      </c>
      <c r="B259" s="6" t="s">
        <v>148</v>
      </c>
      <c r="C259" s="7"/>
      <c r="D259" s="8">
        <v>856</v>
      </c>
      <c r="E259" s="8">
        <v>86</v>
      </c>
      <c r="F259" s="8">
        <v>785</v>
      </c>
      <c r="G259" s="7"/>
      <c r="H259" s="8">
        <v>307</v>
      </c>
      <c r="I259" s="8">
        <v>2034</v>
      </c>
      <c r="J259" s="8">
        <v>727</v>
      </c>
      <c r="K259" s="23">
        <v>152047</v>
      </c>
      <c r="L259" s="8">
        <v>601</v>
      </c>
      <c r="M259" s="8">
        <v>4</v>
      </c>
      <c r="N259" s="7"/>
      <c r="O259" s="7"/>
      <c r="P259" s="7"/>
      <c r="Q259" s="7"/>
      <c r="R259" s="8">
        <f t="shared" ref="R259:R264" si="21">SUM(J259:Q259)</f>
        <v>153379</v>
      </c>
      <c r="S259" s="8">
        <f t="shared" ref="S259:S264" si="22">SUM(I259,R259)</f>
        <v>155413</v>
      </c>
      <c r="T259" s="9">
        <f t="shared" ref="T259:T264" si="23">R259/S259</f>
        <v>0.98691229176452422</v>
      </c>
      <c r="U259" s="8"/>
      <c r="V259" s="9"/>
      <c r="W259" s="8"/>
      <c r="X259" s="9"/>
    </row>
    <row r="260" spans="1:24" x14ac:dyDescent="0.3">
      <c r="A260" s="6">
        <v>414</v>
      </c>
      <c r="B260" s="6" t="s">
        <v>182</v>
      </c>
      <c r="C260" s="7"/>
      <c r="D260" s="8"/>
      <c r="E260" s="8"/>
      <c r="F260" s="8"/>
      <c r="G260" s="7"/>
      <c r="H260" s="8"/>
      <c r="I260" s="8"/>
      <c r="J260" s="8"/>
      <c r="K260" s="23">
        <v>54</v>
      </c>
      <c r="L260" s="8"/>
      <c r="M260" s="8"/>
      <c r="N260" s="7"/>
      <c r="O260" s="7"/>
      <c r="P260" s="7"/>
      <c r="Q260" s="7"/>
      <c r="R260" s="8">
        <f t="shared" si="21"/>
        <v>54</v>
      </c>
      <c r="S260" s="8">
        <f t="shared" si="22"/>
        <v>54</v>
      </c>
      <c r="T260" s="9">
        <f t="shared" si="23"/>
        <v>1</v>
      </c>
      <c r="U260" s="8"/>
      <c r="V260" s="9"/>
      <c r="W260" s="8"/>
      <c r="X260" s="9"/>
    </row>
    <row r="261" spans="1:24" x14ac:dyDescent="0.3">
      <c r="A261" s="6">
        <v>417</v>
      </c>
      <c r="B261" s="6" t="s">
        <v>149</v>
      </c>
      <c r="C261" s="7"/>
      <c r="D261" s="8">
        <v>2</v>
      </c>
      <c r="E261" s="7"/>
      <c r="F261" s="8">
        <v>331</v>
      </c>
      <c r="G261" s="8">
        <v>8</v>
      </c>
      <c r="H261" s="8">
        <v>52</v>
      </c>
      <c r="I261" s="8">
        <v>393</v>
      </c>
      <c r="J261" s="7"/>
      <c r="K261" s="23">
        <v>145510</v>
      </c>
      <c r="L261" s="8">
        <v>318</v>
      </c>
      <c r="M261" s="8">
        <v>79</v>
      </c>
      <c r="N261" s="7"/>
      <c r="O261" s="7"/>
      <c r="P261" s="7"/>
      <c r="Q261" s="7"/>
      <c r="R261" s="8">
        <f t="shared" si="21"/>
        <v>145907</v>
      </c>
      <c r="S261" s="8">
        <f t="shared" si="22"/>
        <v>146300</v>
      </c>
      <c r="T261" s="9">
        <f t="shared" si="23"/>
        <v>0.99731373889268626</v>
      </c>
      <c r="U261" s="8"/>
      <c r="V261" s="9"/>
      <c r="W261" s="8"/>
      <c r="X261" s="9"/>
    </row>
    <row r="262" spans="1:24" x14ac:dyDescent="0.3">
      <c r="A262" s="6">
        <v>425</v>
      </c>
      <c r="B262" s="6" t="s">
        <v>183</v>
      </c>
      <c r="C262" s="7"/>
      <c r="D262" s="8"/>
      <c r="E262" s="7"/>
      <c r="F262" s="8"/>
      <c r="G262" s="8"/>
      <c r="H262" s="8"/>
      <c r="I262" s="8"/>
      <c r="J262" s="7"/>
      <c r="K262" s="23">
        <v>13</v>
      </c>
      <c r="L262" s="8"/>
      <c r="M262" s="8"/>
      <c r="N262" s="7"/>
      <c r="O262" s="7"/>
      <c r="P262" s="7"/>
      <c r="Q262" s="7"/>
      <c r="R262" s="8">
        <f t="shared" si="21"/>
        <v>13</v>
      </c>
      <c r="S262" s="8">
        <f t="shared" si="22"/>
        <v>13</v>
      </c>
      <c r="T262" s="9">
        <f t="shared" si="23"/>
        <v>1</v>
      </c>
      <c r="U262" s="8"/>
      <c r="V262" s="9"/>
      <c r="W262" s="8"/>
      <c r="X262" s="9"/>
    </row>
    <row r="263" spans="1:24" x14ac:dyDescent="0.3">
      <c r="A263" s="6">
        <v>427</v>
      </c>
      <c r="B263" s="6" t="s">
        <v>150</v>
      </c>
      <c r="C263" s="7"/>
      <c r="D263" s="8">
        <v>28</v>
      </c>
      <c r="E263" s="8">
        <v>12</v>
      </c>
      <c r="F263" s="8">
        <v>418</v>
      </c>
      <c r="G263" s="8">
        <v>12</v>
      </c>
      <c r="H263" s="8">
        <v>612</v>
      </c>
      <c r="I263" s="8">
        <v>1082</v>
      </c>
      <c r="J263" s="8">
        <v>761</v>
      </c>
      <c r="K263" s="23">
        <v>102309</v>
      </c>
      <c r="L263" s="8">
        <v>474</v>
      </c>
      <c r="M263" s="7"/>
      <c r="N263" s="7"/>
      <c r="O263" s="7"/>
      <c r="P263" s="7"/>
      <c r="Q263" s="7"/>
      <c r="R263" s="8">
        <f t="shared" si="21"/>
        <v>103544</v>
      </c>
      <c r="S263" s="8">
        <f t="shared" si="22"/>
        <v>104626</v>
      </c>
      <c r="T263" s="9">
        <f t="shared" si="23"/>
        <v>0.98965840230917745</v>
      </c>
      <c r="U263" s="8"/>
      <c r="V263" s="9"/>
      <c r="W263" s="8"/>
      <c r="X263" s="9"/>
    </row>
    <row r="264" spans="1:24" x14ac:dyDescent="0.3">
      <c r="A264" s="6">
        <v>492</v>
      </c>
      <c r="B264" s="6" t="s">
        <v>151</v>
      </c>
      <c r="C264" s="7"/>
      <c r="D264" s="7"/>
      <c r="E264" s="7"/>
      <c r="F264" s="7"/>
      <c r="G264" s="8">
        <v>4</v>
      </c>
      <c r="H264" s="7"/>
      <c r="I264" s="8">
        <v>4</v>
      </c>
      <c r="J264" s="7"/>
      <c r="K264" s="23">
        <v>1098</v>
      </c>
      <c r="L264" s="7"/>
      <c r="M264" s="8">
        <v>1</v>
      </c>
      <c r="N264" s="7"/>
      <c r="O264" s="7"/>
      <c r="P264" s="7"/>
      <c r="Q264" s="7"/>
      <c r="R264" s="8">
        <f t="shared" si="21"/>
        <v>1099</v>
      </c>
      <c r="S264" s="8">
        <f t="shared" si="22"/>
        <v>1103</v>
      </c>
      <c r="T264" s="9">
        <f t="shared" si="23"/>
        <v>0.99637352674524027</v>
      </c>
      <c r="U264" s="7"/>
      <c r="V264" s="7"/>
      <c r="W264" s="8"/>
      <c r="X264" s="9"/>
    </row>
    <row r="265" spans="1:24" x14ac:dyDescent="0.3">
      <c r="K265" s="23"/>
    </row>
    <row r="266" spans="1:24" x14ac:dyDescent="0.3">
      <c r="K266" s="23"/>
    </row>
    <row r="267" spans="1:24" x14ac:dyDescent="0.3">
      <c r="A267" s="7"/>
      <c r="B267" s="10" t="s">
        <v>54</v>
      </c>
      <c r="C267" s="7"/>
      <c r="D267" s="8">
        <v>886</v>
      </c>
      <c r="E267" s="8">
        <v>98</v>
      </c>
      <c r="F267" s="8">
        <v>1534</v>
      </c>
      <c r="G267" s="8">
        <v>24</v>
      </c>
      <c r="H267" s="8">
        <v>971</v>
      </c>
      <c r="I267" s="8">
        <v>3513</v>
      </c>
      <c r="J267" s="8">
        <v>1488</v>
      </c>
      <c r="K267" s="23">
        <f>SUM(K258:K264)</f>
        <v>401046</v>
      </c>
      <c r="L267" s="8">
        <v>1394</v>
      </c>
      <c r="M267" s="8">
        <v>84</v>
      </c>
      <c r="N267" s="7"/>
      <c r="O267" s="7"/>
      <c r="P267" s="7"/>
      <c r="Q267" s="7"/>
      <c r="R267" s="8">
        <f>SUM(J267:Q267)</f>
        <v>404012</v>
      </c>
      <c r="S267" s="8">
        <f>SUM(I267,R267)</f>
        <v>407525</v>
      </c>
      <c r="T267" s="9">
        <f>R267/S267</f>
        <v>0.99137966995889826</v>
      </c>
      <c r="U267" s="8"/>
      <c r="V267" s="9"/>
      <c r="W267" s="8"/>
      <c r="X267" s="9"/>
    </row>
    <row r="268" spans="1:24" x14ac:dyDescent="0.3">
      <c r="A268" s="7"/>
      <c r="B268" s="10" t="s">
        <v>55</v>
      </c>
      <c r="C268" s="9">
        <v>0</v>
      </c>
      <c r="D268" s="11">
        <v>0.19400000000000001</v>
      </c>
      <c r="E268" s="11">
        <v>0.186</v>
      </c>
      <c r="F268" s="11">
        <v>0.19400000000000001</v>
      </c>
      <c r="G268" s="11">
        <v>2.8000000000000001E-2</v>
      </c>
      <c r="H268" s="11">
        <v>7.1999999999999995E-2</v>
      </c>
      <c r="I268" s="11">
        <v>0.128</v>
      </c>
      <c r="J268" s="11">
        <v>5.0999999999999997E-2</v>
      </c>
      <c r="K268" s="11">
        <f>K267/$I$303</f>
        <v>0.17410379389864414</v>
      </c>
      <c r="L268" s="9">
        <v>7.0000000000000007E-2</v>
      </c>
      <c r="M268" s="9">
        <v>0.14000000000000001</v>
      </c>
      <c r="N268" s="9">
        <v>0</v>
      </c>
      <c r="O268" s="9">
        <v>0</v>
      </c>
      <c r="P268" s="9">
        <v>0</v>
      </c>
      <c r="Q268" s="9">
        <v>0</v>
      </c>
      <c r="R268" s="11">
        <f>R267/$P$303</f>
        <v>0.17169299993582951</v>
      </c>
      <c r="S268" s="11">
        <f>S267/$Q$303</f>
        <v>0.17119065352171131</v>
      </c>
      <c r="T268" s="7"/>
      <c r="U268" s="9"/>
      <c r="V268" s="7"/>
      <c r="W268" s="11"/>
      <c r="X268" s="7"/>
    </row>
    <row r="270" spans="1:24" ht="17.399999999999999" customHeight="1" x14ac:dyDescent="0.3">
      <c r="A270" s="17" t="s">
        <v>0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</row>
    <row r="271" spans="1:24" ht="17.399999999999999" customHeight="1" x14ac:dyDescent="0.3">
      <c r="A271" s="17" t="s">
        <v>1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21"/>
      <c r="W271" s="21"/>
      <c r="X271" s="21"/>
    </row>
    <row r="274" spans="1:24" ht="31.2" x14ac:dyDescent="0.3">
      <c r="A274" s="1" t="s">
        <v>3</v>
      </c>
      <c r="B274" s="2"/>
      <c r="C274" s="22" t="s">
        <v>152</v>
      </c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4.4" customHeight="1" x14ac:dyDescent="0.3">
      <c r="A275" s="16" t="s">
        <v>2</v>
      </c>
      <c r="B275" s="16"/>
      <c r="C275" s="16"/>
    </row>
    <row r="277" spans="1:24" x14ac:dyDescent="0.3">
      <c r="A277" s="19"/>
      <c r="B277" s="19"/>
      <c r="C277" s="18" t="s">
        <v>5</v>
      </c>
      <c r="D277" s="18"/>
      <c r="E277" s="18"/>
      <c r="F277" s="18"/>
      <c r="G277" s="18"/>
      <c r="H277" s="18"/>
      <c r="I277" s="18"/>
      <c r="J277" s="18"/>
      <c r="K277" s="18" t="s">
        <v>6</v>
      </c>
      <c r="L277" s="18"/>
      <c r="M277" s="2"/>
      <c r="N277" s="3" t="s">
        <v>7</v>
      </c>
      <c r="O277" s="3" t="s">
        <v>7</v>
      </c>
      <c r="P277" s="3" t="s">
        <v>8</v>
      </c>
      <c r="Q277" s="3" t="s">
        <v>8</v>
      </c>
      <c r="R277" s="4"/>
      <c r="S277" s="4"/>
      <c r="T277" s="18"/>
      <c r="U277" s="18"/>
      <c r="V277" s="18"/>
      <c r="W277" s="18"/>
    </row>
    <row r="278" spans="1:24" x14ac:dyDescent="0.3">
      <c r="A278" s="19"/>
      <c r="B278" s="19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2"/>
      <c r="N278" s="3" t="s">
        <v>9</v>
      </c>
      <c r="O278" s="3" t="s">
        <v>10</v>
      </c>
      <c r="P278" s="3" t="s">
        <v>11</v>
      </c>
      <c r="Q278" s="3" t="s">
        <v>12</v>
      </c>
      <c r="R278" s="20"/>
      <c r="S278" s="20"/>
      <c r="T278" s="18"/>
      <c r="U278" s="18"/>
      <c r="V278" s="18"/>
      <c r="W278" s="18"/>
    </row>
    <row r="279" spans="1:24" x14ac:dyDescent="0.3">
      <c r="A279" s="5" t="s">
        <v>13</v>
      </c>
      <c r="B279" s="5" t="s">
        <v>14</v>
      </c>
      <c r="C279" s="4"/>
      <c r="D279" s="3" t="s">
        <v>15</v>
      </c>
      <c r="E279" s="3" t="s">
        <v>9</v>
      </c>
      <c r="F279" s="3" t="s">
        <v>10</v>
      </c>
      <c r="G279" s="3" t="s">
        <v>16</v>
      </c>
      <c r="H279" s="4"/>
      <c r="I279" s="3" t="s">
        <v>17</v>
      </c>
      <c r="J279" s="3" t="s">
        <v>18</v>
      </c>
      <c r="K279" s="3" t="s">
        <v>161</v>
      </c>
      <c r="L279" s="3" t="s">
        <v>9</v>
      </c>
      <c r="M279" s="3" t="s">
        <v>10</v>
      </c>
      <c r="N279" s="3" t="s">
        <v>19</v>
      </c>
      <c r="O279" s="3" t="s">
        <v>19</v>
      </c>
      <c r="P279" s="3" t="s">
        <v>8</v>
      </c>
      <c r="Q279" s="3" t="s">
        <v>8</v>
      </c>
      <c r="R279" s="3" t="s">
        <v>17</v>
      </c>
      <c r="S279" s="4"/>
      <c r="T279" s="3"/>
      <c r="U279" s="4"/>
      <c r="V279" s="4"/>
      <c r="W279" s="4"/>
      <c r="X279" s="4"/>
    </row>
    <row r="280" spans="1:24" x14ac:dyDescent="0.3">
      <c r="A280" s="5" t="s">
        <v>21</v>
      </c>
      <c r="B280" s="5" t="s">
        <v>22</v>
      </c>
      <c r="C280" s="3" t="s">
        <v>23</v>
      </c>
      <c r="D280" s="3" t="s">
        <v>24</v>
      </c>
      <c r="E280" s="3" t="s">
        <v>25</v>
      </c>
      <c r="F280" s="3" t="s">
        <v>26</v>
      </c>
      <c r="G280" s="3" t="s">
        <v>27</v>
      </c>
      <c r="H280" s="3" t="s">
        <v>28</v>
      </c>
      <c r="I280" s="3" t="s">
        <v>29</v>
      </c>
      <c r="J280" s="3" t="s">
        <v>30</v>
      </c>
      <c r="K280" s="3" t="s">
        <v>160</v>
      </c>
      <c r="L280" s="3" t="s">
        <v>25</v>
      </c>
      <c r="M280" s="3" t="s">
        <v>26</v>
      </c>
      <c r="N280" s="3" t="s">
        <v>25</v>
      </c>
      <c r="O280" s="3" t="s">
        <v>26</v>
      </c>
      <c r="P280" s="3" t="s">
        <v>31</v>
      </c>
      <c r="Q280" s="3" t="s">
        <v>32</v>
      </c>
      <c r="R280" s="3" t="s">
        <v>6</v>
      </c>
      <c r="S280" s="3" t="s">
        <v>17</v>
      </c>
      <c r="T280" s="3" t="s">
        <v>6</v>
      </c>
      <c r="U280" s="3"/>
      <c r="V280" s="3"/>
      <c r="W280" s="3"/>
      <c r="X280" s="3"/>
    </row>
    <row r="283" spans="1:24" x14ac:dyDescent="0.3">
      <c r="A283" s="6">
        <v>423</v>
      </c>
      <c r="B283" s="6" t="s">
        <v>153</v>
      </c>
      <c r="C283" s="7"/>
      <c r="D283" s="8">
        <v>10</v>
      </c>
      <c r="E283" s="7"/>
      <c r="F283" s="8">
        <v>67</v>
      </c>
      <c r="G283" s="7"/>
      <c r="H283" s="8">
        <v>14</v>
      </c>
      <c r="I283" s="8">
        <v>91</v>
      </c>
      <c r="J283" s="7"/>
      <c r="K283" s="23">
        <v>846</v>
      </c>
      <c r="L283" s="8">
        <v>1</v>
      </c>
      <c r="M283" s="7"/>
      <c r="N283" s="7"/>
      <c r="O283" s="7"/>
      <c r="P283" s="7"/>
      <c r="Q283" s="7"/>
      <c r="R283" s="8">
        <f>SUM(J283:Q283)</f>
        <v>847</v>
      </c>
      <c r="S283" s="8">
        <f>SUM(I283,R283)</f>
        <v>938</v>
      </c>
      <c r="T283" s="9">
        <f>R283/S283</f>
        <v>0.90298507462686572</v>
      </c>
      <c r="U283" s="7"/>
      <c r="V283" s="7"/>
      <c r="W283" s="8"/>
      <c r="X283" s="9"/>
    </row>
    <row r="284" spans="1:24" x14ac:dyDescent="0.3">
      <c r="A284" s="6">
        <v>440</v>
      </c>
      <c r="B284" s="6" t="s">
        <v>154</v>
      </c>
      <c r="C284" s="7"/>
      <c r="D284" s="8">
        <v>18</v>
      </c>
      <c r="E284" s="8">
        <v>211</v>
      </c>
      <c r="F284" s="8">
        <v>473</v>
      </c>
      <c r="G284" s="8">
        <v>76</v>
      </c>
      <c r="H284" s="8">
        <v>233</v>
      </c>
      <c r="I284" s="8">
        <v>1011</v>
      </c>
      <c r="J284" s="8">
        <v>4709</v>
      </c>
      <c r="K284" s="23">
        <v>289237</v>
      </c>
      <c r="L284" s="8">
        <v>1136</v>
      </c>
      <c r="M284" s="7"/>
      <c r="N284" s="7"/>
      <c r="O284" s="7"/>
      <c r="P284" s="7"/>
      <c r="Q284" s="7"/>
      <c r="R284" s="8">
        <f t="shared" ref="R284:R288" si="24">SUM(J284:Q284)</f>
        <v>295082</v>
      </c>
      <c r="S284" s="8">
        <f t="shared" ref="S284:S288" si="25">SUM(I284,R284)</f>
        <v>296093</v>
      </c>
      <c r="T284" s="9">
        <f t="shared" ref="T284:T288" si="26">R284/S284</f>
        <v>0.99658553224831392</v>
      </c>
      <c r="U284" s="8"/>
      <c r="V284" s="9"/>
      <c r="W284" s="8"/>
      <c r="X284" s="9"/>
    </row>
    <row r="285" spans="1:24" x14ac:dyDescent="0.3">
      <c r="A285" s="6">
        <v>446</v>
      </c>
      <c r="B285" s="6" t="s">
        <v>155</v>
      </c>
      <c r="C285" s="7"/>
      <c r="D285" s="7"/>
      <c r="E285" s="7"/>
      <c r="F285" s="7"/>
      <c r="G285" s="7"/>
      <c r="H285" s="8">
        <v>50</v>
      </c>
      <c r="I285" s="8">
        <v>50</v>
      </c>
      <c r="J285" s="7"/>
      <c r="K285" s="23">
        <v>1</v>
      </c>
      <c r="L285" s="7"/>
      <c r="M285" s="7"/>
      <c r="N285" s="7"/>
      <c r="O285" s="7"/>
      <c r="P285" s="7"/>
      <c r="Q285" s="7"/>
      <c r="R285" s="8">
        <f t="shared" si="24"/>
        <v>1</v>
      </c>
      <c r="S285" s="8">
        <f t="shared" si="25"/>
        <v>51</v>
      </c>
      <c r="T285" s="9">
        <f t="shared" si="26"/>
        <v>1.9607843137254902E-2</v>
      </c>
      <c r="U285" s="7"/>
      <c r="V285" s="7"/>
      <c r="W285" s="7"/>
      <c r="X285" s="7"/>
    </row>
    <row r="286" spans="1:24" ht="19.2" x14ac:dyDescent="0.3">
      <c r="A286" s="6">
        <v>452</v>
      </c>
      <c r="B286" s="6" t="s">
        <v>156</v>
      </c>
      <c r="C286" s="7"/>
      <c r="D286" s="7"/>
      <c r="E286" s="7"/>
      <c r="F286" s="7"/>
      <c r="G286" s="7"/>
      <c r="H286" s="8">
        <v>615</v>
      </c>
      <c r="I286" s="8">
        <v>615</v>
      </c>
      <c r="J286" s="8">
        <v>85</v>
      </c>
      <c r="K286" s="23">
        <v>1059</v>
      </c>
      <c r="L286" s="8">
        <v>1</v>
      </c>
      <c r="M286" s="7"/>
      <c r="N286" s="7"/>
      <c r="O286" s="7"/>
      <c r="P286" s="7"/>
      <c r="Q286" s="7"/>
      <c r="R286" s="8">
        <f t="shared" si="24"/>
        <v>1145</v>
      </c>
      <c r="S286" s="8">
        <f t="shared" si="25"/>
        <v>1760</v>
      </c>
      <c r="T286" s="9">
        <f t="shared" si="26"/>
        <v>0.65056818181818177</v>
      </c>
      <c r="U286" s="7"/>
      <c r="V286" s="7"/>
      <c r="W286" s="8"/>
      <c r="X286" s="9"/>
    </row>
    <row r="287" spans="1:24" ht="19.2" x14ac:dyDescent="0.3">
      <c r="A287" s="6">
        <v>453</v>
      </c>
      <c r="B287" s="6" t="s">
        <v>157</v>
      </c>
      <c r="C287" s="7"/>
      <c r="D287" s="8">
        <v>52</v>
      </c>
      <c r="E287" s="8">
        <v>43</v>
      </c>
      <c r="F287" s="8">
        <v>1197</v>
      </c>
      <c r="G287" s="8">
        <v>118</v>
      </c>
      <c r="H287" s="8">
        <v>132</v>
      </c>
      <c r="I287" s="8">
        <v>1542</v>
      </c>
      <c r="J287" s="8">
        <v>21094</v>
      </c>
      <c r="K287" s="23">
        <v>137144</v>
      </c>
      <c r="L287" s="8">
        <v>1148</v>
      </c>
      <c r="M287" s="8">
        <v>41</v>
      </c>
      <c r="N287" s="7"/>
      <c r="O287" s="7"/>
      <c r="P287" s="7"/>
      <c r="Q287" s="7"/>
      <c r="R287" s="8">
        <f t="shared" si="24"/>
        <v>159427</v>
      </c>
      <c r="S287" s="8">
        <f t="shared" si="25"/>
        <v>160969</v>
      </c>
      <c r="T287" s="9">
        <f t="shared" si="26"/>
        <v>0.99042051575148005</v>
      </c>
      <c r="U287" s="8"/>
      <c r="V287" s="9"/>
      <c r="W287" s="8"/>
      <c r="X287" s="9"/>
    </row>
    <row r="288" spans="1:24" x14ac:dyDescent="0.3">
      <c r="A288" s="6">
        <v>454</v>
      </c>
      <c r="B288" s="6" t="s">
        <v>158</v>
      </c>
      <c r="C288" s="7"/>
      <c r="D288" s="7"/>
      <c r="E288" s="7"/>
      <c r="F288" s="8">
        <v>64</v>
      </c>
      <c r="G288" s="7"/>
      <c r="H288" s="8">
        <v>54</v>
      </c>
      <c r="I288" s="8">
        <v>118</v>
      </c>
      <c r="J288" s="7"/>
      <c r="K288" s="23">
        <v>708</v>
      </c>
      <c r="L288" s="8">
        <v>9</v>
      </c>
      <c r="M288" s="7"/>
      <c r="N288" s="7"/>
      <c r="O288" s="7"/>
      <c r="P288" s="7"/>
      <c r="Q288" s="7"/>
      <c r="R288" s="8">
        <f t="shared" si="24"/>
        <v>717</v>
      </c>
      <c r="S288" s="8">
        <f t="shared" si="25"/>
        <v>835</v>
      </c>
      <c r="T288" s="9">
        <f t="shared" si="26"/>
        <v>0.85868263473053896</v>
      </c>
      <c r="U288" s="7"/>
      <c r="V288" s="7"/>
      <c r="W288" s="8"/>
      <c r="X288" s="9"/>
    </row>
    <row r="289" spans="1:24" x14ac:dyDescent="0.3">
      <c r="K289" s="23"/>
    </row>
    <row r="290" spans="1:24" x14ac:dyDescent="0.3">
      <c r="K290" s="23"/>
    </row>
    <row r="291" spans="1:24" x14ac:dyDescent="0.3">
      <c r="A291" s="7"/>
      <c r="B291" s="10" t="s">
        <v>54</v>
      </c>
      <c r="C291" s="7"/>
      <c r="D291" s="8">
        <v>80</v>
      </c>
      <c r="E291" s="8">
        <v>254</v>
      </c>
      <c r="F291" s="8">
        <v>1801</v>
      </c>
      <c r="G291" s="8">
        <v>194</v>
      </c>
      <c r="H291" s="8">
        <v>1098</v>
      </c>
      <c r="I291" s="8">
        <v>3427</v>
      </c>
      <c r="J291" s="8">
        <v>25888</v>
      </c>
      <c r="K291" s="25">
        <f>SUM(K283:K288)</f>
        <v>428995</v>
      </c>
      <c r="L291" s="8">
        <v>2295</v>
      </c>
      <c r="M291" s="8">
        <v>41</v>
      </c>
      <c r="N291" s="7"/>
      <c r="O291" s="7"/>
      <c r="P291" s="7"/>
      <c r="Q291" s="7"/>
      <c r="R291" s="8">
        <f>SUM(J291:Q291)</f>
        <v>457219</v>
      </c>
      <c r="S291" s="8">
        <f>SUM(I291,R291)</f>
        <v>460646</v>
      </c>
      <c r="T291" s="9">
        <f>R291/S291</f>
        <v>0.99256044771907281</v>
      </c>
      <c r="U291" s="8"/>
      <c r="V291" s="9"/>
      <c r="W291" s="8"/>
      <c r="X291" s="9"/>
    </row>
    <row r="292" spans="1:24" x14ac:dyDescent="0.3">
      <c r="A292" s="7"/>
      <c r="B292" s="10" t="s">
        <v>55</v>
      </c>
      <c r="C292" s="9">
        <v>0</v>
      </c>
      <c r="D292" s="11">
        <v>1.7999999999999999E-2</v>
      </c>
      <c r="E292" s="11">
        <v>0.48099999999999998</v>
      </c>
      <c r="F292" s="11">
        <v>0.22800000000000001</v>
      </c>
      <c r="G292" s="11">
        <v>0.22500000000000001</v>
      </c>
      <c r="H292" s="11">
        <v>8.1000000000000003E-2</v>
      </c>
      <c r="I292" s="11">
        <v>0.125</v>
      </c>
      <c r="J292" s="11">
        <v>0.89400000000000002</v>
      </c>
      <c r="K292" s="11">
        <f>K291/$I$303</f>
        <v>0.18623713255723495</v>
      </c>
      <c r="L292" s="11">
        <v>0.114</v>
      </c>
      <c r="M292" s="11">
        <v>6.8000000000000005E-2</v>
      </c>
      <c r="N292" s="9">
        <v>0</v>
      </c>
      <c r="O292" s="9">
        <v>0</v>
      </c>
      <c r="P292" s="9">
        <v>0</v>
      </c>
      <c r="Q292" s="9">
        <v>0</v>
      </c>
      <c r="R292" s="11">
        <f>R291/$P$303</f>
        <v>0.19430438139872092</v>
      </c>
      <c r="S292" s="11">
        <f>S291/$Q$303</f>
        <v>0.19350540404186795</v>
      </c>
      <c r="T292" s="7"/>
      <c r="U292" s="9"/>
      <c r="V292" s="7"/>
      <c r="W292" s="11"/>
      <c r="X292" s="7"/>
    </row>
    <row r="293" spans="1:24" ht="18" x14ac:dyDescent="0.35">
      <c r="A293" s="12"/>
    </row>
    <row r="294" spans="1:24" ht="17.399999999999999" customHeight="1" x14ac:dyDescent="0.3">
      <c r="A294" s="17" t="s">
        <v>159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</row>
    <row r="297" spans="1:24" x14ac:dyDescent="0.3">
      <c r="A297" s="18" t="s">
        <v>5</v>
      </c>
      <c r="B297" s="18"/>
      <c r="C297" s="18"/>
      <c r="D297" s="18"/>
      <c r="E297" s="18"/>
      <c r="F297" s="18"/>
      <c r="G297" s="18"/>
      <c r="H297" s="18"/>
      <c r="I297" s="18" t="s">
        <v>6</v>
      </c>
      <c r="J297" s="18"/>
      <c r="K297" s="13"/>
      <c r="L297" s="3" t="s">
        <v>7</v>
      </c>
      <c r="M297" s="3" t="s">
        <v>7</v>
      </c>
      <c r="N297" s="3" t="s">
        <v>8</v>
      </c>
      <c r="O297" s="3" t="s">
        <v>8</v>
      </c>
      <c r="P297" s="4"/>
      <c r="Q297" s="4"/>
      <c r="R297" s="4"/>
      <c r="S297" s="18"/>
      <c r="T297" s="18"/>
      <c r="U297" s="18"/>
      <c r="V297" s="18"/>
    </row>
    <row r="298" spans="1:24" x14ac:dyDescent="0.3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3"/>
      <c r="L298" s="3" t="s">
        <v>9</v>
      </c>
      <c r="M298" s="3" t="s">
        <v>10</v>
      </c>
      <c r="N298" s="3" t="s">
        <v>11</v>
      </c>
      <c r="O298" s="3" t="s">
        <v>12</v>
      </c>
      <c r="P298" s="4"/>
      <c r="Q298" s="4"/>
      <c r="R298" s="4"/>
      <c r="S298" s="18"/>
      <c r="T298" s="18"/>
      <c r="U298" s="18"/>
      <c r="V298" s="18"/>
    </row>
    <row r="299" spans="1:24" x14ac:dyDescent="0.3">
      <c r="A299" s="4"/>
      <c r="B299" s="3" t="s">
        <v>15</v>
      </c>
      <c r="C299" s="3" t="s">
        <v>9</v>
      </c>
      <c r="D299" s="3" t="s">
        <v>10</v>
      </c>
      <c r="E299" s="3" t="s">
        <v>16</v>
      </c>
      <c r="F299" s="4"/>
      <c r="G299" s="3" t="s">
        <v>17</v>
      </c>
      <c r="H299" s="3" t="s">
        <v>18</v>
      </c>
      <c r="I299" s="3" t="s">
        <v>161</v>
      </c>
      <c r="J299" s="3" t="s">
        <v>9</v>
      </c>
      <c r="K299" s="3" t="s">
        <v>10</v>
      </c>
      <c r="L299" s="3" t="s">
        <v>19</v>
      </c>
      <c r="M299" s="3" t="s">
        <v>19</v>
      </c>
      <c r="N299" s="3" t="s">
        <v>8</v>
      </c>
      <c r="O299" s="3" t="s">
        <v>8</v>
      </c>
      <c r="P299" s="3" t="s">
        <v>17</v>
      </c>
      <c r="Q299" s="4"/>
      <c r="R299" s="3" t="s">
        <v>20</v>
      </c>
      <c r="S299" s="4"/>
      <c r="T299" s="4"/>
      <c r="U299" s="4"/>
      <c r="V299" s="4"/>
    </row>
    <row r="300" spans="1:24" x14ac:dyDescent="0.3">
      <c r="A300" s="3" t="s">
        <v>23</v>
      </c>
      <c r="B300" s="3" t="s">
        <v>24</v>
      </c>
      <c r="C300" s="3" t="s">
        <v>25</v>
      </c>
      <c r="D300" s="3" t="s">
        <v>26</v>
      </c>
      <c r="E300" s="3" t="s">
        <v>27</v>
      </c>
      <c r="F300" s="3" t="s">
        <v>28</v>
      </c>
      <c r="G300" s="3" t="s">
        <v>29</v>
      </c>
      <c r="H300" s="3" t="s">
        <v>30</v>
      </c>
      <c r="I300" s="3" t="s">
        <v>160</v>
      </c>
      <c r="J300" s="3" t="s">
        <v>25</v>
      </c>
      <c r="K300" s="3" t="s">
        <v>26</v>
      </c>
      <c r="L300" s="3" t="s">
        <v>25</v>
      </c>
      <c r="M300" s="3" t="s">
        <v>26</v>
      </c>
      <c r="N300" s="3" t="s">
        <v>31</v>
      </c>
      <c r="O300" s="3" t="s">
        <v>32</v>
      </c>
      <c r="P300" s="3" t="s">
        <v>6</v>
      </c>
      <c r="Q300" s="3" t="s">
        <v>17</v>
      </c>
      <c r="R300" s="3" t="s">
        <v>6</v>
      </c>
      <c r="S300" s="3"/>
      <c r="T300" s="3"/>
      <c r="U300" s="3"/>
      <c r="V300" s="3"/>
    </row>
    <row r="303" spans="1:24" x14ac:dyDescent="0.3">
      <c r="A303" s="7"/>
      <c r="B303" s="8">
        <v>4568</v>
      </c>
      <c r="C303" s="8">
        <v>528</v>
      </c>
      <c r="D303" s="8">
        <v>7907</v>
      </c>
      <c r="E303" s="8">
        <v>864</v>
      </c>
      <c r="F303" s="8">
        <v>13559</v>
      </c>
      <c r="G303" s="14">
        <v>27426</v>
      </c>
      <c r="H303" s="8">
        <v>28972</v>
      </c>
      <c r="I303" s="23">
        <f>SUM(K291,K267,K242,K195,K162,K124,K97,K39)</f>
        <v>2303488</v>
      </c>
      <c r="J303" s="8">
        <v>20048</v>
      </c>
      <c r="K303" s="8">
        <v>599</v>
      </c>
      <c r="L303" s="7"/>
      <c r="M303" s="7"/>
      <c r="N303" s="7"/>
      <c r="O303" s="7"/>
      <c r="P303" s="14">
        <f>SUM(H303:O303)</f>
        <v>2353107</v>
      </c>
      <c r="Q303" s="14">
        <f>SUM(G303,P303)</f>
        <v>2380533</v>
      </c>
      <c r="R303" s="15">
        <f>P303/Q303</f>
        <v>0.98847905069999031</v>
      </c>
      <c r="S303" s="8"/>
      <c r="T303" s="11"/>
      <c r="U303" s="8"/>
      <c r="V303" s="11"/>
    </row>
  </sheetData>
  <mergeCells count="111">
    <mergeCell ref="A1:X1"/>
    <mergeCell ref="A2:U2"/>
    <mergeCell ref="V2:X2"/>
    <mergeCell ref="C5:X5"/>
    <mergeCell ref="A8:B9"/>
    <mergeCell ref="C8:J9"/>
    <mergeCell ref="K8:L9"/>
    <mergeCell ref="T8:U8"/>
    <mergeCell ref="V8:W8"/>
    <mergeCell ref="R9:S9"/>
    <mergeCell ref="A49:B50"/>
    <mergeCell ref="C49:J50"/>
    <mergeCell ref="K49:L50"/>
    <mergeCell ref="T49:U49"/>
    <mergeCell ref="V49:W49"/>
    <mergeCell ref="R50:S50"/>
    <mergeCell ref="T50:U50"/>
    <mergeCell ref="V50:W50"/>
    <mergeCell ref="T9:U9"/>
    <mergeCell ref="V9:W9"/>
    <mergeCell ref="A42:X42"/>
    <mergeCell ref="A43:U43"/>
    <mergeCell ref="V43:X43"/>
    <mergeCell ref="C46:X46"/>
    <mergeCell ref="A100:X100"/>
    <mergeCell ref="A101:U101"/>
    <mergeCell ref="V101:X101"/>
    <mergeCell ref="C104:X104"/>
    <mergeCell ref="A107:B108"/>
    <mergeCell ref="C107:J108"/>
    <mergeCell ref="K107:L108"/>
    <mergeCell ref="T107:U107"/>
    <mergeCell ref="V107:W107"/>
    <mergeCell ref="R108:S108"/>
    <mergeCell ref="A134:B135"/>
    <mergeCell ref="C134:J135"/>
    <mergeCell ref="K134:L135"/>
    <mergeCell ref="T134:U134"/>
    <mergeCell ref="V134:W134"/>
    <mergeCell ref="R135:S135"/>
    <mergeCell ref="T135:U135"/>
    <mergeCell ref="V135:W135"/>
    <mergeCell ref="T108:U108"/>
    <mergeCell ref="V108:W108"/>
    <mergeCell ref="A127:X127"/>
    <mergeCell ref="A128:U128"/>
    <mergeCell ref="V128:X128"/>
    <mergeCell ref="C131:X131"/>
    <mergeCell ref="T173:U173"/>
    <mergeCell ref="V173:W173"/>
    <mergeCell ref="A198:X198"/>
    <mergeCell ref="A199:U199"/>
    <mergeCell ref="V199:X199"/>
    <mergeCell ref="C202:X202"/>
    <mergeCell ref="A165:X165"/>
    <mergeCell ref="A166:U166"/>
    <mergeCell ref="V166:X166"/>
    <mergeCell ref="C169:X169"/>
    <mergeCell ref="A172:B173"/>
    <mergeCell ref="C172:J173"/>
    <mergeCell ref="K172:L173"/>
    <mergeCell ref="T172:U172"/>
    <mergeCell ref="V172:W172"/>
    <mergeCell ref="R173:S173"/>
    <mergeCell ref="R253:S253"/>
    <mergeCell ref="A205:B206"/>
    <mergeCell ref="C205:J206"/>
    <mergeCell ref="K205:L206"/>
    <mergeCell ref="T205:U205"/>
    <mergeCell ref="V205:W205"/>
    <mergeCell ref="R206:S206"/>
    <mergeCell ref="T206:U206"/>
    <mergeCell ref="V206:W206"/>
    <mergeCell ref="A297:H298"/>
    <mergeCell ref="I297:J298"/>
    <mergeCell ref="S297:T297"/>
    <mergeCell ref="U297:V297"/>
    <mergeCell ref="S298:T298"/>
    <mergeCell ref="U298:V298"/>
    <mergeCell ref="A277:B278"/>
    <mergeCell ref="C277:J278"/>
    <mergeCell ref="K277:L278"/>
    <mergeCell ref="T277:U277"/>
    <mergeCell ref="V277:W277"/>
    <mergeCell ref="R278:S278"/>
    <mergeCell ref="T278:U278"/>
    <mergeCell ref="V278:W278"/>
    <mergeCell ref="A250:C250"/>
    <mergeCell ref="A275:C275"/>
    <mergeCell ref="A6:C6"/>
    <mergeCell ref="A47:C47"/>
    <mergeCell ref="A105:C105"/>
    <mergeCell ref="A132:C132"/>
    <mergeCell ref="A170:C170"/>
    <mergeCell ref="A203:C203"/>
    <mergeCell ref="A294:X294"/>
    <mergeCell ref="T253:U253"/>
    <mergeCell ref="V253:W253"/>
    <mergeCell ref="A270:X270"/>
    <mergeCell ref="A271:U271"/>
    <mergeCell ref="V271:X271"/>
    <mergeCell ref="C274:X274"/>
    <mergeCell ref="A245:X245"/>
    <mergeCell ref="A246:U246"/>
    <mergeCell ref="V246:X246"/>
    <mergeCell ref="C249:X249"/>
    <mergeCell ref="A252:B253"/>
    <mergeCell ref="C252:J253"/>
    <mergeCell ref="K252:L253"/>
    <mergeCell ref="T252:U252"/>
    <mergeCell ref="V252:W2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Canada /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Ladeinde, Idowu</dc:creator>
  <cp:lastModifiedBy>Ladeinde, Idowu</cp:lastModifiedBy>
  <dcterms:created xsi:type="dcterms:W3CDTF">2024-08-15T17:56:22Z</dcterms:created>
  <dcterms:modified xsi:type="dcterms:W3CDTF">2024-08-19T15:16:28Z</dcterms:modified>
</cp:coreProperties>
</file>