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4-25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5" i="1" l="1"/>
  <c r="R45" i="1"/>
  <c r="S107" i="1"/>
  <c r="R107" i="1"/>
  <c r="S131" i="1"/>
  <c r="R131" i="1"/>
  <c r="S170" i="1"/>
  <c r="R170" i="1"/>
  <c r="S204" i="1"/>
  <c r="R204" i="1"/>
  <c r="S254" i="1"/>
  <c r="R254" i="1"/>
  <c r="S281" i="1"/>
  <c r="R281" i="1"/>
  <c r="S305" i="1"/>
  <c r="R305" i="1"/>
  <c r="Q316" i="1"/>
  <c r="P316" i="1"/>
  <c r="K203" i="1"/>
  <c r="I316" i="1" s="1"/>
  <c r="R61" i="1"/>
  <c r="S61" i="1"/>
  <c r="T61" i="1"/>
  <c r="R62" i="1"/>
  <c r="S62" i="1"/>
  <c r="T62" i="1"/>
  <c r="R63" i="1"/>
  <c r="R64" i="1"/>
  <c r="S64" i="1"/>
  <c r="T64" i="1" s="1"/>
  <c r="R65" i="1"/>
  <c r="S65" i="1"/>
  <c r="T65" i="1"/>
  <c r="R66" i="1"/>
  <c r="S66" i="1" s="1"/>
  <c r="R67" i="1"/>
  <c r="T67" i="1" s="1"/>
  <c r="S67" i="1"/>
  <c r="R68" i="1"/>
  <c r="S68" i="1"/>
  <c r="T68" i="1" s="1"/>
  <c r="R69" i="1"/>
  <c r="S69" i="1"/>
  <c r="T69" i="1"/>
  <c r="R70" i="1"/>
  <c r="S70" i="1" s="1"/>
  <c r="T70" i="1" s="1"/>
  <c r="R71" i="1"/>
  <c r="R72" i="1"/>
  <c r="S72" i="1"/>
  <c r="T72" i="1" s="1"/>
  <c r="R73" i="1"/>
  <c r="S73" i="1"/>
  <c r="T73" i="1"/>
  <c r="R74" i="1"/>
  <c r="S74" i="1" s="1"/>
  <c r="R75" i="1"/>
  <c r="S75" i="1" s="1"/>
  <c r="R76" i="1"/>
  <c r="S76" i="1"/>
  <c r="T76" i="1" s="1"/>
  <c r="R77" i="1"/>
  <c r="S77" i="1"/>
  <c r="T77" i="1"/>
  <c r="R78" i="1"/>
  <c r="S78" i="1" s="1"/>
  <c r="T78" i="1" s="1"/>
  <c r="R79" i="1"/>
  <c r="R80" i="1"/>
  <c r="S80" i="1"/>
  <c r="T80" i="1" s="1"/>
  <c r="R81" i="1"/>
  <c r="S81" i="1"/>
  <c r="T81" i="1"/>
  <c r="R82" i="1"/>
  <c r="S82" i="1" s="1"/>
  <c r="R83" i="1"/>
  <c r="S83" i="1" s="1"/>
  <c r="R84" i="1"/>
  <c r="S84" i="1"/>
  <c r="T84" i="1" s="1"/>
  <c r="R85" i="1"/>
  <c r="S85" i="1"/>
  <c r="T85" i="1"/>
  <c r="R86" i="1"/>
  <c r="S86" i="1" s="1"/>
  <c r="T86" i="1" s="1"/>
  <c r="R87" i="1"/>
  <c r="R88" i="1"/>
  <c r="S88" i="1"/>
  <c r="T88" i="1" s="1"/>
  <c r="R89" i="1"/>
  <c r="S89" i="1"/>
  <c r="T89" i="1"/>
  <c r="R90" i="1"/>
  <c r="S90" i="1" s="1"/>
  <c r="R91" i="1"/>
  <c r="S91" i="1" s="1"/>
  <c r="R92" i="1"/>
  <c r="S92" i="1"/>
  <c r="T92" i="1" s="1"/>
  <c r="R93" i="1"/>
  <c r="S93" i="1"/>
  <c r="T93" i="1"/>
  <c r="R94" i="1"/>
  <c r="S94" i="1" s="1"/>
  <c r="T94" i="1" s="1"/>
  <c r="R95" i="1"/>
  <c r="R96" i="1"/>
  <c r="S96" i="1"/>
  <c r="T96" i="1" s="1"/>
  <c r="R97" i="1"/>
  <c r="S97" i="1"/>
  <c r="T97" i="1"/>
  <c r="R98" i="1"/>
  <c r="S98" i="1" s="1"/>
  <c r="R99" i="1"/>
  <c r="S99" i="1" s="1"/>
  <c r="R100" i="1"/>
  <c r="S100" i="1"/>
  <c r="T100" i="1" s="1"/>
  <c r="R101" i="1"/>
  <c r="S101" i="1"/>
  <c r="T101" i="1"/>
  <c r="R102" i="1"/>
  <c r="S102" i="1" s="1"/>
  <c r="T102" i="1" s="1"/>
  <c r="R103" i="1"/>
  <c r="R123" i="1"/>
  <c r="S123" i="1"/>
  <c r="T123" i="1" s="1"/>
  <c r="R124" i="1"/>
  <c r="S124" i="1"/>
  <c r="T124" i="1"/>
  <c r="R125" i="1"/>
  <c r="R126" i="1"/>
  <c r="S126" i="1" s="1"/>
  <c r="R127" i="1"/>
  <c r="S127" i="1"/>
  <c r="T127" i="1"/>
  <c r="R147" i="1"/>
  <c r="S147" i="1"/>
  <c r="T147" i="1"/>
  <c r="R148" i="1"/>
  <c r="S148" i="1"/>
  <c r="T148" i="1" s="1"/>
  <c r="R149" i="1"/>
  <c r="T149" i="1" s="1"/>
  <c r="S149" i="1"/>
  <c r="R150" i="1"/>
  <c r="S150" i="1"/>
  <c r="T150" i="1" s="1"/>
  <c r="R151" i="1"/>
  <c r="S151" i="1" s="1"/>
  <c r="R152" i="1"/>
  <c r="S152" i="1" s="1"/>
  <c r="R153" i="1"/>
  <c r="S153" i="1" s="1"/>
  <c r="T153" i="1" s="1"/>
  <c r="R154" i="1"/>
  <c r="S154" i="1"/>
  <c r="T154" i="1"/>
  <c r="R155" i="1"/>
  <c r="S155" i="1"/>
  <c r="T155" i="1"/>
  <c r="R156" i="1"/>
  <c r="S156" i="1"/>
  <c r="T156" i="1" s="1"/>
  <c r="R157" i="1"/>
  <c r="T157" i="1" s="1"/>
  <c r="S157" i="1"/>
  <c r="R158" i="1"/>
  <c r="S158" i="1"/>
  <c r="T158" i="1" s="1"/>
  <c r="R159" i="1"/>
  <c r="S159" i="1" s="1"/>
  <c r="T159" i="1" s="1"/>
  <c r="R160" i="1"/>
  <c r="S160" i="1" s="1"/>
  <c r="R161" i="1"/>
  <c r="S161" i="1" s="1"/>
  <c r="T161" i="1" s="1"/>
  <c r="R162" i="1"/>
  <c r="S162" i="1"/>
  <c r="T162" i="1"/>
  <c r="R163" i="1"/>
  <c r="S163" i="1" s="1"/>
  <c r="T163" i="1" s="1"/>
  <c r="R164" i="1"/>
  <c r="S164" i="1"/>
  <c r="T164" i="1" s="1"/>
  <c r="R165" i="1"/>
  <c r="T165" i="1" s="1"/>
  <c r="S165" i="1"/>
  <c r="R166" i="1"/>
  <c r="S166" i="1"/>
  <c r="T166" i="1" s="1"/>
  <c r="R186" i="1"/>
  <c r="S186" i="1"/>
  <c r="T186" i="1"/>
  <c r="R187" i="1"/>
  <c r="S187" i="1" s="1"/>
  <c r="T187" i="1" s="1"/>
  <c r="R188" i="1"/>
  <c r="T188" i="1" s="1"/>
  <c r="S188" i="1"/>
  <c r="R189" i="1"/>
  <c r="S189" i="1"/>
  <c r="T189" i="1"/>
  <c r="R190" i="1"/>
  <c r="S190" i="1"/>
  <c r="T190" i="1"/>
  <c r="R191" i="1"/>
  <c r="S191" i="1" s="1"/>
  <c r="R192" i="1"/>
  <c r="T192" i="1" s="1"/>
  <c r="S192" i="1"/>
  <c r="R193" i="1"/>
  <c r="S193" i="1"/>
  <c r="T193" i="1"/>
  <c r="R194" i="1"/>
  <c r="S194" i="1"/>
  <c r="T194" i="1"/>
  <c r="R195" i="1"/>
  <c r="S195" i="1" s="1"/>
  <c r="T195" i="1" s="1"/>
  <c r="R196" i="1"/>
  <c r="T196" i="1" s="1"/>
  <c r="S196" i="1"/>
  <c r="R197" i="1"/>
  <c r="S197" i="1"/>
  <c r="T197" i="1"/>
  <c r="R198" i="1"/>
  <c r="S198" i="1"/>
  <c r="T198" i="1"/>
  <c r="R199" i="1"/>
  <c r="S199" i="1" s="1"/>
  <c r="R200" i="1"/>
  <c r="S200" i="1"/>
  <c r="T200" i="1" s="1"/>
  <c r="R220" i="1"/>
  <c r="S220" i="1"/>
  <c r="T220" i="1" s="1"/>
  <c r="R221" i="1"/>
  <c r="S221" i="1"/>
  <c r="T221" i="1"/>
  <c r="R222" i="1"/>
  <c r="R223" i="1"/>
  <c r="S223" i="1" s="1"/>
  <c r="R224" i="1"/>
  <c r="S224" i="1"/>
  <c r="T224" i="1"/>
  <c r="R225" i="1"/>
  <c r="S225" i="1" s="1"/>
  <c r="T225" i="1" s="1"/>
  <c r="R226" i="1"/>
  <c r="S226" i="1" s="1"/>
  <c r="T226" i="1" s="1"/>
  <c r="R227" i="1"/>
  <c r="T227" i="1" s="1"/>
  <c r="S227" i="1"/>
  <c r="R228" i="1"/>
  <c r="S228" i="1"/>
  <c r="T228" i="1" s="1"/>
  <c r="R229" i="1"/>
  <c r="S229" i="1"/>
  <c r="T229" i="1"/>
  <c r="R230" i="1"/>
  <c r="R231" i="1"/>
  <c r="S231" i="1" s="1"/>
  <c r="R232" i="1"/>
  <c r="S232" i="1"/>
  <c r="T232" i="1"/>
  <c r="R233" i="1"/>
  <c r="S233" i="1" s="1"/>
  <c r="R234" i="1"/>
  <c r="S234" i="1" s="1"/>
  <c r="T234" i="1" s="1"/>
  <c r="R235" i="1"/>
  <c r="T235" i="1" s="1"/>
  <c r="S235" i="1"/>
  <c r="R236" i="1"/>
  <c r="S236" i="1"/>
  <c r="T236" i="1" s="1"/>
  <c r="R237" i="1"/>
  <c r="S237" i="1"/>
  <c r="T237" i="1"/>
  <c r="R238" i="1"/>
  <c r="R239" i="1"/>
  <c r="S239" i="1" s="1"/>
  <c r="R240" i="1"/>
  <c r="S240" i="1"/>
  <c r="T240" i="1"/>
  <c r="R241" i="1"/>
  <c r="S241" i="1" s="1"/>
  <c r="R242" i="1"/>
  <c r="S242" i="1" s="1"/>
  <c r="T242" i="1" s="1"/>
  <c r="R243" i="1"/>
  <c r="T243" i="1" s="1"/>
  <c r="S243" i="1"/>
  <c r="R244" i="1"/>
  <c r="S244" i="1"/>
  <c r="T244" i="1" s="1"/>
  <c r="R245" i="1"/>
  <c r="S245" i="1"/>
  <c r="T245" i="1"/>
  <c r="R246" i="1"/>
  <c r="R247" i="1"/>
  <c r="S247" i="1" s="1"/>
  <c r="R248" i="1"/>
  <c r="S248" i="1"/>
  <c r="T248" i="1"/>
  <c r="R249" i="1"/>
  <c r="S249" i="1" s="1"/>
  <c r="R250" i="1"/>
  <c r="S250" i="1" s="1"/>
  <c r="T250" i="1" s="1"/>
  <c r="R270" i="1"/>
  <c r="S270" i="1"/>
  <c r="T270" i="1" s="1"/>
  <c r="R271" i="1"/>
  <c r="S271" i="1"/>
  <c r="T271" i="1" s="1"/>
  <c r="R272" i="1"/>
  <c r="T272" i="1" s="1"/>
  <c r="S272" i="1"/>
  <c r="R273" i="1"/>
  <c r="S273" i="1" s="1"/>
  <c r="T273" i="1" s="1"/>
  <c r="R274" i="1"/>
  <c r="S274" i="1"/>
  <c r="T274" i="1" s="1"/>
  <c r="R275" i="1"/>
  <c r="S275" i="1" s="1"/>
  <c r="R276" i="1"/>
  <c r="S276" i="1"/>
  <c r="T276" i="1"/>
  <c r="R277" i="1"/>
  <c r="S277" i="1"/>
  <c r="T277" i="1"/>
  <c r="R297" i="1"/>
  <c r="S297" i="1"/>
  <c r="T297" i="1" s="1"/>
  <c r="R298" i="1"/>
  <c r="T298" i="1" s="1"/>
  <c r="S298" i="1"/>
  <c r="R299" i="1"/>
  <c r="T299" i="1" s="1"/>
  <c r="S299" i="1"/>
  <c r="R300" i="1"/>
  <c r="S300" i="1" s="1"/>
  <c r="T300" i="1" s="1"/>
  <c r="R301" i="1"/>
  <c r="S301" i="1" s="1"/>
  <c r="R304" i="1"/>
  <c r="S296" i="1"/>
  <c r="T296" i="1" s="1"/>
  <c r="R296" i="1"/>
  <c r="R280" i="1"/>
  <c r="S280" i="1" s="1"/>
  <c r="R269" i="1"/>
  <c r="R253" i="1"/>
  <c r="S253" i="1" s="1"/>
  <c r="R219" i="1"/>
  <c r="S219" i="1" s="1"/>
  <c r="R185" i="1"/>
  <c r="S185" i="1" s="1"/>
  <c r="S169" i="1"/>
  <c r="R169" i="1"/>
  <c r="T169" i="1" s="1"/>
  <c r="S146" i="1"/>
  <c r="R146" i="1"/>
  <c r="T146" i="1" s="1"/>
  <c r="R130" i="1"/>
  <c r="R122" i="1"/>
  <c r="S122" i="1" s="1"/>
  <c r="R106" i="1"/>
  <c r="S106" i="1" s="1"/>
  <c r="T106" i="1" s="1"/>
  <c r="R60" i="1"/>
  <c r="R41" i="1"/>
  <c r="S44" i="1"/>
  <c r="T44" i="1" s="1"/>
  <c r="R44" i="1"/>
  <c r="R15" i="1"/>
  <c r="S15" i="1"/>
  <c r="T15" i="1" s="1"/>
  <c r="R16" i="1"/>
  <c r="S16" i="1" s="1"/>
  <c r="R17" i="1"/>
  <c r="T17" i="1" s="1"/>
  <c r="S17" i="1"/>
  <c r="R18" i="1"/>
  <c r="S18" i="1"/>
  <c r="T18" i="1"/>
  <c r="R19" i="1"/>
  <c r="S19" i="1"/>
  <c r="T19" i="1"/>
  <c r="R20" i="1"/>
  <c r="T20" i="1" s="1"/>
  <c r="S20" i="1"/>
  <c r="R21" i="1"/>
  <c r="S21" i="1"/>
  <c r="T21" i="1"/>
  <c r="R22" i="1"/>
  <c r="S22" i="1"/>
  <c r="T22" i="1"/>
  <c r="R23" i="1"/>
  <c r="T23" i="1" s="1"/>
  <c r="S23" i="1"/>
  <c r="R24" i="1"/>
  <c r="S24" i="1"/>
  <c r="T24" i="1"/>
  <c r="R25" i="1"/>
  <c r="S25" i="1"/>
  <c r="T25" i="1"/>
  <c r="R26" i="1"/>
  <c r="S26" i="1" s="1"/>
  <c r="R27" i="1"/>
  <c r="S27" i="1"/>
  <c r="T27" i="1"/>
  <c r="R28" i="1"/>
  <c r="S28" i="1"/>
  <c r="T28" i="1"/>
  <c r="R29" i="1"/>
  <c r="S29" i="1"/>
  <c r="T29" i="1"/>
  <c r="R30" i="1"/>
  <c r="S30" i="1"/>
  <c r="T30" i="1"/>
  <c r="R31" i="1"/>
  <c r="T31" i="1" s="1"/>
  <c r="S31" i="1"/>
  <c r="R32" i="1"/>
  <c r="S32" i="1"/>
  <c r="T32" i="1"/>
  <c r="R33" i="1"/>
  <c r="S33" i="1"/>
  <c r="T33" i="1"/>
  <c r="R34" i="1"/>
  <c r="S34" i="1" s="1"/>
  <c r="R35" i="1"/>
  <c r="S35" i="1"/>
  <c r="T35" i="1"/>
  <c r="R36" i="1"/>
  <c r="S36" i="1"/>
  <c r="T36" i="1"/>
  <c r="R37" i="1"/>
  <c r="S37" i="1"/>
  <c r="T37" i="1"/>
  <c r="R38" i="1"/>
  <c r="S38" i="1"/>
  <c r="T38" i="1"/>
  <c r="R39" i="1"/>
  <c r="T39" i="1" s="1"/>
  <c r="S39" i="1"/>
  <c r="R40" i="1"/>
  <c r="S40" i="1"/>
  <c r="T40" i="1"/>
  <c r="T14" i="1"/>
  <c r="S14" i="1"/>
  <c r="R14" i="1"/>
  <c r="K304" i="1"/>
  <c r="K44" i="1"/>
  <c r="K253" i="1"/>
  <c r="K130" i="1"/>
  <c r="K280" i="1"/>
  <c r="K169" i="1"/>
  <c r="K106" i="1"/>
  <c r="R316" i="1" l="1"/>
  <c r="K305" i="1"/>
  <c r="K45" i="1"/>
  <c r="K281" i="1"/>
  <c r="K107" i="1"/>
  <c r="K254" i="1"/>
  <c r="K170" i="1"/>
  <c r="K131" i="1"/>
  <c r="R203" i="1"/>
  <c r="S203" i="1" s="1"/>
  <c r="T203" i="1" s="1"/>
  <c r="K204" i="1"/>
  <c r="T95" i="1"/>
  <c r="T71" i="1"/>
  <c r="T79" i="1"/>
  <c r="S103" i="1"/>
  <c r="T103" i="1" s="1"/>
  <c r="S95" i="1"/>
  <c r="S87" i="1"/>
  <c r="T87" i="1" s="1"/>
  <c r="S79" i="1"/>
  <c r="S71" i="1"/>
  <c r="S63" i="1"/>
  <c r="T63" i="1" s="1"/>
  <c r="T99" i="1"/>
  <c r="T91" i="1"/>
  <c r="T83" i="1"/>
  <c r="T75" i="1"/>
  <c r="T98" i="1"/>
  <c r="T90" i="1"/>
  <c r="T82" i="1"/>
  <c r="T74" i="1"/>
  <c r="T66" i="1"/>
  <c r="S125" i="1"/>
  <c r="T125" i="1" s="1"/>
  <c r="T126" i="1"/>
  <c r="T151" i="1"/>
  <c r="T160" i="1"/>
  <c r="T152" i="1"/>
  <c r="T199" i="1"/>
  <c r="T191" i="1"/>
  <c r="S246" i="1"/>
  <c r="T246" i="1" s="1"/>
  <c r="S238" i="1"/>
  <c r="T238" i="1" s="1"/>
  <c r="S230" i="1"/>
  <c r="T230" i="1" s="1"/>
  <c r="S222" i="1"/>
  <c r="T222" i="1" s="1"/>
  <c r="T247" i="1"/>
  <c r="T239" i="1"/>
  <c r="T231" i="1"/>
  <c r="T223" i="1"/>
  <c r="T249" i="1"/>
  <c r="T233" i="1"/>
  <c r="T241" i="1"/>
  <c r="T275" i="1"/>
  <c r="T301" i="1"/>
  <c r="S304" i="1"/>
  <c r="T304" i="1" s="1"/>
  <c r="T280" i="1"/>
  <c r="S269" i="1"/>
  <c r="T269" i="1" s="1"/>
  <c r="T253" i="1"/>
  <c r="T219" i="1"/>
  <c r="T185" i="1"/>
  <c r="S130" i="1"/>
  <c r="T130" i="1" s="1"/>
  <c r="T122" i="1"/>
  <c r="S60" i="1"/>
  <c r="T60" i="1" s="1"/>
  <c r="S41" i="1"/>
  <c r="T41" i="1" s="1"/>
  <c r="T16" i="1"/>
  <c r="T34" i="1"/>
  <c r="T26" i="1"/>
</calcChain>
</file>

<file path=xl/sharedStrings.xml><?xml version="1.0" encoding="utf-8"?>
<sst xmlns="http://schemas.openxmlformats.org/spreadsheetml/2006/main" count="638" uniqueCount="208">
  <si>
    <t>Release Requests Received</t>
  </si>
  <si>
    <t>Demandes de mainlevées reçues</t>
  </si>
  <si>
    <t>September / septembre 2024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</si>
  <si>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</si>
  <si>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</si>
  <si>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</si>
  <si>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</si>
  <si>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</si>
  <si>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</si>
  <si>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</si>
  <si>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</si>
  <si>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</si>
  <si>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</si>
  <si>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</si>
  <si>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</si>
  <si>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</si>
  <si>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FIRST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</si>
  <si>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</si>
  <si>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</si>
  <si>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</si>
  <si>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</si>
  <si>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</si>
  <si>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</si>
  <si>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</si>
  <si>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</si>
  <si>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</si>
  <si>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SMIF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</si>
  <si>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</si>
  <si>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</si>
  <si>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</si>
  <si>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</si>
  <si>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</si>
  <si>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</si>
  <si>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</si>
  <si>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</si>
  <si>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</si>
  <si>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PORT HAWKESBURY</t>
  </si>
  <si>
    <t>CHARLOTTETOWN (HUB)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</si>
  <si>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</si>
  <si>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</si>
  <si>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</si>
  <si>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</si>
  <si>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</si>
  <si>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</si>
  <si>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</si>
  <si>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</si>
  <si>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</si>
  <si>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</si>
  <si>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</si>
  <si>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</si>
  <si>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</si>
  <si>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</si>
  <si>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</si>
  <si>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FORTUNE</t>
  </si>
  <si>
    <t>Total:</t>
  </si>
  <si>
    <t>% National:</t>
  </si>
  <si>
    <t>Québec</t>
  </si>
  <si>
    <t>Herdman</t>
  </si>
  <si>
    <t>TROUT RIVER</t>
  </si>
  <si>
    <t>WOBURN</t>
  </si>
  <si>
    <t>QUÉBEC (HUB)</t>
  </si>
  <si>
    <t>STANSTEAD (55)</t>
  </si>
  <si>
    <t>ABERCORN</t>
  </si>
  <si>
    <t>VALLEYFIELD</t>
  </si>
  <si>
    <t>Lacolle Route 221</t>
  </si>
  <si>
    <t>ST-ARMAND</t>
  </si>
  <si>
    <t>ARMSTRONG</t>
  </si>
  <si>
    <t>DUNDEE</t>
  </si>
  <si>
    <t>FRELIGHSBURG</t>
  </si>
  <si>
    <t>HEMMINGFORD</t>
  </si>
  <si>
    <t>HIGHWATER</t>
  </si>
  <si>
    <t>ST-PAMPHILE</t>
  </si>
  <si>
    <t>ST-JUST-DE-BRETENIÈR</t>
  </si>
  <si>
    <t>STE-AURÉLIE</t>
  </si>
  <si>
    <t>Lacolle Route 223</t>
  </si>
  <si>
    <t>ST-JÉRÔME</t>
  </si>
  <si>
    <t>LACOLLE: HWY 15 (HUB</t>
  </si>
  <si>
    <t>STANHOPE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</si>
  <si>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</si>
  <si>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</si>
  <si>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</si>
  <si>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</si>
  <si>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</si>
  <si>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</si>
  <si>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</si>
  <si>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</si>
  <si>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</si>
  <si>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</si>
  <si>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</si>
  <si>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TORONTO</t>
  </si>
  <si>
    <t>TORONTO, INTER SUFF</t>
  </si>
  <si>
    <t>PEARSON INTL ARPT CO</t>
  </si>
  <si>
    <t>Northern Ontario / Nord de l'Ontario</t>
  </si>
  <si>
    <t>BROCKVILLE</t>
  </si>
  <si>
    <t>CORNWALL TRAFFIC OFF</t>
  </si>
  <si>
    <t>OTTAWA (HUB)</t>
  </si>
  <si>
    <t>PRESCOTT (HUB)</t>
  </si>
  <si>
    <t>SAULT STE. MARIE</t>
  </si>
  <si>
    <t>CFB TRENTON (HUB)</t>
  </si>
  <si>
    <t>LANSDOWNE (1000 Isla</t>
  </si>
  <si>
    <t>THUNDER BAY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</si>
  <si>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</si>
  <si>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</si>
  <si>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</si>
  <si>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</si>
  <si>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</si>
  <si>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</si>
  <si>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</si>
  <si>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</si>
  <si>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</si>
  <si>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</si>
  <si>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</si>
  <si>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</si>
  <si>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</si>
  <si>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</si>
  <si>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</si>
  <si>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COUTTS (HUB)</t>
  </si>
  <si>
    <t>ADEN</t>
  </si>
  <si>
    <t>CARWAY</t>
  </si>
  <si>
    <t>DEL BONITA</t>
  </si>
  <si>
    <t>Pacific / Pacifique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</si>
  <si>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</si>
  <si>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</si>
  <si>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</si>
  <si>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</si>
  <si>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</si>
  <si>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</si>
  <si>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</si>
  <si>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</si>
  <si>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</si>
  <si>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</si>
  <si>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</si>
  <si>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</si>
  <si>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</si>
  <si>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</si>
  <si>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</si>
  <si>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</si>
  <si>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</si>
  <si>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</si>
  <si>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</si>
  <si>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</si>
  <si>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</si>
  <si>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PLEASANT CAMP</t>
  </si>
  <si>
    <t>FRASER</t>
  </si>
  <si>
    <t>Southern Ontario - Niagara / Fort Erie // Sud de l'Ontario - Niagara / Fort Érié</t>
  </si>
  <si>
    <t>FORT ERIE (HUB)</t>
  </si>
  <si>
    <t>HAMILTON (HUB)</t>
  </si>
  <si>
    <t>NIAGRA FALLS</t>
  </si>
  <si>
    <t>CAMBRIDGE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</si>
  <si>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</si>
  <si>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</si>
  <si>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</si>
  <si>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</si>
  <si>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</si>
  <si>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</si>
  <si>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</si>
  <si>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</si>
  <si>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</si>
  <si>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SWI</t>
  </si>
  <si>
    <t>IID</t>
  </si>
  <si>
    <t>SYDNEY</t>
  </si>
  <si>
    <t>YARMOUTH</t>
  </si>
  <si>
    <t>BATHURST</t>
  </si>
  <si>
    <t>FREDERICTON</t>
  </si>
  <si>
    <t>PORT ST ANDREWS C/O ST-STEPHEN</t>
  </si>
  <si>
    <t>ST STEPHEN(HUB)</t>
  </si>
  <si>
    <t>CARAQUET C/O BATHURST</t>
  </si>
  <si>
    <t>CHICOUTIMI</t>
  </si>
  <si>
    <t>DRUMMONDVILLE (HUB)</t>
  </si>
  <si>
    <t>GASPE</t>
  </si>
  <si>
    <t>GRANBY</t>
  </si>
  <si>
    <t>COVEY HILL</t>
  </si>
  <si>
    <t>SHAWINIGAN</t>
  </si>
  <si>
    <t>SHERBROOKE (HUB)</t>
  </si>
  <si>
    <t>SOREL</t>
  </si>
  <si>
    <t>ST-JEAN (HUB)</t>
  </si>
  <si>
    <t>TROIS-RIVIÈRES (HUB)</t>
  </si>
  <si>
    <t>VICTORIAVILLE</t>
  </si>
  <si>
    <t>BAIE COMEAU</t>
  </si>
  <si>
    <t>SEPT ILES</t>
  </si>
  <si>
    <t>PORT CARTIER</t>
  </si>
  <si>
    <t>HEREFORD ROAD</t>
  </si>
  <si>
    <t>WATERLOO INT'L AIRPORT</t>
  </si>
  <si>
    <t>BELLEVILLE</t>
  </si>
  <si>
    <t>IQALUIT AIRPORT</t>
  </si>
  <si>
    <t>BRANTFORD</t>
  </si>
  <si>
    <t>MIDLAND</t>
  </si>
  <si>
    <t>STRATFORD</t>
  </si>
  <si>
    <t>GUELPH</t>
  </si>
  <si>
    <t>KINGSTON</t>
  </si>
  <si>
    <t>SUDBURY</t>
  </si>
  <si>
    <t>BARRIE (HUB)</t>
  </si>
  <si>
    <t>PORT COLBORNE</t>
  </si>
  <si>
    <t>OAKVILLE</t>
  </si>
  <si>
    <t>COMMERCIAL HUB-OTTAWA</t>
  </si>
  <si>
    <t>YELLOWKNIFE AIRPORT</t>
  </si>
  <si>
    <t>LETHBRIDGE</t>
  </si>
  <si>
    <t>CRANBROOK</t>
  </si>
  <si>
    <t>NANAIMO</t>
  </si>
  <si>
    <t>KAMLOOPS</t>
  </si>
  <si>
    <t>PRINCE GEORGE</t>
  </si>
  <si>
    <t>KITIMAT</t>
  </si>
  <si>
    <t>MIDWAY</t>
  </si>
  <si>
    <t>CHOPAKA</t>
  </si>
  <si>
    <t>BEAVER CREEK</t>
  </si>
  <si>
    <t>LITTLE GOLD</t>
  </si>
  <si>
    <t>GANDER</t>
  </si>
  <si>
    <t>ARGENTIA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</si>
</sst>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6"/>
  <sheetViews>
    <sheetView tabSelected="1" topLeftCell="A288" workbookViewId="0">
      <selection activeCell="T44" sqref="T44"/>
    </sheetView>
  </sheetViews>
  <sheetFormatPr defaultRowHeight="14.4" x14ac:dyDescent="0.3"/>
  <cols>
    <col min="1" max="1" width="10.6640625" customWidth="1"/>
    <col min="2" max="2" width="20.77734375" customWidth="1"/>
  </cols>
  <sheetData>
    <row r="1" spans="1:24" ht="17.399999999999999" customHeigh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27.6" customHeight="1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21"/>
      <c r="W2" s="21"/>
      <c r="X2" s="21"/>
    </row>
    <row r="5" spans="1:24" ht="31.2" x14ac:dyDescent="0.3">
      <c r="A5" s="1" t="s">
        <v>3</v>
      </c>
      <c r="B5" s="2"/>
      <c r="C5" s="22" t="s">
        <v>4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x14ac:dyDescent="0.3">
      <c r="A6" s="16" t="s">
        <v>2</v>
      </c>
      <c r="B6" s="16"/>
      <c r="C6" s="16"/>
    </row>
    <row r="8" spans="1:24" x14ac:dyDescent="0.3">
      <c r="A8" s="19"/>
      <c r="B8" s="19"/>
      <c r="C8" s="18" t="s">
        <v>5</v>
      </c>
      <c r="D8" s="18"/>
      <c r="E8" s="18"/>
      <c r="F8" s="18"/>
      <c r="G8" s="18"/>
      <c r="H8" s="18"/>
      <c r="I8" s="18"/>
      <c r="J8" s="18"/>
      <c r="K8" s="18" t="s">
        <v>6</v>
      </c>
      <c r="L8" s="18"/>
      <c r="M8" s="2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18"/>
      <c r="U8" s="18"/>
      <c r="V8" s="18"/>
      <c r="W8" s="18"/>
    </row>
    <row r="9" spans="1:24" x14ac:dyDescent="0.3">
      <c r="A9" s="19"/>
      <c r="B9" s="19"/>
      <c r="C9" s="18"/>
      <c r="D9" s="18"/>
      <c r="E9" s="18"/>
      <c r="F9" s="18"/>
      <c r="G9" s="18"/>
      <c r="H9" s="18"/>
      <c r="I9" s="18"/>
      <c r="J9" s="18"/>
      <c r="K9" s="18"/>
      <c r="L9" s="18"/>
      <c r="M9" s="2"/>
      <c r="N9" s="3" t="s">
        <v>9</v>
      </c>
      <c r="O9" s="3" t="s">
        <v>10</v>
      </c>
      <c r="P9" s="3" t="s">
        <v>11</v>
      </c>
      <c r="Q9" s="3" t="s">
        <v>12</v>
      </c>
      <c r="R9" s="20"/>
      <c r="S9" s="20"/>
      <c r="T9" s="18"/>
      <c r="U9" s="18"/>
      <c r="V9" s="18"/>
      <c r="W9" s="18"/>
    </row>
    <row r="10" spans="1:24" ht="20.399999999999999" x14ac:dyDescent="0.3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17</v>
      </c>
      <c r="H10" s="4"/>
      <c r="I10" s="3" t="s">
        <v>18</v>
      </c>
      <c r="J10" s="3" t="s">
        <v>19</v>
      </c>
      <c r="K10" s="3" t="s">
        <v>158</v>
      </c>
      <c r="L10" s="3" t="s">
        <v>9</v>
      </c>
      <c r="M10" s="3" t="s">
        <v>10</v>
      </c>
      <c r="N10" s="3" t="s">
        <v>20</v>
      </c>
      <c r="O10" s="3" t="s">
        <v>20</v>
      </c>
      <c r="P10" s="3" t="s">
        <v>8</v>
      </c>
      <c r="Q10" s="3" t="s">
        <v>8</v>
      </c>
      <c r="R10" s="3" t="s">
        <v>18</v>
      </c>
      <c r="S10" s="4"/>
      <c r="T10" s="3" t="s">
        <v>21</v>
      </c>
      <c r="U10" s="4"/>
      <c r="V10" s="4"/>
      <c r="W10" s="4"/>
      <c r="X10" s="4"/>
    </row>
    <row r="11" spans="1:24" x14ac:dyDescent="0.3">
      <c r="A11" s="5" t="s">
        <v>22</v>
      </c>
      <c r="B11" s="5" t="s">
        <v>23</v>
      </c>
      <c r="C11" s="3" t="s">
        <v>24</v>
      </c>
      <c r="D11" s="3" t="s">
        <v>25</v>
      </c>
      <c r="E11" s="3" t="s">
        <v>27</v>
      </c>
      <c r="F11" s="3" t="s">
        <v>28</v>
      </c>
      <c r="G11" s="3" t="s">
        <v>29</v>
      </c>
      <c r="H11" s="3" t="s">
        <v>30</v>
      </c>
      <c r="I11" s="3" t="s">
        <v>31</v>
      </c>
      <c r="J11" s="3" t="s">
        <v>32</v>
      </c>
      <c r="K11" s="3" t="s">
        <v>159</v>
      </c>
      <c r="L11" s="3" t="s">
        <v>27</v>
      </c>
      <c r="M11" s="3" t="s">
        <v>28</v>
      </c>
      <c r="N11" s="3" t="s">
        <v>27</v>
      </c>
      <c r="O11" s="3" t="s">
        <v>28</v>
      </c>
      <c r="P11" s="3" t="s">
        <v>33</v>
      </c>
      <c r="Q11" s="3" t="s">
        <v>34</v>
      </c>
      <c r="R11" s="3" t="s">
        <v>6</v>
      </c>
      <c r="S11" s="3" t="s">
        <v>18</v>
      </c>
      <c r="T11" s="3" t="s">
        <v>6</v>
      </c>
      <c r="U11" s="3"/>
      <c r="V11" s="3"/>
      <c r="W11" s="3"/>
      <c r="X11" s="3"/>
    </row>
    <row r="14" spans="1:24" x14ac:dyDescent="0.3">
      <c r="A14" s="6">
        <v>9</v>
      </c>
      <c r="B14" s="6" t="s">
        <v>35</v>
      </c>
      <c r="C14" s="7"/>
      <c r="D14" s="7"/>
      <c r="E14" s="7"/>
      <c r="F14" s="8">
        <v>11</v>
      </c>
      <c r="G14" s="7"/>
      <c r="H14" s="8">
        <v>21</v>
      </c>
      <c r="I14" s="8">
        <v>32</v>
      </c>
      <c r="J14" s="7"/>
      <c r="K14">
        <v>3058</v>
      </c>
      <c r="L14" s="8">
        <v>3</v>
      </c>
      <c r="M14" s="7"/>
      <c r="N14" s="7"/>
      <c r="O14" s="7"/>
      <c r="P14" s="7"/>
      <c r="Q14" s="7"/>
      <c r="R14" s="8">
        <f>SUM(J14:Q14)</f>
        <v>3061</v>
      </c>
      <c r="S14" s="8">
        <f>SUM(I14,R14)</f>
        <v>3093</v>
      </c>
      <c r="T14" s="9">
        <f>R14/S14</f>
        <v>0.98965405754930491</v>
      </c>
      <c r="U14" s="7"/>
      <c r="V14" s="7"/>
      <c r="W14" s="8"/>
      <c r="X14" s="9"/>
    </row>
    <row r="15" spans="1:24" x14ac:dyDescent="0.3">
      <c r="A15" s="6">
        <v>19</v>
      </c>
      <c r="B15" s="6" t="s">
        <v>36</v>
      </c>
      <c r="C15" s="7"/>
      <c r="D15" s="7"/>
      <c r="E15" s="7"/>
      <c r="F15" s="7"/>
      <c r="G15" s="7"/>
      <c r="H15" s="8">
        <v>3</v>
      </c>
      <c r="I15" s="8">
        <v>3</v>
      </c>
      <c r="J15" s="7"/>
      <c r="K15">
        <v>2</v>
      </c>
      <c r="L15" s="7"/>
      <c r="M15" s="7"/>
      <c r="N15" s="7"/>
      <c r="O15" s="7"/>
      <c r="P15" s="7"/>
      <c r="Q15" s="7"/>
      <c r="R15" s="8">
        <f t="shared" ref="R15:R40" si="0">SUM(J15:Q15)</f>
        <v>2</v>
      </c>
      <c r="S15" s="8">
        <f t="shared" ref="S15:S40" si="1">SUM(I15,R15)</f>
        <v>5</v>
      </c>
      <c r="T15" s="9">
        <f t="shared" ref="T15:T40" si="2">R15/S15</f>
        <v>0.4</v>
      </c>
      <c r="U15" s="7"/>
      <c r="V15" s="7"/>
      <c r="W15" s="7"/>
      <c r="X15" s="7"/>
    </row>
    <row r="16" spans="1:24" x14ac:dyDescent="0.3">
      <c r="A16" s="6">
        <v>21</v>
      </c>
      <c r="B16" s="6" t="s">
        <v>160</v>
      </c>
      <c r="C16" s="7"/>
      <c r="D16" s="7"/>
      <c r="E16" s="7"/>
      <c r="F16" s="7"/>
      <c r="G16" s="7"/>
      <c r="H16" s="8"/>
      <c r="I16" s="8"/>
      <c r="J16" s="7"/>
      <c r="K16">
        <v>1</v>
      </c>
      <c r="L16" s="7"/>
      <c r="M16" s="7"/>
      <c r="N16" s="7"/>
      <c r="O16" s="7"/>
      <c r="P16" s="7"/>
      <c r="Q16" s="7"/>
      <c r="R16" s="8">
        <f t="shared" si="0"/>
        <v>1</v>
      </c>
      <c r="S16" s="8">
        <f t="shared" si="1"/>
        <v>1</v>
      </c>
      <c r="T16" s="9">
        <f t="shared" si="2"/>
        <v>1</v>
      </c>
      <c r="U16" s="7"/>
      <c r="V16" s="7"/>
      <c r="W16" s="7"/>
      <c r="X16" s="7"/>
    </row>
    <row r="17" spans="1:24" x14ac:dyDescent="0.3">
      <c r="A17" s="6">
        <v>25</v>
      </c>
      <c r="B17" s="6" t="s">
        <v>161</v>
      </c>
      <c r="C17" s="7"/>
      <c r="D17" s="7"/>
      <c r="E17" s="7"/>
      <c r="F17" s="7"/>
      <c r="G17" s="7"/>
      <c r="H17" s="8"/>
      <c r="I17" s="8"/>
      <c r="J17" s="7"/>
      <c r="K17">
        <v>1</v>
      </c>
      <c r="L17" s="7"/>
      <c r="M17" s="7"/>
      <c r="N17" s="7"/>
      <c r="O17" s="7"/>
      <c r="P17" s="7"/>
      <c r="Q17" s="7"/>
      <c r="R17" s="8">
        <f t="shared" si="0"/>
        <v>1</v>
      </c>
      <c r="S17" s="8">
        <f t="shared" si="1"/>
        <v>1</v>
      </c>
      <c r="T17" s="9">
        <f t="shared" si="2"/>
        <v>1</v>
      </c>
      <c r="U17" s="7"/>
      <c r="V17" s="7"/>
      <c r="W17" s="7"/>
      <c r="X17" s="7"/>
    </row>
    <row r="18" spans="1:24" x14ac:dyDescent="0.3">
      <c r="A18" s="6">
        <v>101</v>
      </c>
      <c r="B18" s="6" t="s">
        <v>37</v>
      </c>
      <c r="C18" s="7"/>
      <c r="D18" s="7"/>
      <c r="E18" s="7"/>
      <c r="F18" s="7"/>
      <c r="G18" s="7"/>
      <c r="H18" s="8">
        <v>4</v>
      </c>
      <c r="I18" s="8">
        <v>4</v>
      </c>
      <c r="J18" s="7"/>
      <c r="K18">
        <v>4</v>
      </c>
      <c r="L18" s="7"/>
      <c r="M18" s="7"/>
      <c r="N18" s="7"/>
      <c r="O18" s="7"/>
      <c r="P18" s="7"/>
      <c r="Q18" s="7"/>
      <c r="R18" s="8">
        <f t="shared" si="0"/>
        <v>4</v>
      </c>
      <c r="S18" s="8">
        <f t="shared" si="1"/>
        <v>8</v>
      </c>
      <c r="T18" s="9">
        <f t="shared" si="2"/>
        <v>0.5</v>
      </c>
      <c r="U18" s="7"/>
      <c r="V18" s="7"/>
      <c r="W18" s="7"/>
      <c r="X18" s="7"/>
    </row>
    <row r="19" spans="1:24" x14ac:dyDescent="0.3">
      <c r="A19" s="6">
        <v>201</v>
      </c>
      <c r="B19" s="6" t="s">
        <v>162</v>
      </c>
      <c r="C19" s="7"/>
      <c r="D19" s="7"/>
      <c r="E19" s="7"/>
      <c r="F19" s="7"/>
      <c r="G19" s="7"/>
      <c r="H19" s="8"/>
      <c r="I19" s="8"/>
      <c r="J19" s="7"/>
      <c r="K19">
        <v>3</v>
      </c>
      <c r="L19" s="7"/>
      <c r="M19" s="7"/>
      <c r="N19" s="7"/>
      <c r="O19" s="7"/>
      <c r="P19" s="7"/>
      <c r="Q19" s="7"/>
      <c r="R19" s="8">
        <f t="shared" si="0"/>
        <v>3</v>
      </c>
      <c r="S19" s="8">
        <f t="shared" si="1"/>
        <v>3</v>
      </c>
      <c r="T19" s="9">
        <f t="shared" si="2"/>
        <v>1</v>
      </c>
      <c r="U19" s="7"/>
      <c r="V19" s="7"/>
      <c r="W19" s="7"/>
      <c r="X19" s="7"/>
    </row>
    <row r="20" spans="1:24" x14ac:dyDescent="0.3">
      <c r="A20" s="6">
        <v>204</v>
      </c>
      <c r="B20" s="6" t="s">
        <v>163</v>
      </c>
      <c r="C20" s="7"/>
      <c r="D20" s="7"/>
      <c r="E20" s="7"/>
      <c r="F20" s="7"/>
      <c r="G20" s="7"/>
      <c r="H20" s="8"/>
      <c r="I20" s="8"/>
      <c r="J20" s="7"/>
      <c r="K20">
        <v>1</v>
      </c>
      <c r="L20" s="7"/>
      <c r="M20" s="7"/>
      <c r="N20" s="7"/>
      <c r="O20" s="7"/>
      <c r="P20" s="7"/>
      <c r="Q20" s="7"/>
      <c r="R20" s="8">
        <f t="shared" si="0"/>
        <v>1</v>
      </c>
      <c r="S20" s="8">
        <f t="shared" si="1"/>
        <v>1</v>
      </c>
      <c r="T20" s="9">
        <f t="shared" si="2"/>
        <v>1</v>
      </c>
      <c r="U20" s="7"/>
      <c r="V20" s="7"/>
      <c r="W20" s="7"/>
      <c r="X20" s="7"/>
    </row>
    <row r="21" spans="1:24" x14ac:dyDescent="0.3">
      <c r="A21" s="6">
        <v>205</v>
      </c>
      <c r="B21" s="6" t="s">
        <v>38</v>
      </c>
      <c r="C21" s="7"/>
      <c r="D21" s="7"/>
      <c r="E21" s="7"/>
      <c r="F21" s="7"/>
      <c r="G21" s="7"/>
      <c r="H21" s="8">
        <v>13</v>
      </c>
      <c r="I21" s="8">
        <v>13</v>
      </c>
      <c r="J21" s="7"/>
      <c r="K21">
        <v>332</v>
      </c>
      <c r="L21" s="7"/>
      <c r="M21" s="7"/>
      <c r="N21" s="7"/>
      <c r="O21" s="7"/>
      <c r="P21" s="7"/>
      <c r="Q21" s="7"/>
      <c r="R21" s="8">
        <f t="shared" si="0"/>
        <v>332</v>
      </c>
      <c r="S21" s="8">
        <f t="shared" si="1"/>
        <v>345</v>
      </c>
      <c r="T21" s="9">
        <f t="shared" si="2"/>
        <v>0.96231884057971018</v>
      </c>
      <c r="U21" s="7"/>
      <c r="V21" s="7"/>
      <c r="W21" s="8"/>
      <c r="X21" s="9"/>
    </row>
    <row r="22" spans="1:24" x14ac:dyDescent="0.3">
      <c r="A22" s="6">
        <v>206</v>
      </c>
      <c r="B22" s="6" t="s">
        <v>39</v>
      </c>
      <c r="C22" s="7"/>
      <c r="D22" s="7"/>
      <c r="E22" s="7"/>
      <c r="F22" s="8">
        <v>1</v>
      </c>
      <c r="G22" s="8">
        <v>8</v>
      </c>
      <c r="H22" s="8">
        <v>1</v>
      </c>
      <c r="I22" s="8">
        <v>10</v>
      </c>
      <c r="J22" s="7"/>
      <c r="K22">
        <v>432</v>
      </c>
      <c r="L22" s="8">
        <v>1</v>
      </c>
      <c r="M22" s="8">
        <v>1</v>
      </c>
      <c r="N22" s="7"/>
      <c r="O22" s="7"/>
      <c r="P22" s="7"/>
      <c r="Q22" s="7"/>
      <c r="R22" s="8">
        <f t="shared" si="0"/>
        <v>434</v>
      </c>
      <c r="S22" s="8">
        <f t="shared" si="1"/>
        <v>444</v>
      </c>
      <c r="T22" s="9">
        <f t="shared" si="2"/>
        <v>0.97747747747747749</v>
      </c>
      <c r="U22" s="7"/>
      <c r="V22" s="7"/>
      <c r="W22" s="8"/>
      <c r="X22" s="9"/>
    </row>
    <row r="23" spans="1:24" ht="19.2" x14ac:dyDescent="0.3">
      <c r="A23" s="6">
        <v>209</v>
      </c>
      <c r="B23" s="6" t="s">
        <v>164</v>
      </c>
      <c r="C23" s="7"/>
      <c r="D23" s="7"/>
      <c r="E23" s="7"/>
      <c r="F23" s="8"/>
      <c r="G23" s="8"/>
      <c r="H23" s="8"/>
      <c r="I23" s="8"/>
      <c r="J23" s="7"/>
      <c r="K23">
        <v>1</v>
      </c>
      <c r="L23" s="8"/>
      <c r="M23" s="8"/>
      <c r="N23" s="7"/>
      <c r="O23" s="7"/>
      <c r="P23" s="7"/>
      <c r="Q23" s="7"/>
      <c r="R23" s="8">
        <f t="shared" si="0"/>
        <v>1</v>
      </c>
      <c r="S23" s="8">
        <f t="shared" si="1"/>
        <v>1</v>
      </c>
      <c r="T23" s="9">
        <f t="shared" si="2"/>
        <v>1</v>
      </c>
      <c r="U23" s="7"/>
      <c r="V23" s="7"/>
      <c r="W23" s="8"/>
      <c r="X23" s="9"/>
    </row>
    <row r="24" spans="1:24" x14ac:dyDescent="0.3">
      <c r="A24" s="6">
        <v>210</v>
      </c>
      <c r="B24" s="6" t="s">
        <v>40</v>
      </c>
      <c r="C24" s="7"/>
      <c r="D24" s="7"/>
      <c r="E24" s="7"/>
      <c r="F24" s="8">
        <v>1</v>
      </c>
      <c r="G24" s="8">
        <v>2</v>
      </c>
      <c r="H24" s="7"/>
      <c r="I24" s="8">
        <v>3</v>
      </c>
      <c r="J24" s="7"/>
      <c r="K24">
        <v>213</v>
      </c>
      <c r="L24" s="8">
        <v>1</v>
      </c>
      <c r="M24" s="7"/>
      <c r="N24" s="7"/>
      <c r="O24" s="7"/>
      <c r="P24" s="7"/>
      <c r="Q24" s="7"/>
      <c r="R24" s="8">
        <f t="shared" si="0"/>
        <v>214</v>
      </c>
      <c r="S24" s="8">
        <f t="shared" si="1"/>
        <v>217</v>
      </c>
      <c r="T24" s="9">
        <f t="shared" si="2"/>
        <v>0.98617511520737322</v>
      </c>
      <c r="U24" s="7"/>
      <c r="V24" s="7"/>
      <c r="W24" s="8"/>
      <c r="X24" s="9"/>
    </row>
    <row r="25" spans="1:24" x14ac:dyDescent="0.3">
      <c r="A25" s="6">
        <v>211</v>
      </c>
      <c r="B25" s="6" t="s">
        <v>165</v>
      </c>
      <c r="C25" s="7"/>
      <c r="D25" s="7"/>
      <c r="E25" s="7"/>
      <c r="F25" s="8"/>
      <c r="G25" s="8"/>
      <c r="H25" s="7"/>
      <c r="I25" s="8"/>
      <c r="J25" s="7"/>
      <c r="L25" s="8"/>
      <c r="M25" s="7"/>
      <c r="N25" s="7"/>
      <c r="O25" s="7"/>
      <c r="P25" s="7"/>
      <c r="Q25" s="7"/>
      <c r="R25" s="8">
        <f t="shared" si="0"/>
        <v>0</v>
      </c>
      <c r="S25" s="8">
        <f t="shared" si="1"/>
        <v>0</v>
      </c>
      <c r="T25" s="9" t="e">
        <f t="shared" si="2"/>
        <v>#DIV/0!</v>
      </c>
      <c r="U25" s="7"/>
      <c r="V25" s="7"/>
      <c r="W25" s="8"/>
      <c r="X25" s="9"/>
    </row>
    <row r="26" spans="1:24" x14ac:dyDescent="0.3">
      <c r="A26" s="6">
        <v>212</v>
      </c>
      <c r="B26" s="6" t="s">
        <v>41</v>
      </c>
      <c r="C26" s="7"/>
      <c r="D26" s="7"/>
      <c r="E26" s="8">
        <v>1</v>
      </c>
      <c r="F26" s="8">
        <v>16</v>
      </c>
      <c r="G26" s="7"/>
      <c r="H26" s="8">
        <v>93</v>
      </c>
      <c r="I26" s="8">
        <v>110</v>
      </c>
      <c r="J26" s="8">
        <v>20</v>
      </c>
      <c r="K26">
        <v>2840</v>
      </c>
      <c r="L26" s="8">
        <v>25</v>
      </c>
      <c r="M26" s="7"/>
      <c r="N26" s="7"/>
      <c r="O26" s="7"/>
      <c r="P26" s="7"/>
      <c r="Q26" s="7"/>
      <c r="R26" s="8">
        <f t="shared" si="0"/>
        <v>2885</v>
      </c>
      <c r="S26" s="8">
        <f t="shared" si="1"/>
        <v>2995</v>
      </c>
      <c r="T26" s="9">
        <f t="shared" si="2"/>
        <v>0.96327212020033393</v>
      </c>
      <c r="U26" s="7"/>
      <c r="V26" s="7"/>
      <c r="W26" s="8"/>
      <c r="X26" s="9"/>
    </row>
    <row r="27" spans="1:24" x14ac:dyDescent="0.3">
      <c r="A27" s="6">
        <v>213</v>
      </c>
      <c r="B27" s="6" t="s">
        <v>42</v>
      </c>
      <c r="C27" s="7"/>
      <c r="D27" s="7"/>
      <c r="E27" s="7"/>
      <c r="F27" s="7"/>
      <c r="G27" s="7"/>
      <c r="H27" s="8">
        <v>39</v>
      </c>
      <c r="I27" s="8">
        <v>39</v>
      </c>
      <c r="J27" s="7"/>
      <c r="K27">
        <v>661</v>
      </c>
      <c r="L27" s="7"/>
      <c r="M27" s="7"/>
      <c r="N27" s="7"/>
      <c r="O27" s="7"/>
      <c r="P27" s="7"/>
      <c r="Q27" s="7"/>
      <c r="R27" s="8">
        <f t="shared" si="0"/>
        <v>661</v>
      </c>
      <c r="S27" s="8">
        <f t="shared" si="1"/>
        <v>700</v>
      </c>
      <c r="T27" s="9">
        <f t="shared" si="2"/>
        <v>0.94428571428571428</v>
      </c>
      <c r="U27" s="7"/>
      <c r="V27" s="7"/>
      <c r="W27" s="8"/>
      <c r="X27" s="9"/>
    </row>
    <row r="28" spans="1:24" x14ac:dyDescent="0.3">
      <c r="A28" s="6">
        <v>214</v>
      </c>
      <c r="B28" s="6" t="s">
        <v>43</v>
      </c>
      <c r="C28" s="7"/>
      <c r="D28" s="7"/>
      <c r="E28" s="7"/>
      <c r="F28" s="7"/>
      <c r="G28" s="7"/>
      <c r="H28" s="8">
        <v>29</v>
      </c>
      <c r="I28" s="8">
        <v>29</v>
      </c>
      <c r="J28" s="7"/>
      <c r="K28">
        <v>68</v>
      </c>
      <c r="L28" s="7"/>
      <c r="M28" s="7"/>
      <c r="N28" s="7"/>
      <c r="O28" s="7"/>
      <c r="P28" s="7"/>
      <c r="Q28" s="7"/>
      <c r="R28" s="8">
        <f t="shared" si="0"/>
        <v>68</v>
      </c>
      <c r="S28" s="8">
        <f t="shared" si="1"/>
        <v>97</v>
      </c>
      <c r="T28" s="9">
        <f t="shared" si="2"/>
        <v>0.7010309278350515</v>
      </c>
      <c r="U28" s="7"/>
      <c r="V28" s="7"/>
      <c r="W28" s="8"/>
      <c r="X28" s="9"/>
    </row>
    <row r="29" spans="1:24" x14ac:dyDescent="0.3">
      <c r="A29" s="6">
        <v>215</v>
      </c>
      <c r="B29" s="6" t="s">
        <v>44</v>
      </c>
      <c r="C29" s="7"/>
      <c r="D29" s="7"/>
      <c r="E29" s="7"/>
      <c r="F29" s="7"/>
      <c r="G29" s="7"/>
      <c r="H29" s="8">
        <v>51</v>
      </c>
      <c r="I29" s="8">
        <v>51</v>
      </c>
      <c r="J29" s="7"/>
      <c r="K29">
        <v>75</v>
      </c>
      <c r="L29" s="7"/>
      <c r="M29" s="7"/>
      <c r="N29" s="7"/>
      <c r="O29" s="7"/>
      <c r="P29" s="7"/>
      <c r="Q29" s="7"/>
      <c r="R29" s="8">
        <f t="shared" si="0"/>
        <v>75</v>
      </c>
      <c r="S29" s="8">
        <f t="shared" si="1"/>
        <v>126</v>
      </c>
      <c r="T29" s="9">
        <f t="shared" si="2"/>
        <v>0.59523809523809523</v>
      </c>
      <c r="U29" s="7"/>
      <c r="V29" s="7"/>
      <c r="W29" s="8"/>
      <c r="X29" s="9"/>
    </row>
    <row r="30" spans="1:24" x14ac:dyDescent="0.3">
      <c r="A30" s="6">
        <v>216</v>
      </c>
      <c r="B30" s="6" t="s">
        <v>45</v>
      </c>
      <c r="C30" s="7"/>
      <c r="D30" s="7"/>
      <c r="E30" s="7"/>
      <c r="F30" s="7"/>
      <c r="G30" s="7"/>
      <c r="H30" s="8">
        <v>18</v>
      </c>
      <c r="I30" s="8">
        <v>18</v>
      </c>
      <c r="J30" s="7"/>
      <c r="K30">
        <v>154</v>
      </c>
      <c r="L30" s="7"/>
      <c r="M30" s="7"/>
      <c r="N30" s="7"/>
      <c r="O30" s="7"/>
      <c r="P30" s="7"/>
      <c r="Q30" s="7"/>
      <c r="R30" s="8">
        <f t="shared" si="0"/>
        <v>154</v>
      </c>
      <c r="S30" s="8">
        <f t="shared" si="1"/>
        <v>172</v>
      </c>
      <c r="T30" s="9">
        <f t="shared" si="2"/>
        <v>0.89534883720930236</v>
      </c>
      <c r="U30" s="7"/>
      <c r="V30" s="7"/>
      <c r="W30" s="8"/>
      <c r="X30" s="9"/>
    </row>
    <row r="31" spans="1:24" x14ac:dyDescent="0.3">
      <c r="A31" s="6">
        <v>217</v>
      </c>
      <c r="B31" s="6" t="s">
        <v>46</v>
      </c>
      <c r="C31" s="7"/>
      <c r="D31" s="7"/>
      <c r="E31" s="7"/>
      <c r="F31" s="7"/>
      <c r="G31" s="7"/>
      <c r="H31" s="8">
        <v>67</v>
      </c>
      <c r="I31" s="8">
        <v>67</v>
      </c>
      <c r="J31" s="7"/>
      <c r="K31">
        <v>5</v>
      </c>
      <c r="L31" s="7"/>
      <c r="M31" s="7"/>
      <c r="N31" s="7"/>
      <c r="O31" s="7"/>
      <c r="P31" s="7"/>
      <c r="Q31" s="7"/>
      <c r="R31" s="8">
        <f t="shared" si="0"/>
        <v>5</v>
      </c>
      <c r="S31" s="8">
        <f t="shared" si="1"/>
        <v>72</v>
      </c>
      <c r="T31" s="9">
        <f t="shared" si="2"/>
        <v>6.9444444444444448E-2</v>
      </c>
      <c r="U31" s="7"/>
      <c r="V31" s="7"/>
      <c r="W31" s="7"/>
      <c r="X31" s="7"/>
    </row>
    <row r="32" spans="1:24" x14ac:dyDescent="0.3">
      <c r="A32" s="6">
        <v>218</v>
      </c>
      <c r="B32" s="6" t="s">
        <v>47</v>
      </c>
      <c r="C32" s="7"/>
      <c r="D32" s="7"/>
      <c r="E32" s="7"/>
      <c r="F32" s="7"/>
      <c r="G32" s="7"/>
      <c r="H32" s="8">
        <v>56</v>
      </c>
      <c r="I32" s="8">
        <v>56</v>
      </c>
      <c r="J32" s="8">
        <v>5</v>
      </c>
      <c r="K32">
        <v>283</v>
      </c>
      <c r="L32" s="7"/>
      <c r="M32" s="7"/>
      <c r="N32" s="7"/>
      <c r="O32" s="7"/>
      <c r="P32" s="7"/>
      <c r="Q32" s="7"/>
      <c r="R32" s="8">
        <f t="shared" si="0"/>
        <v>288</v>
      </c>
      <c r="S32" s="8">
        <f t="shared" si="1"/>
        <v>344</v>
      </c>
      <c r="T32" s="9">
        <f t="shared" si="2"/>
        <v>0.83720930232558144</v>
      </c>
      <c r="U32" s="7"/>
      <c r="V32" s="7"/>
      <c r="W32" s="8"/>
      <c r="X32" s="9"/>
    </row>
    <row r="33" spans="1:24" x14ac:dyDescent="0.3">
      <c r="A33" s="6">
        <v>219</v>
      </c>
      <c r="B33" s="6" t="s">
        <v>48</v>
      </c>
      <c r="C33" s="7"/>
      <c r="D33" s="7"/>
      <c r="E33" s="7"/>
      <c r="F33" s="7"/>
      <c r="G33" s="7"/>
      <c r="H33" s="8">
        <v>33</v>
      </c>
      <c r="I33" s="8">
        <v>33</v>
      </c>
      <c r="J33" s="7"/>
      <c r="K33">
        <v>1</v>
      </c>
      <c r="L33" s="7"/>
      <c r="M33" s="7"/>
      <c r="N33" s="7"/>
      <c r="O33" s="7"/>
      <c r="P33" s="7"/>
      <c r="Q33" s="7"/>
      <c r="R33" s="8">
        <f t="shared" si="0"/>
        <v>1</v>
      </c>
      <c r="S33" s="8">
        <f t="shared" si="1"/>
        <v>34</v>
      </c>
      <c r="T33" s="9">
        <f t="shared" si="2"/>
        <v>2.9411764705882353E-2</v>
      </c>
      <c r="U33" s="7"/>
      <c r="V33" s="7"/>
      <c r="W33" s="8"/>
      <c r="X33" s="9"/>
    </row>
    <row r="34" spans="1:24" x14ac:dyDescent="0.3">
      <c r="A34" s="6">
        <v>221</v>
      </c>
      <c r="B34" s="6" t="s">
        <v>166</v>
      </c>
      <c r="C34" s="7"/>
      <c r="D34" s="7"/>
      <c r="E34" s="7"/>
      <c r="F34" s="7"/>
      <c r="G34" s="7"/>
      <c r="H34" s="8"/>
      <c r="I34" s="8"/>
      <c r="J34" s="7"/>
      <c r="K34">
        <v>1</v>
      </c>
      <c r="L34" s="7"/>
      <c r="M34" s="7"/>
      <c r="N34" s="7"/>
      <c r="O34" s="7"/>
      <c r="P34" s="7"/>
      <c r="Q34" s="7"/>
      <c r="R34" s="8">
        <f t="shared" si="0"/>
        <v>1</v>
      </c>
      <c r="S34" s="8">
        <f t="shared" si="1"/>
        <v>1</v>
      </c>
      <c r="T34" s="9">
        <f t="shared" si="2"/>
        <v>1</v>
      </c>
      <c r="U34" s="7"/>
      <c r="V34" s="7"/>
      <c r="W34" s="8"/>
      <c r="X34" s="9"/>
    </row>
    <row r="35" spans="1:24" x14ac:dyDescent="0.3">
      <c r="A35" s="6">
        <v>225</v>
      </c>
      <c r="B35" s="6" t="s">
        <v>49</v>
      </c>
      <c r="C35" s="7"/>
      <c r="D35" s="7"/>
      <c r="E35" s="7"/>
      <c r="F35" s="7"/>
      <c r="G35" s="7"/>
      <c r="H35" s="8">
        <v>67</v>
      </c>
      <c r="I35" s="8">
        <v>67</v>
      </c>
      <c r="J35" s="7"/>
      <c r="K35">
        <v>1</v>
      </c>
      <c r="L35" s="7"/>
      <c r="M35" s="7"/>
      <c r="N35" s="7"/>
      <c r="O35" s="7"/>
      <c r="P35" s="7"/>
      <c r="Q35" s="7"/>
      <c r="R35" s="8">
        <f t="shared" si="0"/>
        <v>1</v>
      </c>
      <c r="S35" s="8">
        <f t="shared" si="1"/>
        <v>68</v>
      </c>
      <c r="T35" s="9">
        <f t="shared" si="2"/>
        <v>1.4705882352941176E-2</v>
      </c>
      <c r="U35" s="7"/>
      <c r="V35" s="7"/>
      <c r="W35" s="7"/>
      <c r="X35" s="7"/>
    </row>
    <row r="36" spans="1:24" x14ac:dyDescent="0.3">
      <c r="A36" s="6">
        <v>231</v>
      </c>
      <c r="B36" s="6" t="s">
        <v>50</v>
      </c>
      <c r="C36" s="7"/>
      <c r="D36" s="7"/>
      <c r="E36" s="8">
        <v>2</v>
      </c>
      <c r="F36" s="8">
        <v>12</v>
      </c>
      <c r="G36" s="8">
        <v>2</v>
      </c>
      <c r="H36" s="8">
        <v>62</v>
      </c>
      <c r="I36" s="8">
        <v>78</v>
      </c>
      <c r="J36" s="7"/>
      <c r="K36">
        <v>6588</v>
      </c>
      <c r="L36" s="8">
        <v>86</v>
      </c>
      <c r="M36" s="7"/>
      <c r="N36" s="7"/>
      <c r="O36" s="7"/>
      <c r="P36" s="7"/>
      <c r="Q36" s="7"/>
      <c r="R36" s="8">
        <f t="shared" si="0"/>
        <v>6674</v>
      </c>
      <c r="S36" s="8">
        <f t="shared" si="1"/>
        <v>6752</v>
      </c>
      <c r="T36" s="9">
        <f t="shared" si="2"/>
        <v>0.98844786729857825</v>
      </c>
      <c r="U36" s="7"/>
      <c r="V36" s="7"/>
      <c r="W36" s="8"/>
      <c r="X36" s="9"/>
    </row>
    <row r="37" spans="1:24" x14ac:dyDescent="0.3">
      <c r="A37" s="6">
        <v>912</v>
      </c>
      <c r="B37" s="6" t="s">
        <v>206</v>
      </c>
      <c r="C37" s="7"/>
      <c r="D37" s="7"/>
      <c r="E37" s="8"/>
      <c r="F37" s="8"/>
      <c r="G37" s="8"/>
      <c r="H37" s="8"/>
      <c r="I37" s="8"/>
      <c r="J37" s="7"/>
      <c r="K37">
        <v>1</v>
      </c>
      <c r="L37" s="8"/>
      <c r="M37" s="7"/>
      <c r="N37" s="7"/>
      <c r="O37" s="7"/>
      <c r="P37" s="7"/>
      <c r="Q37" s="7"/>
      <c r="R37" s="8">
        <f t="shared" si="0"/>
        <v>1</v>
      </c>
      <c r="S37" s="8">
        <f t="shared" si="1"/>
        <v>1</v>
      </c>
      <c r="T37" s="9">
        <f t="shared" si="2"/>
        <v>1</v>
      </c>
      <c r="U37" s="7"/>
      <c r="V37" s="7"/>
      <c r="W37" s="8"/>
      <c r="X37" s="9"/>
    </row>
    <row r="38" spans="1:24" x14ac:dyDescent="0.3">
      <c r="A38" s="6">
        <v>913</v>
      </c>
      <c r="B38" s="6" t="s">
        <v>51</v>
      </c>
      <c r="C38" s="7"/>
      <c r="D38" s="7"/>
      <c r="E38" s="7"/>
      <c r="F38" s="7"/>
      <c r="G38" s="7"/>
      <c r="H38" s="8">
        <v>13</v>
      </c>
      <c r="I38" s="8">
        <v>13</v>
      </c>
      <c r="J38" s="7"/>
      <c r="K38">
        <v>3</v>
      </c>
      <c r="L38" s="7"/>
      <c r="M38" s="7"/>
      <c r="N38" s="7"/>
      <c r="O38" s="7"/>
      <c r="P38" s="7"/>
      <c r="Q38" s="7"/>
      <c r="R38" s="8">
        <f t="shared" si="0"/>
        <v>3</v>
      </c>
      <c r="S38" s="8">
        <f t="shared" si="1"/>
        <v>16</v>
      </c>
      <c r="T38" s="9">
        <f t="shared" si="2"/>
        <v>0.1875</v>
      </c>
      <c r="U38" s="7"/>
      <c r="V38" s="7"/>
      <c r="W38" s="8"/>
      <c r="X38" s="9"/>
    </row>
    <row r="39" spans="1:24" x14ac:dyDescent="0.3">
      <c r="A39" s="6">
        <v>914</v>
      </c>
      <c r="B39" s="6" t="s">
        <v>52</v>
      </c>
      <c r="C39" s="7"/>
      <c r="D39" s="7"/>
      <c r="E39" s="7"/>
      <c r="F39" s="8">
        <v>2</v>
      </c>
      <c r="G39" s="7"/>
      <c r="H39" s="8">
        <v>2</v>
      </c>
      <c r="I39" s="8">
        <v>4</v>
      </c>
      <c r="J39" s="7"/>
      <c r="K39">
        <v>131</v>
      </c>
      <c r="L39" s="7"/>
      <c r="M39" s="7"/>
      <c r="N39" s="7"/>
      <c r="O39" s="7"/>
      <c r="P39" s="7"/>
      <c r="Q39" s="7"/>
      <c r="R39" s="8">
        <f t="shared" si="0"/>
        <v>131</v>
      </c>
      <c r="S39" s="8">
        <f t="shared" si="1"/>
        <v>135</v>
      </c>
      <c r="T39" s="9">
        <f t="shared" si="2"/>
        <v>0.97037037037037033</v>
      </c>
      <c r="U39" s="7"/>
      <c r="V39" s="7"/>
      <c r="W39" s="8"/>
      <c r="X39" s="9"/>
    </row>
    <row r="40" spans="1:24" x14ac:dyDescent="0.3">
      <c r="A40" s="6">
        <v>919</v>
      </c>
      <c r="B40" s="6" t="s">
        <v>53</v>
      </c>
      <c r="C40" s="7"/>
      <c r="D40" s="7"/>
      <c r="E40" s="7"/>
      <c r="F40" s="7"/>
      <c r="G40" s="7"/>
      <c r="H40" s="8">
        <v>20</v>
      </c>
      <c r="I40" s="8">
        <v>20</v>
      </c>
      <c r="J40" s="7"/>
      <c r="K40">
        <v>1</v>
      </c>
      <c r="L40" s="7"/>
      <c r="M40" s="7"/>
      <c r="N40" s="7"/>
      <c r="O40" s="7"/>
      <c r="P40" s="7"/>
      <c r="Q40" s="7"/>
      <c r="R40" s="8">
        <f t="shared" si="0"/>
        <v>1</v>
      </c>
      <c r="S40" s="8">
        <f t="shared" si="1"/>
        <v>21</v>
      </c>
      <c r="T40" s="9">
        <f t="shared" si="2"/>
        <v>4.7619047619047616E-2</v>
      </c>
      <c r="U40" s="7"/>
      <c r="V40" s="7"/>
      <c r="W40" s="7"/>
      <c r="X40" s="7"/>
    </row>
    <row r="41" spans="1:24" x14ac:dyDescent="0.3">
      <c r="A41" s="6">
        <v>921</v>
      </c>
      <c r="B41" s="6" t="s">
        <v>207</v>
      </c>
      <c r="C41" s="7"/>
      <c r="D41" s="7"/>
      <c r="E41" s="7"/>
      <c r="F41" s="7"/>
      <c r="G41" s="7"/>
      <c r="H41" s="8"/>
      <c r="I41" s="8"/>
      <c r="J41" s="7"/>
      <c r="K41">
        <v>71</v>
      </c>
      <c r="L41" s="7"/>
      <c r="M41" s="7"/>
      <c r="N41" s="7"/>
      <c r="O41" s="7"/>
      <c r="P41" s="7"/>
      <c r="Q41" s="7"/>
      <c r="R41" s="8">
        <f t="shared" ref="R41" si="3">SUM(J41:Q41)</f>
        <v>71</v>
      </c>
      <c r="S41" s="8">
        <f t="shared" ref="S41" si="4">SUM(I41,R41)</f>
        <v>71</v>
      </c>
      <c r="T41" s="9">
        <f t="shared" ref="T41" si="5">R41/S41</f>
        <v>1</v>
      </c>
      <c r="U41" s="7"/>
      <c r="V41" s="7"/>
      <c r="W41" s="7"/>
      <c r="X41" s="7"/>
    </row>
    <row r="44" spans="1:24" x14ac:dyDescent="0.3">
      <c r="A44" s="7"/>
      <c r="B44" s="10" t="s">
        <v>54</v>
      </c>
      <c r="C44" s="7"/>
      <c r="D44" s="7"/>
      <c r="E44" s="8">
        <v>3</v>
      </c>
      <c r="F44" s="8">
        <v>43</v>
      </c>
      <c r="G44" s="8">
        <v>12</v>
      </c>
      <c r="H44" s="8">
        <v>592</v>
      </c>
      <c r="I44" s="8">
        <v>650</v>
      </c>
      <c r="J44" s="8">
        <v>25</v>
      </c>
      <c r="K44">
        <f>SUM(K14:K41)</f>
        <v>14932</v>
      </c>
      <c r="L44" s="8">
        <v>116</v>
      </c>
      <c r="M44" s="8">
        <v>1</v>
      </c>
      <c r="N44" s="7"/>
      <c r="O44" s="7"/>
      <c r="P44" s="7"/>
      <c r="Q44" s="7"/>
      <c r="R44" s="8">
        <f t="shared" ref="R44" si="6">SUM(J44:Q44)</f>
        <v>15074</v>
      </c>
      <c r="S44" s="8">
        <f t="shared" ref="S44" si="7">SUM(I44,R44)</f>
        <v>15724</v>
      </c>
      <c r="T44" s="9">
        <f t="shared" ref="T44" si="8">R44/S44</f>
        <v>0.95866191808700074</v>
      </c>
      <c r="U44" s="7"/>
      <c r="V44" s="9"/>
      <c r="W44" s="8"/>
      <c r="X44" s="9"/>
    </row>
    <row r="45" spans="1:24" x14ac:dyDescent="0.3">
      <c r="A45" s="7"/>
      <c r="B45" s="10" t="s">
        <v>55</v>
      </c>
      <c r="C45" s="9">
        <v>0</v>
      </c>
      <c r="D45" s="9">
        <v>0</v>
      </c>
      <c r="E45" s="9">
        <v>0.01</v>
      </c>
      <c r="F45" s="11">
        <v>6.0000000000000001E-3</v>
      </c>
      <c r="G45" s="11">
        <v>1.9E-2</v>
      </c>
      <c r="H45" s="11">
        <v>4.9000000000000002E-2</v>
      </c>
      <c r="I45" s="11">
        <v>2.5000000000000001E-2</v>
      </c>
      <c r="J45" s="11">
        <v>1E-3</v>
      </c>
      <c r="K45" s="11">
        <f>K44/$I$316</f>
        <v>6.6081615131680848E-3</v>
      </c>
      <c r="L45" s="11">
        <v>6.0000000000000001E-3</v>
      </c>
      <c r="M45" s="11">
        <v>2E-3</v>
      </c>
      <c r="N45" s="9">
        <v>0</v>
      </c>
      <c r="O45" s="9">
        <v>0</v>
      </c>
      <c r="P45" s="9">
        <v>0</v>
      </c>
      <c r="Q45" s="9">
        <v>0</v>
      </c>
      <c r="R45" s="11">
        <f>R44/$P$316</f>
        <v>6.5218567000028121E-3</v>
      </c>
      <c r="S45" s="11">
        <f>S44/$Q$316</f>
        <v>6.7287505595167484E-3</v>
      </c>
      <c r="T45" s="7"/>
      <c r="U45" s="9"/>
      <c r="V45" s="7"/>
      <c r="W45" s="11"/>
      <c r="X45" s="7"/>
    </row>
    <row r="47" spans="1:24" ht="17.399999999999999" customHeight="1" x14ac:dyDescent="0.3">
      <c r="A47" s="17" t="s">
        <v>0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ht="27.6" customHeight="1" x14ac:dyDescent="0.3">
      <c r="A48" s="17" t="s">
        <v>1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21"/>
      <c r="W48" s="21"/>
      <c r="X48" s="21"/>
    </row>
    <row r="51" spans="1:24" ht="15.6" x14ac:dyDescent="0.3">
      <c r="A51" s="1" t="s">
        <v>3</v>
      </c>
      <c r="B51" s="2"/>
      <c r="C51" s="22" t="s">
        <v>56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</row>
    <row r="52" spans="1:24" x14ac:dyDescent="0.3">
      <c r="A52" s="16" t="s">
        <v>2</v>
      </c>
      <c r="B52" s="16"/>
      <c r="C52" s="16"/>
    </row>
    <row r="54" spans="1:24" x14ac:dyDescent="0.3">
      <c r="A54" s="19"/>
      <c r="B54" s="19"/>
      <c r="C54" s="18" t="s">
        <v>5</v>
      </c>
      <c r="D54" s="18"/>
      <c r="E54" s="18"/>
      <c r="F54" s="18"/>
      <c r="G54" s="18"/>
      <c r="H54" s="18"/>
      <c r="I54" s="18"/>
      <c r="J54" s="18"/>
      <c r="K54" s="18" t="s">
        <v>6</v>
      </c>
      <c r="L54" s="18"/>
      <c r="M54" s="2"/>
      <c r="N54" s="3" t="s">
        <v>7</v>
      </c>
      <c r="O54" s="3" t="s">
        <v>7</v>
      </c>
      <c r="P54" s="3" t="s">
        <v>8</v>
      </c>
      <c r="Q54" s="3" t="s">
        <v>8</v>
      </c>
      <c r="R54" s="4"/>
      <c r="S54" s="4"/>
      <c r="T54" s="18"/>
      <c r="U54" s="18"/>
      <c r="V54" s="18"/>
      <c r="W54" s="18"/>
    </row>
    <row r="55" spans="1:24" x14ac:dyDescent="0.3">
      <c r="A55" s="19"/>
      <c r="B55" s="19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2"/>
      <c r="N55" s="3" t="s">
        <v>9</v>
      </c>
      <c r="O55" s="3" t="s">
        <v>10</v>
      </c>
      <c r="P55" s="3" t="s">
        <v>11</v>
      </c>
      <c r="Q55" s="3" t="s">
        <v>12</v>
      </c>
      <c r="R55" s="20"/>
      <c r="S55" s="20"/>
      <c r="T55" s="18"/>
      <c r="U55" s="18"/>
      <c r="V55" s="18"/>
      <c r="W55" s="18"/>
    </row>
    <row r="56" spans="1:24" x14ac:dyDescent="0.3">
      <c r="A56" s="5" t="s">
        <v>13</v>
      </c>
      <c r="B56" s="5" t="s">
        <v>14</v>
      </c>
      <c r="C56" s="4"/>
      <c r="D56" s="3" t="s">
        <v>15</v>
      </c>
      <c r="E56" s="3" t="s">
        <v>9</v>
      </c>
      <c r="F56" s="3" t="s">
        <v>10</v>
      </c>
      <c r="G56" s="3" t="s">
        <v>17</v>
      </c>
      <c r="H56" s="4"/>
      <c r="I56" s="3" t="s">
        <v>18</v>
      </c>
      <c r="J56" s="3" t="s">
        <v>19</v>
      </c>
      <c r="K56" s="3" t="s">
        <v>158</v>
      </c>
      <c r="L56" s="3" t="s">
        <v>9</v>
      </c>
      <c r="M56" s="3" t="s">
        <v>10</v>
      </c>
      <c r="N56" s="3" t="s">
        <v>20</v>
      </c>
      <c r="O56" s="3" t="s">
        <v>20</v>
      </c>
      <c r="P56" s="3" t="s">
        <v>8</v>
      </c>
      <c r="Q56" s="3" t="s">
        <v>8</v>
      </c>
      <c r="R56" s="3" t="s">
        <v>18</v>
      </c>
      <c r="S56" s="4"/>
      <c r="T56" s="3" t="s">
        <v>21</v>
      </c>
      <c r="U56" s="4"/>
      <c r="V56" s="4"/>
      <c r="W56" s="4"/>
      <c r="X56" s="4"/>
    </row>
    <row r="57" spans="1:24" x14ac:dyDescent="0.3">
      <c r="A57" s="5" t="s">
        <v>22</v>
      </c>
      <c r="B57" s="5" t="s">
        <v>23</v>
      </c>
      <c r="C57" s="3" t="s">
        <v>24</v>
      </c>
      <c r="D57" s="3" t="s">
        <v>25</v>
      </c>
      <c r="E57" s="3" t="s">
        <v>27</v>
      </c>
      <c r="F57" s="3" t="s">
        <v>28</v>
      </c>
      <c r="G57" s="3" t="s">
        <v>29</v>
      </c>
      <c r="H57" s="3" t="s">
        <v>30</v>
      </c>
      <c r="I57" s="3" t="s">
        <v>31</v>
      </c>
      <c r="J57" s="3" t="s">
        <v>32</v>
      </c>
      <c r="K57" s="3" t="s">
        <v>159</v>
      </c>
      <c r="L57" s="3" t="s">
        <v>27</v>
      </c>
      <c r="M57" s="3" t="s">
        <v>28</v>
      </c>
      <c r="N57" s="3" t="s">
        <v>27</v>
      </c>
      <c r="O57" s="3" t="s">
        <v>28</v>
      </c>
      <c r="P57" s="3" t="s">
        <v>33</v>
      </c>
      <c r="Q57" s="3" t="s">
        <v>34</v>
      </c>
      <c r="R57" s="3" t="s">
        <v>6</v>
      </c>
      <c r="S57" s="3" t="s">
        <v>18</v>
      </c>
      <c r="T57" s="3" t="s">
        <v>6</v>
      </c>
      <c r="U57" s="3"/>
      <c r="V57" s="3"/>
      <c r="W57" s="3"/>
      <c r="X57" s="3"/>
    </row>
    <row r="60" spans="1:24" x14ac:dyDescent="0.3">
      <c r="A60" s="23">
        <v>301</v>
      </c>
      <c r="B60" s="24" t="s">
        <v>167</v>
      </c>
      <c r="K60">
        <v>17</v>
      </c>
      <c r="R60" s="8">
        <f t="shared" ref="R60" si="9">SUM(J60:Q60)</f>
        <v>17</v>
      </c>
      <c r="S60" s="8">
        <f t="shared" ref="S60" si="10">SUM(I60,R60)</f>
        <v>17</v>
      </c>
      <c r="T60" s="9">
        <f t="shared" ref="T60" si="11">R60/S60</f>
        <v>1</v>
      </c>
    </row>
    <row r="61" spans="1:24" x14ac:dyDescent="0.3">
      <c r="A61" s="6">
        <v>302</v>
      </c>
      <c r="B61" s="6" t="s">
        <v>57</v>
      </c>
      <c r="C61" s="7"/>
      <c r="D61" s="7"/>
      <c r="E61" s="7"/>
      <c r="F61" s="7"/>
      <c r="G61" s="7"/>
      <c r="H61" s="8">
        <v>24</v>
      </c>
      <c r="I61" s="8">
        <v>24</v>
      </c>
      <c r="J61" s="8">
        <v>52</v>
      </c>
      <c r="K61">
        <v>434</v>
      </c>
      <c r="L61" s="7"/>
      <c r="M61" s="7"/>
      <c r="N61" s="7"/>
      <c r="O61" s="7"/>
      <c r="P61" s="7"/>
      <c r="Q61" s="7"/>
      <c r="R61" s="8">
        <f t="shared" ref="R61:R103" si="12">SUM(J61:Q61)</f>
        <v>486</v>
      </c>
      <c r="S61" s="8">
        <f t="shared" ref="S61:S103" si="13">SUM(I61,R61)</f>
        <v>510</v>
      </c>
      <c r="T61" s="9">
        <f t="shared" ref="T61:T103" si="14">R61/S61</f>
        <v>0.95294117647058818</v>
      </c>
      <c r="U61" s="8"/>
      <c r="V61" s="9"/>
      <c r="W61" s="8"/>
      <c r="X61" s="9"/>
    </row>
    <row r="62" spans="1:24" x14ac:dyDescent="0.3">
      <c r="A62" s="6">
        <v>303</v>
      </c>
      <c r="B62" s="6" t="s">
        <v>168</v>
      </c>
      <c r="C62" s="7"/>
      <c r="D62" s="7"/>
      <c r="E62" s="7"/>
      <c r="F62" s="7"/>
      <c r="G62" s="7"/>
      <c r="H62" s="8"/>
      <c r="I62" s="8"/>
      <c r="J62" s="8"/>
      <c r="K62">
        <v>37</v>
      </c>
      <c r="L62" s="7"/>
      <c r="M62" s="7"/>
      <c r="N62" s="7"/>
      <c r="O62" s="7"/>
      <c r="P62" s="7"/>
      <c r="Q62" s="7"/>
      <c r="R62" s="8">
        <f t="shared" si="12"/>
        <v>37</v>
      </c>
      <c r="S62" s="8">
        <f t="shared" si="13"/>
        <v>37</v>
      </c>
      <c r="T62" s="9">
        <f t="shared" si="14"/>
        <v>1</v>
      </c>
      <c r="U62" s="8"/>
      <c r="V62" s="9"/>
      <c r="W62" s="8"/>
      <c r="X62" s="9"/>
    </row>
    <row r="63" spans="1:24" x14ac:dyDescent="0.3">
      <c r="A63" s="6">
        <v>304</v>
      </c>
      <c r="B63" s="6" t="s">
        <v>169</v>
      </c>
      <c r="C63" s="7"/>
      <c r="D63" s="7"/>
      <c r="E63" s="7"/>
      <c r="F63" s="7"/>
      <c r="G63" s="7"/>
      <c r="H63" s="8"/>
      <c r="I63" s="8"/>
      <c r="J63" s="8"/>
      <c r="K63">
        <v>1</v>
      </c>
      <c r="L63" s="7"/>
      <c r="M63" s="7"/>
      <c r="N63" s="7"/>
      <c r="O63" s="7"/>
      <c r="P63" s="7"/>
      <c r="Q63" s="7"/>
      <c r="R63" s="8">
        <f t="shared" si="12"/>
        <v>1</v>
      </c>
      <c r="S63" s="8">
        <f t="shared" si="13"/>
        <v>1</v>
      </c>
      <c r="T63" s="9">
        <f t="shared" si="14"/>
        <v>1</v>
      </c>
      <c r="U63" s="8"/>
      <c r="V63" s="9"/>
      <c r="W63" s="8"/>
      <c r="X63" s="9"/>
    </row>
    <row r="64" spans="1:24" x14ac:dyDescent="0.3">
      <c r="A64" s="6">
        <v>305</v>
      </c>
      <c r="B64" s="6" t="s">
        <v>170</v>
      </c>
      <c r="C64" s="7"/>
      <c r="D64" s="7"/>
      <c r="E64" s="7"/>
      <c r="F64" s="7"/>
      <c r="G64" s="7"/>
      <c r="H64" s="8"/>
      <c r="I64" s="8"/>
      <c r="J64" s="8"/>
      <c r="L64" s="7"/>
      <c r="M64" s="7"/>
      <c r="N64" s="7"/>
      <c r="O64" s="7"/>
      <c r="P64" s="7"/>
      <c r="Q64" s="7"/>
      <c r="R64" s="8">
        <f t="shared" si="12"/>
        <v>0</v>
      </c>
      <c r="S64" s="8">
        <f t="shared" si="13"/>
        <v>0</v>
      </c>
      <c r="T64" s="9" t="e">
        <f t="shared" si="14"/>
        <v>#DIV/0!</v>
      </c>
      <c r="U64" s="8"/>
      <c r="V64" s="9"/>
      <c r="W64" s="8"/>
      <c r="X64" s="9"/>
    </row>
    <row r="65" spans="1:24" x14ac:dyDescent="0.3">
      <c r="A65" s="6">
        <v>307</v>
      </c>
      <c r="B65" s="6" t="s">
        <v>58</v>
      </c>
      <c r="C65" s="7"/>
      <c r="D65" s="7"/>
      <c r="E65" s="7"/>
      <c r="F65" s="7"/>
      <c r="G65" s="7"/>
      <c r="H65" s="8">
        <v>33</v>
      </c>
      <c r="I65" s="8">
        <v>33</v>
      </c>
      <c r="J65" s="8">
        <v>23</v>
      </c>
      <c r="K65">
        <v>4</v>
      </c>
      <c r="L65" s="7"/>
      <c r="M65" s="7"/>
      <c r="N65" s="7"/>
      <c r="O65" s="7"/>
      <c r="P65" s="7"/>
      <c r="Q65" s="7"/>
      <c r="R65" s="8">
        <f t="shared" si="12"/>
        <v>27</v>
      </c>
      <c r="S65" s="8">
        <f t="shared" si="13"/>
        <v>60</v>
      </c>
      <c r="T65" s="9">
        <f t="shared" si="14"/>
        <v>0.45</v>
      </c>
      <c r="U65" s="7"/>
      <c r="V65" s="7"/>
      <c r="W65" s="8"/>
      <c r="X65" s="9"/>
    </row>
    <row r="66" spans="1:24" x14ac:dyDescent="0.3">
      <c r="A66" s="6">
        <v>308</v>
      </c>
      <c r="B66" s="6" t="s">
        <v>59</v>
      </c>
      <c r="C66" s="7"/>
      <c r="D66" s="8">
        <v>30</v>
      </c>
      <c r="E66" s="7"/>
      <c r="F66" s="8">
        <v>17</v>
      </c>
      <c r="G66" s="7"/>
      <c r="H66" s="8">
        <v>53</v>
      </c>
      <c r="I66" s="8">
        <v>100</v>
      </c>
      <c r="J66" s="7"/>
      <c r="K66">
        <v>886</v>
      </c>
      <c r="L66" s="8">
        <v>3</v>
      </c>
      <c r="M66" s="7"/>
      <c r="N66" s="7"/>
      <c r="O66" s="7"/>
      <c r="P66" s="7"/>
      <c r="Q66" s="7"/>
      <c r="R66" s="8">
        <f t="shared" si="12"/>
        <v>889</v>
      </c>
      <c r="S66" s="8">
        <f t="shared" si="13"/>
        <v>989</v>
      </c>
      <c r="T66" s="9">
        <f t="shared" si="14"/>
        <v>0.89888776541961579</v>
      </c>
      <c r="U66" s="7"/>
      <c r="V66" s="7"/>
      <c r="W66" s="8"/>
      <c r="X66" s="9"/>
    </row>
    <row r="67" spans="1:24" x14ac:dyDescent="0.3">
      <c r="A67" s="6">
        <v>311</v>
      </c>
      <c r="B67" s="6" t="s">
        <v>171</v>
      </c>
      <c r="C67" s="7"/>
      <c r="D67" s="8"/>
      <c r="E67" s="7"/>
      <c r="F67" s="8"/>
      <c r="G67" s="7"/>
      <c r="H67" s="8"/>
      <c r="I67" s="8"/>
      <c r="J67" s="7"/>
      <c r="L67" s="8"/>
      <c r="M67" s="7"/>
      <c r="N67" s="7"/>
      <c r="O67" s="7"/>
      <c r="P67" s="7"/>
      <c r="Q67" s="7"/>
      <c r="R67" s="8">
        <f t="shared" si="12"/>
        <v>0</v>
      </c>
      <c r="S67" s="8">
        <f t="shared" si="13"/>
        <v>0</v>
      </c>
      <c r="T67" s="9" t="e">
        <f t="shared" si="14"/>
        <v>#DIV/0!</v>
      </c>
      <c r="U67" s="7"/>
      <c r="V67" s="7"/>
      <c r="W67" s="8"/>
      <c r="X67" s="9"/>
    </row>
    <row r="68" spans="1:24" x14ac:dyDescent="0.3">
      <c r="A68" s="6">
        <v>312</v>
      </c>
      <c r="B68" s="6" t="s">
        <v>60</v>
      </c>
      <c r="C68" s="7"/>
      <c r="D68" s="7"/>
      <c r="E68" s="7"/>
      <c r="F68" s="8">
        <v>1</v>
      </c>
      <c r="G68" s="7"/>
      <c r="H68" s="8">
        <v>1</v>
      </c>
      <c r="I68" s="8">
        <v>2</v>
      </c>
      <c r="J68" s="7"/>
      <c r="K68">
        <v>446</v>
      </c>
      <c r="L68" s="7"/>
      <c r="M68" s="7"/>
      <c r="N68" s="7"/>
      <c r="O68" s="7"/>
      <c r="P68" s="7"/>
      <c r="Q68" s="7"/>
      <c r="R68" s="8">
        <f t="shared" si="12"/>
        <v>446</v>
      </c>
      <c r="S68" s="8">
        <f t="shared" si="13"/>
        <v>448</v>
      </c>
      <c r="T68" s="9">
        <f t="shared" si="14"/>
        <v>0.9955357142857143</v>
      </c>
      <c r="U68" s="7"/>
      <c r="V68" s="7"/>
      <c r="W68" s="8"/>
      <c r="X68" s="9"/>
    </row>
    <row r="69" spans="1:24" x14ac:dyDescent="0.3">
      <c r="A69" s="6">
        <v>314</v>
      </c>
      <c r="B69" s="6" t="s">
        <v>61</v>
      </c>
      <c r="C69" s="7"/>
      <c r="D69" s="8">
        <v>2</v>
      </c>
      <c r="E69" s="7"/>
      <c r="F69" s="8">
        <v>3</v>
      </c>
      <c r="G69" s="7"/>
      <c r="H69" s="8">
        <v>165</v>
      </c>
      <c r="I69" s="8">
        <v>170</v>
      </c>
      <c r="J69" s="8">
        <v>214</v>
      </c>
      <c r="K69">
        <v>3678</v>
      </c>
      <c r="L69" s="8">
        <v>5</v>
      </c>
      <c r="M69" s="7"/>
      <c r="N69" s="7"/>
      <c r="O69" s="7"/>
      <c r="P69" s="7"/>
      <c r="Q69" s="7"/>
      <c r="R69" s="8">
        <f t="shared" si="12"/>
        <v>3897</v>
      </c>
      <c r="S69" s="8">
        <f t="shared" si="13"/>
        <v>4067</v>
      </c>
      <c r="T69" s="9">
        <f t="shared" si="14"/>
        <v>0.95820014752889104</v>
      </c>
      <c r="U69" s="7"/>
      <c r="V69" s="7"/>
      <c r="W69" s="8"/>
      <c r="X69" s="9"/>
    </row>
    <row r="70" spans="1:24" x14ac:dyDescent="0.3">
      <c r="A70" s="6">
        <v>315</v>
      </c>
      <c r="B70" s="6" t="s">
        <v>172</v>
      </c>
      <c r="C70" s="7"/>
      <c r="D70" s="8"/>
      <c r="E70" s="7"/>
      <c r="F70" s="8"/>
      <c r="G70" s="7"/>
      <c r="H70" s="8"/>
      <c r="I70" s="8"/>
      <c r="J70" s="8"/>
      <c r="K70">
        <v>6</v>
      </c>
      <c r="L70" s="8"/>
      <c r="M70" s="7"/>
      <c r="N70" s="7"/>
      <c r="O70" s="7"/>
      <c r="P70" s="7"/>
      <c r="Q70" s="7"/>
      <c r="R70" s="8">
        <f t="shared" si="12"/>
        <v>6</v>
      </c>
      <c r="S70" s="8">
        <f t="shared" si="13"/>
        <v>6</v>
      </c>
      <c r="T70" s="9">
        <f t="shared" si="14"/>
        <v>1</v>
      </c>
      <c r="U70" s="7"/>
      <c r="V70" s="7"/>
      <c r="W70" s="8"/>
      <c r="X70" s="9"/>
    </row>
    <row r="71" spans="1:24" x14ac:dyDescent="0.3">
      <c r="A71" s="6">
        <v>316</v>
      </c>
      <c r="B71" s="6" t="s">
        <v>173</v>
      </c>
      <c r="C71" s="7"/>
      <c r="D71" s="8"/>
      <c r="E71" s="7"/>
      <c r="F71" s="8"/>
      <c r="G71" s="7"/>
      <c r="H71" s="8"/>
      <c r="I71" s="8"/>
      <c r="J71" s="8"/>
      <c r="K71">
        <v>1</v>
      </c>
      <c r="L71" s="8"/>
      <c r="M71" s="7"/>
      <c r="N71" s="7"/>
      <c r="O71" s="7"/>
      <c r="P71" s="7"/>
      <c r="Q71" s="7"/>
      <c r="R71" s="8">
        <f t="shared" si="12"/>
        <v>1</v>
      </c>
      <c r="S71" s="8">
        <f t="shared" si="13"/>
        <v>1</v>
      </c>
      <c r="T71" s="9">
        <f t="shared" si="14"/>
        <v>1</v>
      </c>
      <c r="U71" s="7"/>
      <c r="V71" s="7"/>
      <c r="W71" s="8"/>
      <c r="X71" s="9"/>
    </row>
    <row r="72" spans="1:24" x14ac:dyDescent="0.3">
      <c r="A72" s="6">
        <v>317</v>
      </c>
      <c r="B72" s="6" t="s">
        <v>174</v>
      </c>
      <c r="C72" s="7"/>
      <c r="D72" s="8"/>
      <c r="E72" s="7"/>
      <c r="F72" s="8"/>
      <c r="G72" s="7"/>
      <c r="H72" s="8"/>
      <c r="I72" s="8"/>
      <c r="J72" s="8"/>
      <c r="K72">
        <v>33</v>
      </c>
      <c r="L72" s="8"/>
      <c r="M72" s="7"/>
      <c r="N72" s="7"/>
      <c r="O72" s="7"/>
      <c r="P72" s="7"/>
      <c r="Q72" s="7"/>
      <c r="R72" s="8">
        <f t="shared" si="12"/>
        <v>33</v>
      </c>
      <c r="S72" s="8">
        <f t="shared" si="13"/>
        <v>33</v>
      </c>
      <c r="T72" s="9">
        <f t="shared" si="14"/>
        <v>1</v>
      </c>
      <c r="U72" s="7"/>
      <c r="V72" s="7"/>
      <c r="W72" s="8"/>
      <c r="X72" s="9"/>
    </row>
    <row r="73" spans="1:24" x14ac:dyDescent="0.3">
      <c r="A73" s="6">
        <v>318</v>
      </c>
      <c r="B73" s="6" t="s">
        <v>62</v>
      </c>
      <c r="C73" s="7"/>
      <c r="D73" s="7"/>
      <c r="E73" s="7"/>
      <c r="F73" s="7"/>
      <c r="G73" s="7"/>
      <c r="H73" s="8">
        <v>16</v>
      </c>
      <c r="I73" s="8">
        <v>16</v>
      </c>
      <c r="J73" s="7"/>
      <c r="K73">
        <v>34</v>
      </c>
      <c r="L73" s="7"/>
      <c r="M73" s="7"/>
      <c r="N73" s="7"/>
      <c r="O73" s="7"/>
      <c r="P73" s="7"/>
      <c r="Q73" s="7"/>
      <c r="R73" s="8">
        <f t="shared" si="12"/>
        <v>34</v>
      </c>
      <c r="S73" s="8">
        <f t="shared" si="13"/>
        <v>50</v>
      </c>
      <c r="T73" s="9">
        <f t="shared" si="14"/>
        <v>0.68</v>
      </c>
      <c r="U73" s="7"/>
      <c r="V73" s="7"/>
      <c r="W73" s="8"/>
      <c r="X73" s="9"/>
    </row>
    <row r="74" spans="1:24" x14ac:dyDescent="0.3">
      <c r="A74" s="6">
        <v>321</v>
      </c>
      <c r="B74" s="6" t="s">
        <v>175</v>
      </c>
      <c r="C74" s="7"/>
      <c r="D74" s="7"/>
      <c r="E74" s="7"/>
      <c r="F74" s="7"/>
      <c r="G74" s="7"/>
      <c r="H74" s="8"/>
      <c r="I74" s="8"/>
      <c r="J74" s="7"/>
      <c r="K74">
        <v>43</v>
      </c>
      <c r="L74" s="7"/>
      <c r="M74" s="7"/>
      <c r="N74" s="7"/>
      <c r="O74" s="7"/>
      <c r="P74" s="7"/>
      <c r="Q74" s="7"/>
      <c r="R74" s="8">
        <f t="shared" si="12"/>
        <v>43</v>
      </c>
      <c r="S74" s="8">
        <f t="shared" si="13"/>
        <v>43</v>
      </c>
      <c r="T74" s="9">
        <f t="shared" si="14"/>
        <v>1</v>
      </c>
      <c r="U74" s="7"/>
      <c r="V74" s="7"/>
      <c r="W74" s="8"/>
      <c r="X74" s="9"/>
    </row>
    <row r="75" spans="1:24" x14ac:dyDescent="0.3">
      <c r="A75" s="6">
        <v>322</v>
      </c>
      <c r="B75" s="6" t="s">
        <v>176</v>
      </c>
      <c r="C75" s="7"/>
      <c r="D75" s="7"/>
      <c r="E75" s="7"/>
      <c r="F75" s="7"/>
      <c r="G75" s="7"/>
      <c r="H75" s="8"/>
      <c r="I75" s="8"/>
      <c r="J75" s="7"/>
      <c r="K75">
        <v>77</v>
      </c>
      <c r="L75" s="7"/>
      <c r="M75" s="7"/>
      <c r="N75" s="7"/>
      <c r="O75" s="7"/>
      <c r="P75" s="7"/>
      <c r="Q75" s="7"/>
      <c r="R75" s="8">
        <f t="shared" si="12"/>
        <v>77</v>
      </c>
      <c r="S75" s="8">
        <f t="shared" si="13"/>
        <v>77</v>
      </c>
      <c r="T75" s="9">
        <f t="shared" si="14"/>
        <v>1</v>
      </c>
      <c r="U75" s="7"/>
      <c r="V75" s="7"/>
      <c r="W75" s="8"/>
      <c r="X75" s="9"/>
    </row>
    <row r="76" spans="1:24" x14ac:dyDescent="0.3">
      <c r="A76" s="6">
        <v>323</v>
      </c>
      <c r="B76" s="6" t="s">
        <v>63</v>
      </c>
      <c r="C76" s="7"/>
      <c r="D76" s="7"/>
      <c r="E76" s="7"/>
      <c r="F76" s="8">
        <v>16</v>
      </c>
      <c r="G76" s="7"/>
      <c r="H76" s="7"/>
      <c r="I76" s="8">
        <v>16</v>
      </c>
      <c r="J76" s="7"/>
      <c r="K76">
        <v>239</v>
      </c>
      <c r="L76" s="8">
        <v>1</v>
      </c>
      <c r="M76" s="7"/>
      <c r="N76" s="7"/>
      <c r="O76" s="7"/>
      <c r="P76" s="7"/>
      <c r="Q76" s="7"/>
      <c r="R76" s="8">
        <f t="shared" si="12"/>
        <v>240</v>
      </c>
      <c r="S76" s="8">
        <f t="shared" si="13"/>
        <v>256</v>
      </c>
      <c r="T76" s="9">
        <f t="shared" si="14"/>
        <v>0.9375</v>
      </c>
      <c r="U76" s="7"/>
      <c r="V76" s="7"/>
      <c r="W76" s="8"/>
      <c r="X76" s="9"/>
    </row>
    <row r="77" spans="1:24" x14ac:dyDescent="0.3">
      <c r="A77" s="6">
        <v>324</v>
      </c>
      <c r="B77" s="6" t="s">
        <v>64</v>
      </c>
      <c r="C77" s="7"/>
      <c r="D77" s="7"/>
      <c r="E77" s="7"/>
      <c r="F77" s="7"/>
      <c r="G77" s="7"/>
      <c r="H77" s="8">
        <v>20</v>
      </c>
      <c r="I77" s="8">
        <v>20</v>
      </c>
      <c r="J77" s="7"/>
      <c r="L77" s="7"/>
      <c r="M77" s="7"/>
      <c r="N77" s="7"/>
      <c r="O77" s="7"/>
      <c r="P77" s="7"/>
      <c r="Q77" s="7"/>
      <c r="R77" s="8">
        <f t="shared" si="12"/>
        <v>0</v>
      </c>
      <c r="S77" s="8">
        <f t="shared" si="13"/>
        <v>20</v>
      </c>
      <c r="T77" s="9">
        <f t="shared" si="14"/>
        <v>0</v>
      </c>
      <c r="U77" s="7"/>
      <c r="V77" s="7"/>
      <c r="W77" s="8"/>
      <c r="X77" s="9"/>
    </row>
    <row r="78" spans="1:24" x14ac:dyDescent="0.3">
      <c r="A78" s="6">
        <v>327</v>
      </c>
      <c r="B78" s="6" t="s">
        <v>177</v>
      </c>
      <c r="C78" s="7"/>
      <c r="D78" s="7"/>
      <c r="E78" s="7"/>
      <c r="F78" s="7"/>
      <c r="G78" s="7"/>
      <c r="H78" s="8"/>
      <c r="I78" s="8"/>
      <c r="J78" s="7"/>
      <c r="L78" s="7"/>
      <c r="M78" s="7"/>
      <c r="N78" s="7"/>
      <c r="O78" s="7"/>
      <c r="P78" s="7"/>
      <c r="Q78" s="7"/>
      <c r="R78" s="8">
        <f t="shared" si="12"/>
        <v>0</v>
      </c>
      <c r="S78" s="8">
        <f t="shared" si="13"/>
        <v>0</v>
      </c>
      <c r="T78" s="9" t="e">
        <f t="shared" si="14"/>
        <v>#DIV/0!</v>
      </c>
      <c r="U78" s="7"/>
      <c r="V78" s="7"/>
      <c r="W78" s="8"/>
      <c r="X78" s="9"/>
    </row>
    <row r="79" spans="1:24" x14ac:dyDescent="0.3">
      <c r="A79" s="6">
        <v>328</v>
      </c>
      <c r="B79" s="6" t="s">
        <v>65</v>
      </c>
      <c r="C79" s="7"/>
      <c r="D79" s="7"/>
      <c r="E79" s="7"/>
      <c r="F79" s="8">
        <v>22</v>
      </c>
      <c r="G79" s="7"/>
      <c r="H79" s="8">
        <v>122</v>
      </c>
      <c r="I79" s="8">
        <v>144</v>
      </c>
      <c r="J79" s="8">
        <v>35</v>
      </c>
      <c r="K79">
        <v>3085</v>
      </c>
      <c r="L79" s="8">
        <v>202</v>
      </c>
      <c r="M79" s="7"/>
      <c r="N79" s="7"/>
      <c r="O79" s="7"/>
      <c r="P79" s="7"/>
      <c r="Q79" s="7"/>
      <c r="R79" s="8">
        <f t="shared" si="12"/>
        <v>3322</v>
      </c>
      <c r="S79" s="8">
        <f t="shared" si="13"/>
        <v>3466</v>
      </c>
      <c r="T79" s="9">
        <f t="shared" si="14"/>
        <v>0.95845354875937683</v>
      </c>
      <c r="U79" s="8"/>
      <c r="V79" s="9"/>
      <c r="W79" s="8"/>
      <c r="X79" s="9"/>
    </row>
    <row r="80" spans="1:24" x14ac:dyDescent="0.3">
      <c r="A80" s="6">
        <v>329</v>
      </c>
      <c r="B80" s="6" t="s">
        <v>66</v>
      </c>
      <c r="C80" s="7"/>
      <c r="D80" s="8">
        <v>180</v>
      </c>
      <c r="E80" s="7"/>
      <c r="F80" s="8">
        <v>7</v>
      </c>
      <c r="G80" s="7"/>
      <c r="H80" s="8">
        <v>62</v>
      </c>
      <c r="I80" s="8">
        <v>249</v>
      </c>
      <c r="J80" s="7"/>
      <c r="K80">
        <v>1202</v>
      </c>
      <c r="L80" s="7"/>
      <c r="M80" s="7"/>
      <c r="N80" s="7"/>
      <c r="O80" s="7"/>
      <c r="P80" s="7"/>
      <c r="Q80" s="7"/>
      <c r="R80" s="8">
        <f t="shared" si="12"/>
        <v>1202</v>
      </c>
      <c r="S80" s="8">
        <f t="shared" si="13"/>
        <v>1451</v>
      </c>
      <c r="T80" s="9">
        <f t="shared" si="14"/>
        <v>0.82839421088904208</v>
      </c>
      <c r="U80" s="7"/>
      <c r="V80" s="7"/>
      <c r="W80" s="8"/>
      <c r="X80" s="9"/>
    </row>
    <row r="81" spans="1:24" x14ac:dyDescent="0.3">
      <c r="A81" s="6">
        <v>330</v>
      </c>
      <c r="B81" s="6" t="s">
        <v>67</v>
      </c>
      <c r="C81" s="7"/>
      <c r="D81" s="7"/>
      <c r="E81" s="7"/>
      <c r="F81" s="7"/>
      <c r="G81" s="7"/>
      <c r="H81" s="8">
        <v>9</v>
      </c>
      <c r="I81" s="8">
        <v>9</v>
      </c>
      <c r="J81" s="8">
        <v>57</v>
      </c>
      <c r="K81">
        <v>4</v>
      </c>
      <c r="L81" s="7"/>
      <c r="M81" s="7"/>
      <c r="N81" s="7"/>
      <c r="O81" s="7"/>
      <c r="P81" s="7"/>
      <c r="Q81" s="7"/>
      <c r="R81" s="8">
        <f t="shared" si="12"/>
        <v>61</v>
      </c>
      <c r="S81" s="8">
        <f t="shared" si="13"/>
        <v>70</v>
      </c>
      <c r="T81" s="9">
        <f t="shared" si="14"/>
        <v>0.87142857142857144</v>
      </c>
      <c r="U81" s="7"/>
      <c r="V81" s="7"/>
      <c r="W81" s="8"/>
      <c r="X81" s="9"/>
    </row>
    <row r="82" spans="1:24" x14ac:dyDescent="0.3">
      <c r="A82" s="6">
        <v>332</v>
      </c>
      <c r="B82" s="6" t="s">
        <v>68</v>
      </c>
      <c r="C82" s="7"/>
      <c r="D82" s="7"/>
      <c r="E82" s="7"/>
      <c r="F82" s="7"/>
      <c r="G82" s="7"/>
      <c r="H82" s="8">
        <v>2</v>
      </c>
      <c r="I82" s="8">
        <v>2</v>
      </c>
      <c r="J82" s="7"/>
      <c r="K82">
        <v>35</v>
      </c>
      <c r="L82" s="7"/>
      <c r="M82" s="7"/>
      <c r="N82" s="7"/>
      <c r="O82" s="7"/>
      <c r="P82" s="7"/>
      <c r="Q82" s="7"/>
      <c r="R82" s="8">
        <f t="shared" si="12"/>
        <v>35</v>
      </c>
      <c r="S82" s="8">
        <f t="shared" si="13"/>
        <v>37</v>
      </c>
      <c r="T82" s="9">
        <f t="shared" si="14"/>
        <v>0.94594594594594594</v>
      </c>
      <c r="U82" s="7"/>
      <c r="V82" s="7"/>
      <c r="W82" s="8"/>
      <c r="X82" s="9"/>
    </row>
    <row r="83" spans="1:24" x14ac:dyDescent="0.3">
      <c r="A83" s="6">
        <v>333</v>
      </c>
      <c r="B83" s="6" t="s">
        <v>69</v>
      </c>
      <c r="C83" s="7"/>
      <c r="D83" s="7"/>
      <c r="E83" s="7"/>
      <c r="F83" s="7"/>
      <c r="G83" s="7"/>
      <c r="H83" s="8">
        <v>21</v>
      </c>
      <c r="I83" s="8">
        <v>21</v>
      </c>
      <c r="J83" s="7"/>
      <c r="K83">
        <v>3</v>
      </c>
      <c r="L83" s="7"/>
      <c r="M83" s="7"/>
      <c r="N83" s="7"/>
      <c r="O83" s="7"/>
      <c r="P83" s="7"/>
      <c r="Q83" s="7"/>
      <c r="R83" s="8">
        <f t="shared" si="12"/>
        <v>3</v>
      </c>
      <c r="S83" s="8">
        <f t="shared" si="13"/>
        <v>24</v>
      </c>
      <c r="T83" s="9">
        <f t="shared" si="14"/>
        <v>0.125</v>
      </c>
      <c r="U83" s="7"/>
      <c r="V83" s="7"/>
      <c r="W83" s="8"/>
      <c r="X83" s="9"/>
    </row>
    <row r="84" spans="1:24" x14ac:dyDescent="0.3">
      <c r="A84" s="6">
        <v>334</v>
      </c>
      <c r="B84" s="6" t="s">
        <v>70</v>
      </c>
      <c r="C84" s="7"/>
      <c r="D84" s="7"/>
      <c r="E84" s="7"/>
      <c r="F84" s="7"/>
      <c r="G84" s="7"/>
      <c r="H84" s="8">
        <v>5</v>
      </c>
      <c r="I84" s="8">
        <v>5</v>
      </c>
      <c r="J84" s="7"/>
      <c r="K84">
        <v>61</v>
      </c>
      <c r="L84" s="7"/>
      <c r="M84" s="7"/>
      <c r="N84" s="7"/>
      <c r="O84" s="7"/>
      <c r="P84" s="7"/>
      <c r="Q84" s="7"/>
      <c r="R84" s="8">
        <f t="shared" si="12"/>
        <v>61</v>
      </c>
      <c r="S84" s="8">
        <f t="shared" si="13"/>
        <v>66</v>
      </c>
      <c r="T84" s="9">
        <f t="shared" si="14"/>
        <v>0.9242424242424242</v>
      </c>
      <c r="U84" s="7"/>
      <c r="V84" s="7"/>
      <c r="W84" s="8"/>
      <c r="X84" s="9"/>
    </row>
    <row r="85" spans="1:24" x14ac:dyDescent="0.3">
      <c r="A85" s="6">
        <v>335</v>
      </c>
      <c r="B85" s="6" t="s">
        <v>71</v>
      </c>
      <c r="C85" s="7"/>
      <c r="D85" s="8">
        <v>1932</v>
      </c>
      <c r="E85" s="7"/>
      <c r="F85" s="8">
        <v>15</v>
      </c>
      <c r="G85" s="7"/>
      <c r="H85" s="8">
        <v>3</v>
      </c>
      <c r="I85" s="8">
        <v>1950</v>
      </c>
      <c r="J85" s="7"/>
      <c r="K85">
        <v>2</v>
      </c>
      <c r="L85" s="7"/>
      <c r="M85" s="7"/>
      <c r="N85" s="7"/>
      <c r="O85" s="7"/>
      <c r="P85" s="7"/>
      <c r="Q85" s="7"/>
      <c r="R85" s="8">
        <f t="shared" si="12"/>
        <v>2</v>
      </c>
      <c r="S85" s="8">
        <f t="shared" si="13"/>
        <v>1952</v>
      </c>
      <c r="T85" s="9">
        <f t="shared" si="14"/>
        <v>1.0245901639344263E-3</v>
      </c>
      <c r="U85" s="7"/>
      <c r="V85" s="7"/>
      <c r="W85" s="7"/>
      <c r="X85" s="7"/>
    </row>
    <row r="86" spans="1:24" x14ac:dyDescent="0.3">
      <c r="A86" s="6">
        <v>336</v>
      </c>
      <c r="B86" s="6" t="s">
        <v>72</v>
      </c>
      <c r="C86" s="7"/>
      <c r="D86" s="8">
        <v>224</v>
      </c>
      <c r="E86" s="7"/>
      <c r="F86" s="8">
        <v>14</v>
      </c>
      <c r="G86" s="7"/>
      <c r="H86" s="7"/>
      <c r="I86" s="8">
        <v>238</v>
      </c>
      <c r="J86" s="7"/>
      <c r="K86">
        <v>41</v>
      </c>
      <c r="L86" s="7"/>
      <c r="M86" s="7"/>
      <c r="N86" s="7"/>
      <c r="O86" s="7"/>
      <c r="P86" s="7"/>
      <c r="Q86" s="7"/>
      <c r="R86" s="8">
        <f t="shared" si="12"/>
        <v>41</v>
      </c>
      <c r="S86" s="8">
        <f t="shared" si="13"/>
        <v>279</v>
      </c>
      <c r="T86" s="9">
        <f t="shared" si="14"/>
        <v>0.14695340501792115</v>
      </c>
      <c r="U86" s="7"/>
      <c r="V86" s="7"/>
      <c r="W86" s="8"/>
      <c r="X86" s="9"/>
    </row>
    <row r="87" spans="1:24" x14ac:dyDescent="0.3">
      <c r="A87" s="6">
        <v>338</v>
      </c>
      <c r="B87" s="6" t="s">
        <v>180</v>
      </c>
      <c r="C87" s="7"/>
      <c r="D87" s="8"/>
      <c r="E87" s="7"/>
      <c r="F87" s="8"/>
      <c r="G87" s="7"/>
      <c r="H87" s="7"/>
      <c r="I87" s="8"/>
      <c r="J87" s="7"/>
      <c r="K87">
        <v>1</v>
      </c>
      <c r="L87" s="7"/>
      <c r="M87" s="7"/>
      <c r="N87" s="7"/>
      <c r="O87" s="7"/>
      <c r="P87" s="7"/>
      <c r="Q87" s="7"/>
      <c r="R87" s="8">
        <f t="shared" si="12"/>
        <v>1</v>
      </c>
      <c r="S87" s="8">
        <f t="shared" si="13"/>
        <v>1</v>
      </c>
      <c r="T87" s="9">
        <f t="shared" si="14"/>
        <v>1</v>
      </c>
      <c r="U87" s="7"/>
      <c r="V87" s="7"/>
      <c r="W87" s="8"/>
      <c r="X87" s="9"/>
    </row>
    <row r="88" spans="1:24" x14ac:dyDescent="0.3">
      <c r="A88" s="6">
        <v>339</v>
      </c>
      <c r="B88" s="6" t="s">
        <v>73</v>
      </c>
      <c r="C88" s="7"/>
      <c r="D88" s="8">
        <v>814</v>
      </c>
      <c r="E88" s="7"/>
      <c r="F88" s="8">
        <v>22</v>
      </c>
      <c r="G88" s="7"/>
      <c r="H88" s="8">
        <v>1</v>
      </c>
      <c r="I88" s="8">
        <v>837</v>
      </c>
      <c r="J88" s="7"/>
      <c r="K88">
        <v>82</v>
      </c>
      <c r="L88" s="7"/>
      <c r="M88" s="7"/>
      <c r="N88" s="7"/>
      <c r="O88" s="7"/>
      <c r="P88" s="7"/>
      <c r="Q88" s="7"/>
      <c r="R88" s="8">
        <f t="shared" si="12"/>
        <v>82</v>
      </c>
      <c r="S88" s="8">
        <f t="shared" si="13"/>
        <v>919</v>
      </c>
      <c r="T88" s="9">
        <f t="shared" si="14"/>
        <v>8.9227421109902061E-2</v>
      </c>
      <c r="U88" s="7"/>
      <c r="V88" s="7"/>
      <c r="W88" s="8"/>
      <c r="X88" s="9"/>
    </row>
    <row r="89" spans="1:24" x14ac:dyDescent="0.3">
      <c r="A89" s="6">
        <v>341</v>
      </c>
      <c r="B89" s="6" t="s">
        <v>74</v>
      </c>
      <c r="C89" s="7"/>
      <c r="D89" s="7"/>
      <c r="E89" s="7"/>
      <c r="F89" s="7"/>
      <c r="G89" s="7"/>
      <c r="H89" s="8">
        <v>5</v>
      </c>
      <c r="I89" s="8">
        <v>5</v>
      </c>
      <c r="J89" s="7"/>
      <c r="K89">
        <v>2</v>
      </c>
      <c r="L89" s="7"/>
      <c r="M89" s="7"/>
      <c r="N89" s="7"/>
      <c r="O89" s="7"/>
      <c r="P89" s="7"/>
      <c r="Q89" s="7"/>
      <c r="R89" s="8">
        <f t="shared" si="12"/>
        <v>2</v>
      </c>
      <c r="S89" s="8">
        <f t="shared" si="13"/>
        <v>7</v>
      </c>
      <c r="T89" s="9">
        <f t="shared" si="14"/>
        <v>0.2857142857142857</v>
      </c>
      <c r="U89" s="7"/>
      <c r="V89" s="7"/>
      <c r="W89" s="8"/>
      <c r="X89" s="9"/>
    </row>
    <row r="90" spans="1:24" x14ac:dyDescent="0.3">
      <c r="A90" s="6">
        <v>346</v>
      </c>
      <c r="B90" s="6" t="s">
        <v>75</v>
      </c>
      <c r="C90" s="7"/>
      <c r="D90" s="7"/>
      <c r="E90" s="7"/>
      <c r="F90" s="7"/>
      <c r="G90" s="7"/>
      <c r="H90" s="8">
        <v>1</v>
      </c>
      <c r="I90" s="8">
        <v>1</v>
      </c>
      <c r="J90" s="7"/>
      <c r="L90" s="7"/>
      <c r="M90" s="7"/>
      <c r="N90" s="7"/>
      <c r="O90" s="7"/>
      <c r="P90" s="7"/>
      <c r="Q90" s="7"/>
      <c r="R90" s="8">
        <f t="shared" si="12"/>
        <v>0</v>
      </c>
      <c r="S90" s="8">
        <f t="shared" si="13"/>
        <v>1</v>
      </c>
      <c r="T90" s="9">
        <f t="shared" si="14"/>
        <v>0</v>
      </c>
      <c r="U90" s="7"/>
      <c r="V90" s="7"/>
      <c r="W90" s="7"/>
      <c r="X90" s="7"/>
    </row>
    <row r="91" spans="1:24" x14ac:dyDescent="0.3">
      <c r="A91" s="6">
        <v>351</v>
      </c>
      <c r="B91" s="6" t="s">
        <v>76</v>
      </c>
      <c r="C91" s="7"/>
      <c r="D91" s="8">
        <v>44</v>
      </c>
      <c r="E91" s="8">
        <v>5</v>
      </c>
      <c r="F91" s="8">
        <v>524</v>
      </c>
      <c r="G91" s="8">
        <v>6</v>
      </c>
      <c r="H91" s="8">
        <v>389</v>
      </c>
      <c r="I91" s="8">
        <v>968</v>
      </c>
      <c r="J91" s="8">
        <v>99</v>
      </c>
      <c r="K91">
        <v>30516</v>
      </c>
      <c r="L91" s="8">
        <v>247</v>
      </c>
      <c r="M91" s="7"/>
      <c r="N91" s="7"/>
      <c r="O91" s="7"/>
      <c r="P91" s="7"/>
      <c r="Q91" s="7"/>
      <c r="R91" s="8">
        <f t="shared" si="12"/>
        <v>30862</v>
      </c>
      <c r="S91" s="8">
        <f t="shared" si="13"/>
        <v>31830</v>
      </c>
      <c r="T91" s="9">
        <f t="shared" si="14"/>
        <v>0.96958843857995602</v>
      </c>
      <c r="U91" s="8"/>
      <c r="V91" s="9"/>
      <c r="W91" s="8"/>
      <c r="X91" s="9"/>
    </row>
    <row r="92" spans="1:24" x14ac:dyDescent="0.3">
      <c r="A92" s="6">
        <v>354</v>
      </c>
      <c r="B92" s="6" t="s">
        <v>77</v>
      </c>
      <c r="C92" s="7"/>
      <c r="D92" s="7"/>
      <c r="E92" s="7"/>
      <c r="F92" s="7"/>
      <c r="G92" s="7"/>
      <c r="H92" s="8">
        <v>23</v>
      </c>
      <c r="I92" s="8">
        <v>23</v>
      </c>
      <c r="J92" s="8">
        <v>5</v>
      </c>
      <c r="K92">
        <v>257</v>
      </c>
      <c r="L92" s="7"/>
      <c r="M92" s="7"/>
      <c r="N92" s="7"/>
      <c r="O92" s="7"/>
      <c r="P92" s="7"/>
      <c r="Q92" s="7"/>
      <c r="R92" s="8">
        <f t="shared" si="12"/>
        <v>262</v>
      </c>
      <c r="S92" s="8">
        <f t="shared" si="13"/>
        <v>285</v>
      </c>
      <c r="T92" s="9">
        <f t="shared" si="14"/>
        <v>0.91929824561403506</v>
      </c>
      <c r="U92" s="7"/>
      <c r="V92" s="7"/>
      <c r="W92" s="8"/>
      <c r="X92" s="9"/>
    </row>
    <row r="93" spans="1:24" x14ac:dyDescent="0.3">
      <c r="A93" s="6">
        <v>355</v>
      </c>
      <c r="B93" s="6" t="s">
        <v>178</v>
      </c>
      <c r="C93" s="7"/>
      <c r="D93" s="7"/>
      <c r="E93" s="7"/>
      <c r="F93" s="7"/>
      <c r="G93" s="7"/>
      <c r="H93" s="8"/>
      <c r="I93" s="8"/>
      <c r="J93" s="8"/>
      <c r="K93">
        <v>6</v>
      </c>
      <c r="L93" s="7"/>
      <c r="M93" s="7"/>
      <c r="N93" s="7"/>
      <c r="O93" s="7"/>
      <c r="P93" s="7"/>
      <c r="Q93" s="7"/>
      <c r="R93" s="8">
        <f t="shared" si="12"/>
        <v>6</v>
      </c>
      <c r="S93" s="8">
        <f t="shared" si="13"/>
        <v>6</v>
      </c>
      <c r="T93" s="9">
        <f t="shared" si="14"/>
        <v>1</v>
      </c>
      <c r="U93" s="7"/>
      <c r="V93" s="7"/>
      <c r="W93" s="8"/>
      <c r="X93" s="9"/>
    </row>
    <row r="94" spans="1:24" x14ac:dyDescent="0.3">
      <c r="A94" s="6">
        <v>361</v>
      </c>
      <c r="B94" s="6" t="s">
        <v>179</v>
      </c>
      <c r="C94" s="7"/>
      <c r="D94" s="7"/>
      <c r="E94" s="7"/>
      <c r="F94" s="7"/>
      <c r="G94" s="7"/>
      <c r="H94" s="8"/>
      <c r="I94" s="8"/>
      <c r="J94" s="8"/>
      <c r="K94">
        <v>14</v>
      </c>
      <c r="L94" s="7"/>
      <c r="M94" s="7"/>
      <c r="N94" s="7"/>
      <c r="O94" s="7"/>
      <c r="P94" s="7"/>
      <c r="Q94" s="7"/>
      <c r="R94" s="8">
        <f t="shared" si="12"/>
        <v>14</v>
      </c>
      <c r="S94" s="8">
        <f t="shared" si="13"/>
        <v>14</v>
      </c>
      <c r="T94" s="9">
        <f t="shared" si="14"/>
        <v>1</v>
      </c>
      <c r="U94" s="7"/>
      <c r="V94" s="7"/>
      <c r="W94" s="8"/>
      <c r="X94" s="9"/>
    </row>
    <row r="95" spans="1:24" x14ac:dyDescent="0.3">
      <c r="A95" s="6">
        <v>362</v>
      </c>
      <c r="B95" s="6" t="s">
        <v>78</v>
      </c>
      <c r="C95" s="7"/>
      <c r="D95" s="8">
        <v>76</v>
      </c>
      <c r="E95" s="7"/>
      <c r="F95" s="8">
        <v>15</v>
      </c>
      <c r="G95" s="7"/>
      <c r="H95" s="8">
        <v>3</v>
      </c>
      <c r="I95" s="8">
        <v>94</v>
      </c>
      <c r="J95" s="8">
        <v>53</v>
      </c>
      <c r="K95">
        <v>458</v>
      </c>
      <c r="L95" s="7"/>
      <c r="M95" s="7"/>
      <c r="N95" s="7"/>
      <c r="O95" s="7"/>
      <c r="P95" s="7"/>
      <c r="Q95" s="7"/>
      <c r="R95" s="8">
        <f t="shared" si="12"/>
        <v>511</v>
      </c>
      <c r="S95" s="8">
        <f t="shared" si="13"/>
        <v>605</v>
      </c>
      <c r="T95" s="9">
        <f t="shared" si="14"/>
        <v>0.84462809917355375</v>
      </c>
      <c r="U95" s="7"/>
      <c r="V95" s="7"/>
      <c r="W95" s="8"/>
      <c r="X95" s="9"/>
    </row>
    <row r="96" spans="1:24" x14ac:dyDescent="0.3">
      <c r="A96" s="6">
        <v>365</v>
      </c>
      <c r="B96" s="6" t="s">
        <v>79</v>
      </c>
      <c r="C96" s="7"/>
      <c r="D96" s="8">
        <v>112</v>
      </c>
      <c r="E96" s="7"/>
      <c r="F96" s="8">
        <v>7</v>
      </c>
      <c r="G96" s="7"/>
      <c r="H96" s="8">
        <v>2</v>
      </c>
      <c r="I96" s="8">
        <v>121</v>
      </c>
      <c r="J96" s="8">
        <v>12</v>
      </c>
      <c r="K96">
        <v>9</v>
      </c>
      <c r="L96" s="7"/>
      <c r="M96" s="7"/>
      <c r="N96" s="7"/>
      <c r="O96" s="7"/>
      <c r="P96" s="7"/>
      <c r="Q96" s="7"/>
      <c r="R96" s="8">
        <f t="shared" si="12"/>
        <v>21</v>
      </c>
      <c r="S96" s="8">
        <f t="shared" si="13"/>
        <v>142</v>
      </c>
      <c r="T96" s="9">
        <f t="shared" si="14"/>
        <v>0.14788732394366197</v>
      </c>
      <c r="U96" s="7"/>
      <c r="V96" s="7"/>
      <c r="W96" s="7"/>
      <c r="X96" s="7"/>
    </row>
    <row r="97" spans="1:24" x14ac:dyDescent="0.3">
      <c r="A97" s="6">
        <v>366</v>
      </c>
      <c r="B97" s="6" t="s">
        <v>181</v>
      </c>
      <c r="C97" s="7"/>
      <c r="D97" s="8"/>
      <c r="E97" s="7"/>
      <c r="F97" s="8"/>
      <c r="G97" s="7"/>
      <c r="H97" s="8"/>
      <c r="I97" s="8"/>
      <c r="J97" s="8"/>
      <c r="K97">
        <v>1</v>
      </c>
      <c r="L97" s="7"/>
      <c r="M97" s="7"/>
      <c r="N97" s="7"/>
      <c r="O97" s="7"/>
      <c r="P97" s="7"/>
      <c r="Q97" s="7"/>
      <c r="R97" s="8">
        <f t="shared" si="12"/>
        <v>1</v>
      </c>
      <c r="S97" s="8">
        <f t="shared" si="13"/>
        <v>1</v>
      </c>
      <c r="T97" s="9">
        <f t="shared" si="14"/>
        <v>1</v>
      </c>
      <c r="U97" s="7"/>
      <c r="V97" s="7"/>
      <c r="W97" s="7"/>
      <c r="X97" s="7"/>
    </row>
    <row r="98" spans="1:24" x14ac:dyDescent="0.3">
      <c r="A98" s="6">
        <v>368</v>
      </c>
      <c r="B98" s="6" t="s">
        <v>80</v>
      </c>
      <c r="C98" s="7"/>
      <c r="D98" s="7"/>
      <c r="E98" s="7"/>
      <c r="F98" s="7"/>
      <c r="G98" s="7"/>
      <c r="H98" s="8">
        <v>29</v>
      </c>
      <c r="I98" s="8">
        <v>29</v>
      </c>
      <c r="J98" s="7"/>
      <c r="K98">
        <v>1</v>
      </c>
      <c r="L98" s="7"/>
      <c r="M98" s="7"/>
      <c r="N98" s="7"/>
      <c r="O98" s="7"/>
      <c r="P98" s="7"/>
      <c r="Q98" s="7"/>
      <c r="R98" s="8">
        <f t="shared" si="12"/>
        <v>1</v>
      </c>
      <c r="S98" s="8">
        <f t="shared" si="13"/>
        <v>30</v>
      </c>
      <c r="T98" s="9">
        <f t="shared" si="14"/>
        <v>3.3333333333333333E-2</v>
      </c>
      <c r="U98" s="7"/>
      <c r="V98" s="7"/>
      <c r="W98" s="7"/>
      <c r="X98" s="7"/>
    </row>
    <row r="99" spans="1:24" x14ac:dyDescent="0.3">
      <c r="A99" s="6">
        <v>369</v>
      </c>
      <c r="B99" s="6" t="s">
        <v>81</v>
      </c>
      <c r="C99" s="7"/>
      <c r="D99" s="7"/>
      <c r="E99" s="7"/>
      <c r="F99" s="7"/>
      <c r="G99" s="7"/>
      <c r="H99" s="8">
        <v>4</v>
      </c>
      <c r="I99" s="8">
        <v>4</v>
      </c>
      <c r="J99" s="7"/>
      <c r="K99">
        <v>1</v>
      </c>
      <c r="L99" s="7"/>
      <c r="M99" s="7"/>
      <c r="N99" s="7"/>
      <c r="O99" s="7"/>
      <c r="P99" s="7"/>
      <c r="Q99" s="7"/>
      <c r="R99" s="8">
        <f t="shared" si="12"/>
        <v>1</v>
      </c>
      <c r="S99" s="8">
        <f t="shared" si="13"/>
        <v>5</v>
      </c>
      <c r="T99" s="9">
        <f t="shared" si="14"/>
        <v>0.2</v>
      </c>
      <c r="U99" s="7"/>
      <c r="V99" s="7"/>
      <c r="W99" s="8"/>
      <c r="X99" s="9"/>
    </row>
    <row r="100" spans="1:24" x14ac:dyDescent="0.3">
      <c r="A100" s="6">
        <v>395</v>
      </c>
      <c r="B100" s="6" t="s">
        <v>82</v>
      </c>
      <c r="C100" s="7"/>
      <c r="D100" s="8">
        <v>34</v>
      </c>
      <c r="E100" s="8">
        <v>7</v>
      </c>
      <c r="F100" s="8">
        <v>141</v>
      </c>
      <c r="G100" s="8">
        <v>4</v>
      </c>
      <c r="H100" s="8">
        <v>251</v>
      </c>
      <c r="I100" s="8">
        <v>437</v>
      </c>
      <c r="J100" s="7"/>
      <c r="K100">
        <v>36059</v>
      </c>
      <c r="L100" s="8">
        <v>54</v>
      </c>
      <c r="M100" s="8">
        <v>6</v>
      </c>
      <c r="N100" s="7"/>
      <c r="O100" s="7"/>
      <c r="P100" s="7"/>
      <c r="Q100" s="7"/>
      <c r="R100" s="8">
        <f t="shared" si="12"/>
        <v>36119</v>
      </c>
      <c r="S100" s="8">
        <f t="shared" si="13"/>
        <v>36556</v>
      </c>
      <c r="T100" s="9">
        <f t="shared" si="14"/>
        <v>0.98804573804573803</v>
      </c>
      <c r="U100" s="8"/>
      <c r="V100" s="9"/>
      <c r="W100" s="8"/>
      <c r="X100" s="9"/>
    </row>
    <row r="101" spans="1:24" x14ac:dyDescent="0.3">
      <c r="A101" s="6">
        <v>396</v>
      </c>
      <c r="B101" s="6" t="s">
        <v>83</v>
      </c>
      <c r="C101" s="7"/>
      <c r="D101" s="8">
        <v>4</v>
      </c>
      <c r="E101" s="7"/>
      <c r="F101" s="8">
        <v>388</v>
      </c>
      <c r="G101" s="7"/>
      <c r="H101" s="8">
        <v>676</v>
      </c>
      <c r="I101" s="8">
        <v>1068</v>
      </c>
      <c r="J101" s="7"/>
      <c r="K101">
        <v>34678</v>
      </c>
      <c r="L101" s="8">
        <v>219</v>
      </c>
      <c r="M101" s="8">
        <v>19</v>
      </c>
      <c r="N101" s="7"/>
      <c r="O101" s="7"/>
      <c r="P101" s="7"/>
      <c r="Q101" s="7"/>
      <c r="R101" s="8">
        <f t="shared" si="12"/>
        <v>34916</v>
      </c>
      <c r="S101" s="8">
        <f t="shared" si="13"/>
        <v>35984</v>
      </c>
      <c r="T101" s="9">
        <f t="shared" si="14"/>
        <v>0.97032014228546015</v>
      </c>
      <c r="U101" s="8"/>
      <c r="V101" s="9"/>
      <c r="W101" s="8"/>
      <c r="X101" s="9"/>
    </row>
    <row r="102" spans="1:24" x14ac:dyDescent="0.3">
      <c r="A102" s="6">
        <v>398</v>
      </c>
      <c r="B102" s="6" t="s">
        <v>84</v>
      </c>
      <c r="C102" s="7"/>
      <c r="D102" s="8">
        <v>6</v>
      </c>
      <c r="E102" s="7"/>
      <c r="F102" s="8">
        <v>94</v>
      </c>
      <c r="G102" s="7"/>
      <c r="H102" s="8">
        <v>61</v>
      </c>
      <c r="I102" s="8">
        <v>161</v>
      </c>
      <c r="J102" s="7"/>
      <c r="K102">
        <v>16180</v>
      </c>
      <c r="L102" s="8">
        <v>181</v>
      </c>
      <c r="M102" s="8">
        <v>16</v>
      </c>
      <c r="N102" s="7"/>
      <c r="O102" s="7"/>
      <c r="P102" s="7"/>
      <c r="Q102" s="7"/>
      <c r="R102" s="8">
        <f t="shared" si="12"/>
        <v>16377</v>
      </c>
      <c r="S102" s="8">
        <f t="shared" si="13"/>
        <v>16538</v>
      </c>
      <c r="T102" s="9">
        <f t="shared" si="14"/>
        <v>0.99026484460031439</v>
      </c>
      <c r="U102" s="8"/>
      <c r="V102" s="9"/>
      <c r="W102" s="8"/>
      <c r="X102" s="9"/>
    </row>
    <row r="103" spans="1:24" x14ac:dyDescent="0.3">
      <c r="A103" s="6">
        <v>399</v>
      </c>
      <c r="B103" s="6" t="s">
        <v>85</v>
      </c>
      <c r="C103" s="7"/>
      <c r="D103" s="7"/>
      <c r="E103" s="8">
        <v>1</v>
      </c>
      <c r="F103" s="8">
        <v>403</v>
      </c>
      <c r="G103" s="8">
        <v>2</v>
      </c>
      <c r="H103" s="8">
        <v>45</v>
      </c>
      <c r="I103" s="8">
        <v>451</v>
      </c>
      <c r="J103" s="7"/>
      <c r="K103">
        <v>36599</v>
      </c>
      <c r="L103" s="8">
        <v>4201</v>
      </c>
      <c r="M103" s="8">
        <v>8</v>
      </c>
      <c r="N103" s="7"/>
      <c r="O103" s="7"/>
      <c r="P103" s="7"/>
      <c r="Q103" s="7"/>
      <c r="R103" s="8">
        <f t="shared" si="12"/>
        <v>40808</v>
      </c>
      <c r="S103" s="8">
        <f t="shared" si="13"/>
        <v>41259</v>
      </c>
      <c r="T103" s="9">
        <f t="shared" si="14"/>
        <v>0.98906905160086289</v>
      </c>
      <c r="U103" s="7"/>
      <c r="V103" s="7"/>
      <c r="W103" s="8"/>
      <c r="X103" s="9"/>
    </row>
    <row r="106" spans="1:24" x14ac:dyDescent="0.3">
      <c r="A106" s="7"/>
      <c r="B106" s="10" t="s">
        <v>54</v>
      </c>
      <c r="C106" s="7"/>
      <c r="D106" s="8">
        <v>3458</v>
      </c>
      <c r="E106" s="8">
        <v>13</v>
      </c>
      <c r="F106" s="8">
        <v>1689</v>
      </c>
      <c r="G106" s="8">
        <v>12</v>
      </c>
      <c r="H106" s="8">
        <v>2026</v>
      </c>
      <c r="I106" s="8">
        <v>7198</v>
      </c>
      <c r="J106" s="8">
        <v>550</v>
      </c>
      <c r="K106">
        <f>SUM(K60:K103)</f>
        <v>165233</v>
      </c>
      <c r="L106" s="8">
        <v>5113</v>
      </c>
      <c r="M106" s="8">
        <v>49</v>
      </c>
      <c r="N106" s="7"/>
      <c r="O106" s="7"/>
      <c r="P106" s="7"/>
      <c r="Q106" s="7"/>
      <c r="R106" s="8">
        <f t="shared" ref="R106" si="15">SUM(J106:Q106)</f>
        <v>170945</v>
      </c>
      <c r="S106" s="8">
        <f t="shared" ref="S106" si="16">SUM(I106,R106)</f>
        <v>178143</v>
      </c>
      <c r="T106" s="9">
        <f t="shared" ref="T106" si="17">R106/S106</f>
        <v>0.95959425854510139</v>
      </c>
      <c r="U106" s="8"/>
      <c r="V106" s="9"/>
      <c r="W106" s="8"/>
      <c r="X106" s="9"/>
    </row>
    <row r="107" spans="1:24" x14ac:dyDescent="0.3">
      <c r="A107" s="7"/>
      <c r="B107" s="10" t="s">
        <v>55</v>
      </c>
      <c r="C107" s="9">
        <v>0</v>
      </c>
      <c r="D107" s="11">
        <v>0.64100000000000001</v>
      </c>
      <c r="E107" s="11">
        <v>4.2000000000000003E-2</v>
      </c>
      <c r="F107" s="11">
        <v>0.23799999999999999</v>
      </c>
      <c r="G107" s="11">
        <v>1.9E-2</v>
      </c>
      <c r="H107" s="11">
        <v>0.16800000000000001</v>
      </c>
      <c r="I107" s="11">
        <v>0.28199999999999997</v>
      </c>
      <c r="J107" s="11">
        <v>1.6E-2</v>
      </c>
      <c r="K107" s="11">
        <f>K106/$I$316</f>
        <v>7.3123918517633418E-2</v>
      </c>
      <c r="L107" s="11">
        <v>0.28599999999999998</v>
      </c>
      <c r="M107" s="11">
        <v>0.106</v>
      </c>
      <c r="N107" s="9">
        <v>0</v>
      </c>
      <c r="O107" s="9">
        <v>0</v>
      </c>
      <c r="P107" s="9">
        <v>0</v>
      </c>
      <c r="Q107" s="9">
        <v>0</v>
      </c>
      <c r="R107" s="11">
        <f>R106/$P$316</f>
        <v>7.3960381689132326E-2</v>
      </c>
      <c r="S107" s="11">
        <f>S106/$Q$316</f>
        <v>7.6232498786822186E-2</v>
      </c>
      <c r="T107" s="7"/>
      <c r="U107" s="11"/>
      <c r="V107" s="7"/>
      <c r="W107" s="11"/>
      <c r="X107" s="7"/>
    </row>
    <row r="109" spans="1:24" ht="17.399999999999999" customHeight="1" x14ac:dyDescent="0.3">
      <c r="A109" s="17" t="s">
        <v>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 ht="27.6" customHeight="1" x14ac:dyDescent="0.3">
      <c r="A110" s="17" t="s">
        <v>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21"/>
      <c r="W110" s="21"/>
      <c r="X110" s="21"/>
    </row>
    <row r="113" spans="1:24" ht="15.6" x14ac:dyDescent="0.3">
      <c r="A113" s="1" t="s">
        <v>3</v>
      </c>
      <c r="B113" s="2"/>
      <c r="C113" s="22" t="s">
        <v>86</v>
      </c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</row>
    <row r="114" spans="1:24" x14ac:dyDescent="0.3">
      <c r="A114" s="16" t="s">
        <v>2</v>
      </c>
      <c r="B114" s="16"/>
      <c r="C114" s="16"/>
    </row>
    <row r="116" spans="1:24" x14ac:dyDescent="0.3">
      <c r="A116" s="19"/>
      <c r="B116" s="19"/>
      <c r="C116" s="18" t="s">
        <v>5</v>
      </c>
      <c r="D116" s="18"/>
      <c r="E116" s="18"/>
      <c r="F116" s="18"/>
      <c r="G116" s="18"/>
      <c r="H116" s="18"/>
      <c r="I116" s="18"/>
      <c r="J116" s="18"/>
      <c r="K116" s="18" t="s">
        <v>6</v>
      </c>
      <c r="L116" s="18"/>
      <c r="M116" s="2"/>
      <c r="N116" s="3" t="s">
        <v>7</v>
      </c>
      <c r="O116" s="3" t="s">
        <v>7</v>
      </c>
      <c r="P116" s="3" t="s">
        <v>8</v>
      </c>
      <c r="Q116" s="3" t="s">
        <v>8</v>
      </c>
      <c r="R116" s="4"/>
      <c r="S116" s="4"/>
      <c r="T116" s="18"/>
      <c r="U116" s="18"/>
      <c r="V116" s="18"/>
      <c r="W116" s="18"/>
    </row>
    <row r="117" spans="1:24" x14ac:dyDescent="0.3">
      <c r="A117" s="19"/>
      <c r="B117" s="19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2"/>
      <c r="N117" s="3" t="s">
        <v>9</v>
      </c>
      <c r="O117" s="3" t="s">
        <v>10</v>
      </c>
      <c r="P117" s="3" t="s">
        <v>11</v>
      </c>
      <c r="Q117" s="3" t="s">
        <v>12</v>
      </c>
      <c r="R117" s="20"/>
      <c r="S117" s="20"/>
      <c r="T117" s="18"/>
      <c r="U117" s="18"/>
      <c r="V117" s="18"/>
      <c r="W117" s="18"/>
    </row>
    <row r="118" spans="1:24" x14ac:dyDescent="0.3">
      <c r="A118" s="5" t="s">
        <v>13</v>
      </c>
      <c r="B118" s="5" t="s">
        <v>14</v>
      </c>
      <c r="C118" s="4"/>
      <c r="D118" s="3" t="s">
        <v>15</v>
      </c>
      <c r="E118" s="3" t="s">
        <v>16</v>
      </c>
      <c r="F118" s="3" t="s">
        <v>10</v>
      </c>
      <c r="G118" s="3" t="s">
        <v>17</v>
      </c>
      <c r="H118" s="4"/>
      <c r="I118" s="3" t="s">
        <v>18</v>
      </c>
      <c r="J118" s="3" t="s">
        <v>19</v>
      </c>
      <c r="K118" s="3" t="s">
        <v>158</v>
      </c>
      <c r="L118" s="3" t="s">
        <v>9</v>
      </c>
      <c r="M118" s="3" t="s">
        <v>10</v>
      </c>
      <c r="N118" s="3" t="s">
        <v>20</v>
      </c>
      <c r="O118" s="3" t="s">
        <v>20</v>
      </c>
      <c r="P118" s="3" t="s">
        <v>8</v>
      </c>
      <c r="Q118" s="3" t="s">
        <v>8</v>
      </c>
      <c r="R118" s="3" t="s">
        <v>18</v>
      </c>
      <c r="S118" s="4"/>
      <c r="T118" s="3" t="s">
        <v>21</v>
      </c>
      <c r="U118" s="4"/>
      <c r="V118" s="4"/>
      <c r="W118" s="4"/>
      <c r="X118" s="4"/>
    </row>
    <row r="119" spans="1:24" x14ac:dyDescent="0.3">
      <c r="A119" s="5" t="s">
        <v>22</v>
      </c>
      <c r="B119" s="5" t="s">
        <v>23</v>
      </c>
      <c r="C119" s="3" t="s">
        <v>24</v>
      </c>
      <c r="D119" s="3" t="s">
        <v>25</v>
      </c>
      <c r="E119" s="3" t="s">
        <v>26</v>
      </c>
      <c r="F119" s="3" t="s">
        <v>28</v>
      </c>
      <c r="G119" s="3" t="s">
        <v>29</v>
      </c>
      <c r="H119" s="3" t="s">
        <v>30</v>
      </c>
      <c r="I119" s="3" t="s">
        <v>31</v>
      </c>
      <c r="J119" s="3" t="s">
        <v>32</v>
      </c>
      <c r="K119" s="3" t="s">
        <v>159</v>
      </c>
      <c r="L119" s="3" t="s">
        <v>27</v>
      </c>
      <c r="M119" s="3" t="s">
        <v>28</v>
      </c>
      <c r="N119" s="3" t="s">
        <v>27</v>
      </c>
      <c r="O119" s="3" t="s">
        <v>28</v>
      </c>
      <c r="P119" s="3" t="s">
        <v>33</v>
      </c>
      <c r="Q119" s="3" t="s">
        <v>34</v>
      </c>
      <c r="R119" s="3" t="s">
        <v>6</v>
      </c>
      <c r="S119" s="3" t="s">
        <v>18</v>
      </c>
      <c r="T119" s="3" t="s">
        <v>6</v>
      </c>
      <c r="U119" s="3"/>
      <c r="V119" s="3"/>
      <c r="W119" s="3"/>
      <c r="X119" s="3"/>
    </row>
    <row r="122" spans="1:24" x14ac:dyDescent="0.3">
      <c r="A122" s="6">
        <v>430</v>
      </c>
      <c r="B122" s="6" t="s">
        <v>87</v>
      </c>
      <c r="C122" s="7"/>
      <c r="D122" s="7"/>
      <c r="E122" s="7"/>
      <c r="F122" s="8">
        <v>1</v>
      </c>
      <c r="G122" s="7"/>
      <c r="H122" s="7"/>
      <c r="I122" s="8">
        <v>1</v>
      </c>
      <c r="J122" s="7"/>
      <c r="K122">
        <v>95</v>
      </c>
      <c r="L122" s="7"/>
      <c r="M122" s="7"/>
      <c r="N122" s="7"/>
      <c r="O122" s="7"/>
      <c r="P122" s="7"/>
      <c r="Q122" s="7"/>
      <c r="R122" s="8">
        <f t="shared" ref="R122" si="18">SUM(J122:Q122)</f>
        <v>95</v>
      </c>
      <c r="S122" s="8">
        <f t="shared" ref="S122" si="19">SUM(I122,R122)</f>
        <v>96</v>
      </c>
      <c r="T122" s="9">
        <f t="shared" ref="T122" si="20">R122/S122</f>
        <v>0.98958333333333337</v>
      </c>
      <c r="U122" s="7"/>
      <c r="V122" s="7"/>
      <c r="W122" s="8"/>
      <c r="X122" s="9"/>
    </row>
    <row r="123" spans="1:24" x14ac:dyDescent="0.3">
      <c r="A123" s="6">
        <v>476</v>
      </c>
      <c r="B123" s="6" t="s">
        <v>193</v>
      </c>
      <c r="C123" s="7"/>
      <c r="D123" s="7"/>
      <c r="E123" s="7"/>
      <c r="F123" s="8"/>
      <c r="G123" s="7"/>
      <c r="H123" s="7"/>
      <c r="I123" s="8"/>
      <c r="J123" s="7"/>
      <c r="K123">
        <v>37</v>
      </c>
      <c r="L123" s="7"/>
      <c r="M123" s="7"/>
      <c r="N123" s="7"/>
      <c r="O123" s="7"/>
      <c r="P123" s="7"/>
      <c r="Q123" s="7"/>
      <c r="R123" s="8">
        <f t="shared" ref="R123:R127" si="21">SUM(J123:Q123)</f>
        <v>37</v>
      </c>
      <c r="S123" s="8">
        <f t="shared" ref="S123:S127" si="22">SUM(I123,R123)</f>
        <v>37</v>
      </c>
      <c r="T123" s="9">
        <f t="shared" ref="T123:T127" si="23">R123/S123</f>
        <v>1</v>
      </c>
      <c r="U123" s="7"/>
      <c r="V123" s="7"/>
      <c r="W123" s="8"/>
      <c r="X123" s="9"/>
    </row>
    <row r="124" spans="1:24" x14ac:dyDescent="0.3">
      <c r="A124" s="6">
        <v>480</v>
      </c>
      <c r="B124" s="6" t="s">
        <v>88</v>
      </c>
      <c r="C124" s="7"/>
      <c r="D124" s="7"/>
      <c r="E124" s="7"/>
      <c r="F124" s="8">
        <v>24</v>
      </c>
      <c r="G124" s="8">
        <v>2</v>
      </c>
      <c r="H124" s="8">
        <v>43</v>
      </c>
      <c r="I124" s="8">
        <v>69</v>
      </c>
      <c r="J124" s="7"/>
      <c r="K124">
        <v>21430</v>
      </c>
      <c r="L124" s="8">
        <v>103</v>
      </c>
      <c r="M124" s="8">
        <v>12</v>
      </c>
      <c r="N124" s="7"/>
      <c r="O124" s="7"/>
      <c r="P124" s="7"/>
      <c r="Q124" s="7"/>
      <c r="R124" s="8">
        <f t="shared" si="21"/>
        <v>21545</v>
      </c>
      <c r="S124" s="8">
        <f t="shared" si="22"/>
        <v>21614</v>
      </c>
      <c r="T124" s="9">
        <f t="shared" si="23"/>
        <v>0.99680762468770245</v>
      </c>
      <c r="U124" s="7"/>
      <c r="V124" s="7"/>
      <c r="W124" s="8"/>
      <c r="X124" s="9"/>
    </row>
    <row r="125" spans="1:24" x14ac:dyDescent="0.3">
      <c r="A125" s="6">
        <v>495</v>
      </c>
      <c r="B125" s="6" t="s">
        <v>89</v>
      </c>
      <c r="C125" s="7"/>
      <c r="D125" s="8">
        <v>10</v>
      </c>
      <c r="E125" s="7"/>
      <c r="F125" s="8">
        <v>228</v>
      </c>
      <c r="G125" s="7"/>
      <c r="H125" s="8">
        <v>75</v>
      </c>
      <c r="I125" s="8">
        <v>313</v>
      </c>
      <c r="J125" s="7"/>
      <c r="K125">
        <v>42682</v>
      </c>
      <c r="L125" s="8">
        <v>687</v>
      </c>
      <c r="M125" s="8">
        <v>10</v>
      </c>
      <c r="N125" s="7"/>
      <c r="O125" s="7"/>
      <c r="P125" s="7"/>
      <c r="Q125" s="7"/>
      <c r="R125" s="8">
        <f t="shared" si="21"/>
        <v>43379</v>
      </c>
      <c r="S125" s="8">
        <f t="shared" si="22"/>
        <v>43692</v>
      </c>
      <c r="T125" s="9">
        <f t="shared" si="23"/>
        <v>0.99283621715645887</v>
      </c>
      <c r="U125" s="8"/>
      <c r="V125" s="9"/>
      <c r="W125" s="8"/>
      <c r="X125" s="9"/>
    </row>
    <row r="126" spans="1:24" x14ac:dyDescent="0.3">
      <c r="A126" s="6">
        <v>496</v>
      </c>
      <c r="B126" s="6" t="s">
        <v>90</v>
      </c>
      <c r="C126" s="7"/>
      <c r="D126" s="8">
        <v>54</v>
      </c>
      <c r="E126" s="7"/>
      <c r="F126" s="8">
        <v>9</v>
      </c>
      <c r="G126" s="8">
        <v>38</v>
      </c>
      <c r="H126" s="8">
        <v>14</v>
      </c>
      <c r="I126" s="8">
        <v>115</v>
      </c>
      <c r="J126" s="7"/>
      <c r="K126">
        <v>111239</v>
      </c>
      <c r="L126" s="8">
        <v>18</v>
      </c>
      <c r="M126" s="8">
        <v>4</v>
      </c>
      <c r="N126" s="7"/>
      <c r="O126" s="7"/>
      <c r="P126" s="7"/>
      <c r="Q126" s="7"/>
      <c r="R126" s="8">
        <f t="shared" si="21"/>
        <v>111261</v>
      </c>
      <c r="S126" s="8">
        <f t="shared" si="22"/>
        <v>111376</v>
      </c>
      <c r="T126" s="9">
        <f t="shared" si="23"/>
        <v>0.99896746157161331</v>
      </c>
      <c r="U126" s="7"/>
      <c r="V126" s="7"/>
      <c r="W126" s="8"/>
      <c r="X126" s="9"/>
    </row>
    <row r="127" spans="1:24" x14ac:dyDescent="0.3">
      <c r="A127" s="6">
        <v>497</v>
      </c>
      <c r="B127" s="6" t="s">
        <v>91</v>
      </c>
      <c r="C127" s="7"/>
      <c r="D127" s="8">
        <v>18</v>
      </c>
      <c r="E127" s="7"/>
      <c r="F127" s="8">
        <v>596</v>
      </c>
      <c r="G127" s="8">
        <v>4</v>
      </c>
      <c r="H127" s="8">
        <v>1871</v>
      </c>
      <c r="I127" s="8">
        <v>2489</v>
      </c>
      <c r="J127" s="7"/>
      <c r="K127">
        <v>135398</v>
      </c>
      <c r="L127" s="8">
        <v>2867</v>
      </c>
      <c r="M127" s="8">
        <v>100</v>
      </c>
      <c r="N127" s="7"/>
      <c r="O127" s="7"/>
      <c r="P127" s="7"/>
      <c r="Q127" s="7"/>
      <c r="R127" s="8">
        <f t="shared" si="21"/>
        <v>138365</v>
      </c>
      <c r="S127" s="8">
        <f t="shared" si="22"/>
        <v>140854</v>
      </c>
      <c r="T127" s="9">
        <f t="shared" si="23"/>
        <v>0.9823292203274312</v>
      </c>
      <c r="U127" s="8"/>
      <c r="V127" s="9"/>
      <c r="W127" s="8"/>
      <c r="X127" s="9"/>
    </row>
    <row r="130" spans="1:24" x14ac:dyDescent="0.3">
      <c r="A130" s="7"/>
      <c r="B130" s="10" t="s">
        <v>54</v>
      </c>
      <c r="C130" s="7"/>
      <c r="D130" s="8">
        <v>82</v>
      </c>
      <c r="E130" s="7"/>
      <c r="F130" s="8">
        <v>858</v>
      </c>
      <c r="G130" s="8">
        <v>44</v>
      </c>
      <c r="H130" s="8">
        <v>2003</v>
      </c>
      <c r="I130" s="8">
        <v>2987</v>
      </c>
      <c r="J130" s="7"/>
      <c r="K130">
        <f>SUM(K122:K127)</f>
        <v>310881</v>
      </c>
      <c r="L130" s="8">
        <v>3675</v>
      </c>
      <c r="M130" s="8">
        <v>126</v>
      </c>
      <c r="N130" s="7"/>
      <c r="O130" s="7"/>
      <c r="P130" s="7"/>
      <c r="Q130" s="7"/>
      <c r="R130" s="8">
        <f t="shared" ref="R130" si="24">SUM(J130:Q130)</f>
        <v>314682</v>
      </c>
      <c r="S130" s="8">
        <f t="shared" ref="S130" si="25">SUM(I130,R130)</f>
        <v>317669</v>
      </c>
      <c r="T130" s="9">
        <f t="shared" ref="T130" si="26">R130/S130</f>
        <v>0.99059713097595292</v>
      </c>
      <c r="U130" s="8"/>
      <c r="V130" s="9"/>
      <c r="W130" s="8"/>
      <c r="X130" s="9"/>
    </row>
    <row r="131" spans="1:24" x14ac:dyDescent="0.3">
      <c r="A131" s="7"/>
      <c r="B131" s="10" t="s">
        <v>55</v>
      </c>
      <c r="C131" s="9">
        <v>0</v>
      </c>
      <c r="D131" s="11">
        <v>1.4999999999999999E-2</v>
      </c>
      <c r="E131" s="9">
        <v>0</v>
      </c>
      <c r="F131" s="11">
        <v>0.121</v>
      </c>
      <c r="G131" s="9">
        <v>7.0000000000000007E-2</v>
      </c>
      <c r="H131" s="11">
        <v>0.16600000000000001</v>
      </c>
      <c r="I131" s="11">
        <v>0.11700000000000001</v>
      </c>
      <c r="J131" s="9">
        <v>0</v>
      </c>
      <c r="K131" s="11">
        <f>K130/$I$316</f>
        <v>0.13758048884109345</v>
      </c>
      <c r="L131" s="11">
        <v>0.20599999999999999</v>
      </c>
      <c r="M131" s="11">
        <v>0.27300000000000002</v>
      </c>
      <c r="N131" s="9">
        <v>0</v>
      </c>
      <c r="O131" s="9">
        <v>0</v>
      </c>
      <c r="P131" s="9">
        <v>0</v>
      </c>
      <c r="Q131" s="9">
        <v>0</v>
      </c>
      <c r="R131" s="11">
        <f>R130/$P$316</f>
        <v>0.13614905864868548</v>
      </c>
      <c r="S131" s="11">
        <f>S130/$Q$316</f>
        <v>0.13593967574988083</v>
      </c>
      <c r="T131" s="7"/>
      <c r="U131" s="11"/>
      <c r="V131" s="7"/>
      <c r="W131" s="11"/>
      <c r="X131" s="7"/>
    </row>
    <row r="133" spans="1:24" ht="17.399999999999999" customHeight="1" x14ac:dyDescent="0.3">
      <c r="A133" s="17" t="s">
        <v>0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 ht="27.6" customHeight="1" x14ac:dyDescent="0.3">
      <c r="A134" s="17" t="s">
        <v>1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21"/>
      <c r="W134" s="21"/>
      <c r="X134" s="21"/>
    </row>
    <row r="137" spans="1:24" ht="15.6" x14ac:dyDescent="0.3">
      <c r="A137" s="1" t="s">
        <v>3</v>
      </c>
      <c r="B137" s="2"/>
      <c r="C137" s="22" t="s">
        <v>92</v>
      </c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</row>
    <row r="138" spans="1:24" x14ac:dyDescent="0.3">
      <c r="A138" s="16" t="s">
        <v>2</v>
      </c>
      <c r="B138" s="16"/>
      <c r="C138" s="16"/>
    </row>
    <row r="140" spans="1:24" x14ac:dyDescent="0.3">
      <c r="A140" s="19"/>
      <c r="B140" s="19"/>
      <c r="C140" s="18" t="s">
        <v>5</v>
      </c>
      <c r="D140" s="18"/>
      <c r="E140" s="18"/>
      <c r="F140" s="18"/>
      <c r="G140" s="18"/>
      <c r="H140" s="18"/>
      <c r="I140" s="18"/>
      <c r="J140" s="18"/>
      <c r="K140" s="18" t="s">
        <v>6</v>
      </c>
      <c r="L140" s="18"/>
      <c r="M140" s="2"/>
      <c r="N140" s="3" t="s">
        <v>7</v>
      </c>
      <c r="O140" s="3" t="s">
        <v>7</v>
      </c>
      <c r="P140" s="3" t="s">
        <v>8</v>
      </c>
      <c r="Q140" s="3" t="s">
        <v>8</v>
      </c>
      <c r="R140" s="4"/>
      <c r="S140" s="4"/>
      <c r="T140" s="18"/>
      <c r="U140" s="18"/>
      <c r="V140" s="18"/>
      <c r="W140" s="18"/>
    </row>
    <row r="141" spans="1:24" x14ac:dyDescent="0.3">
      <c r="A141" s="19"/>
      <c r="B141" s="19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2"/>
      <c r="N141" s="3" t="s">
        <v>9</v>
      </c>
      <c r="O141" s="3" t="s">
        <v>10</v>
      </c>
      <c r="P141" s="3" t="s">
        <v>11</v>
      </c>
      <c r="Q141" s="3" t="s">
        <v>12</v>
      </c>
      <c r="R141" s="20"/>
      <c r="S141" s="20"/>
      <c r="T141" s="18"/>
      <c r="U141" s="18"/>
      <c r="V141" s="18"/>
      <c r="W141" s="18"/>
    </row>
    <row r="142" spans="1:24" x14ac:dyDescent="0.3">
      <c r="A142" s="5" t="s">
        <v>13</v>
      </c>
      <c r="B142" s="5" t="s">
        <v>14</v>
      </c>
      <c r="C142" s="4"/>
      <c r="D142" s="3" t="s">
        <v>15</v>
      </c>
      <c r="E142" s="3" t="s">
        <v>9</v>
      </c>
      <c r="F142" s="3" t="s">
        <v>10</v>
      </c>
      <c r="G142" s="3" t="s">
        <v>17</v>
      </c>
      <c r="H142" s="4"/>
      <c r="I142" s="3" t="s">
        <v>18</v>
      </c>
      <c r="J142" s="3" t="s">
        <v>19</v>
      </c>
      <c r="K142" s="3" t="s">
        <v>158</v>
      </c>
      <c r="L142" s="3" t="s">
        <v>9</v>
      </c>
      <c r="M142" s="3" t="s">
        <v>10</v>
      </c>
      <c r="N142" s="3" t="s">
        <v>20</v>
      </c>
      <c r="O142" s="3" t="s">
        <v>20</v>
      </c>
      <c r="P142" s="3" t="s">
        <v>8</v>
      </c>
      <c r="Q142" s="3" t="s">
        <v>8</v>
      </c>
      <c r="R142" s="3" t="s">
        <v>18</v>
      </c>
      <c r="S142" s="4"/>
      <c r="T142" s="3" t="s">
        <v>21</v>
      </c>
      <c r="U142" s="4"/>
      <c r="V142" s="4"/>
      <c r="W142" s="4"/>
      <c r="X142" s="4"/>
    </row>
    <row r="143" spans="1:24" x14ac:dyDescent="0.3">
      <c r="A143" s="5" t="s">
        <v>22</v>
      </c>
      <c r="B143" s="5" t="s">
        <v>23</v>
      </c>
      <c r="C143" s="3" t="s">
        <v>24</v>
      </c>
      <c r="D143" s="3" t="s">
        <v>25</v>
      </c>
      <c r="E143" s="3" t="s">
        <v>27</v>
      </c>
      <c r="F143" s="3" t="s">
        <v>28</v>
      </c>
      <c r="G143" s="3" t="s">
        <v>29</v>
      </c>
      <c r="H143" s="3" t="s">
        <v>30</v>
      </c>
      <c r="I143" s="3" t="s">
        <v>31</v>
      </c>
      <c r="J143" s="3" t="s">
        <v>32</v>
      </c>
      <c r="K143" s="3" t="s">
        <v>159</v>
      </c>
      <c r="L143" s="3" t="s">
        <v>27</v>
      </c>
      <c r="M143" s="3" t="s">
        <v>28</v>
      </c>
      <c r="N143" s="3" t="s">
        <v>27</v>
      </c>
      <c r="O143" s="3" t="s">
        <v>28</v>
      </c>
      <c r="P143" s="3" t="s">
        <v>33</v>
      </c>
      <c r="Q143" s="3" t="s">
        <v>34</v>
      </c>
      <c r="R143" s="3" t="s">
        <v>6</v>
      </c>
      <c r="S143" s="3" t="s">
        <v>18</v>
      </c>
      <c r="T143" s="3" t="s">
        <v>6</v>
      </c>
      <c r="U143" s="3"/>
      <c r="V143" s="3"/>
      <c r="W143" s="3"/>
      <c r="X143" s="3"/>
    </row>
    <row r="146" spans="1:24" x14ac:dyDescent="0.3">
      <c r="A146" s="23">
        <v>401</v>
      </c>
      <c r="B146" s="24" t="s">
        <v>182</v>
      </c>
      <c r="K146">
        <v>13</v>
      </c>
      <c r="R146" s="8">
        <f t="shared" ref="R146" si="27">SUM(J146:Q146)</f>
        <v>13</v>
      </c>
      <c r="S146" s="8">
        <f t="shared" ref="S146" si="28">SUM(I146,R146)</f>
        <v>13</v>
      </c>
      <c r="T146" s="9">
        <f t="shared" ref="T146" si="29">R146/S146</f>
        <v>1</v>
      </c>
    </row>
    <row r="147" spans="1:24" x14ac:dyDescent="0.3">
      <c r="A147" s="23">
        <v>402</v>
      </c>
      <c r="B147" s="24" t="s">
        <v>183</v>
      </c>
      <c r="K147">
        <v>65</v>
      </c>
      <c r="R147" s="8">
        <f t="shared" ref="R147:R166" si="30">SUM(J147:Q147)</f>
        <v>65</v>
      </c>
      <c r="S147" s="8">
        <f t="shared" ref="S147:S166" si="31">SUM(I147,R147)</f>
        <v>65</v>
      </c>
      <c r="T147" s="9">
        <f t="shared" ref="T147:T166" si="32">R147/S147</f>
        <v>1</v>
      </c>
    </row>
    <row r="148" spans="1:24" x14ac:dyDescent="0.3">
      <c r="A148" s="23">
        <v>403</v>
      </c>
      <c r="B148" s="24" t="s">
        <v>184</v>
      </c>
      <c r="K148">
        <v>2</v>
      </c>
      <c r="R148" s="8">
        <f t="shared" si="30"/>
        <v>2</v>
      </c>
      <c r="S148" s="8">
        <f t="shared" si="31"/>
        <v>2</v>
      </c>
      <c r="T148" s="9">
        <f t="shared" si="32"/>
        <v>1</v>
      </c>
    </row>
    <row r="149" spans="1:24" x14ac:dyDescent="0.3">
      <c r="A149" s="23">
        <v>404</v>
      </c>
      <c r="B149" s="24" t="s">
        <v>185</v>
      </c>
      <c r="K149">
        <v>13</v>
      </c>
      <c r="R149" s="8">
        <f t="shared" si="30"/>
        <v>13</v>
      </c>
      <c r="S149" s="8">
        <f t="shared" si="31"/>
        <v>13</v>
      </c>
      <c r="T149" s="9">
        <f t="shared" si="32"/>
        <v>1</v>
      </c>
    </row>
    <row r="150" spans="1:24" x14ac:dyDescent="0.3">
      <c r="A150" s="6">
        <v>405</v>
      </c>
      <c r="B150" s="6" t="s">
        <v>93</v>
      </c>
      <c r="C150" s="7"/>
      <c r="D150" s="8">
        <v>2</v>
      </c>
      <c r="E150" s="7"/>
      <c r="F150" s="7"/>
      <c r="G150" s="7"/>
      <c r="H150" s="7"/>
      <c r="I150" s="8">
        <v>2</v>
      </c>
      <c r="J150" s="7"/>
      <c r="K150">
        <v>389</v>
      </c>
      <c r="L150" s="7"/>
      <c r="M150" s="7"/>
      <c r="N150" s="7"/>
      <c r="O150" s="7"/>
      <c r="P150" s="7"/>
      <c r="Q150" s="7"/>
      <c r="R150" s="8">
        <f t="shared" si="30"/>
        <v>389</v>
      </c>
      <c r="S150" s="8">
        <f t="shared" si="31"/>
        <v>391</v>
      </c>
      <c r="T150" s="9">
        <f t="shared" si="32"/>
        <v>0.99488491048593353</v>
      </c>
      <c r="U150" s="7"/>
      <c r="V150" s="7"/>
      <c r="W150" s="8"/>
      <c r="X150" s="9"/>
    </row>
    <row r="151" spans="1:24" x14ac:dyDescent="0.3">
      <c r="A151" s="6">
        <v>409</v>
      </c>
      <c r="B151" s="6" t="s">
        <v>94</v>
      </c>
      <c r="C151" s="7"/>
      <c r="D151" s="7"/>
      <c r="E151" s="7"/>
      <c r="F151" s="7"/>
      <c r="G151" s="7"/>
      <c r="H151" s="8">
        <v>66</v>
      </c>
      <c r="I151" s="8">
        <v>66</v>
      </c>
      <c r="J151" s="7"/>
      <c r="K151">
        <v>707</v>
      </c>
      <c r="L151" s="8">
        <v>1</v>
      </c>
      <c r="M151" s="7"/>
      <c r="N151" s="7"/>
      <c r="O151" s="7"/>
      <c r="P151" s="7"/>
      <c r="Q151" s="7"/>
      <c r="R151" s="8">
        <f t="shared" si="30"/>
        <v>708</v>
      </c>
      <c r="S151" s="8">
        <f t="shared" si="31"/>
        <v>774</v>
      </c>
      <c r="T151" s="9">
        <f t="shared" si="32"/>
        <v>0.9147286821705426</v>
      </c>
      <c r="U151" s="8"/>
      <c r="V151" s="9"/>
      <c r="W151" s="8"/>
      <c r="X151" s="9"/>
    </row>
    <row r="152" spans="1:24" x14ac:dyDescent="0.3">
      <c r="A152" s="6">
        <v>431</v>
      </c>
      <c r="B152" s="6" t="s">
        <v>95</v>
      </c>
      <c r="C152" s="7"/>
      <c r="D152" s="7"/>
      <c r="E152" s="7"/>
      <c r="F152" s="8">
        <v>9</v>
      </c>
      <c r="G152" s="7"/>
      <c r="H152" s="7"/>
      <c r="I152" s="8">
        <v>9</v>
      </c>
      <c r="J152" s="7"/>
      <c r="K152">
        <v>1</v>
      </c>
      <c r="L152" s="7"/>
      <c r="M152" s="7"/>
      <c r="N152" s="7"/>
      <c r="O152" s="7"/>
      <c r="P152" s="7"/>
      <c r="Q152" s="7"/>
      <c r="R152" s="8">
        <f t="shared" si="30"/>
        <v>1</v>
      </c>
      <c r="S152" s="8">
        <f t="shared" si="31"/>
        <v>10</v>
      </c>
      <c r="T152" s="9">
        <f t="shared" si="32"/>
        <v>0.1</v>
      </c>
      <c r="U152" s="7"/>
      <c r="V152" s="7"/>
      <c r="W152" s="8"/>
      <c r="X152" s="9"/>
    </row>
    <row r="153" spans="1:24" x14ac:dyDescent="0.3">
      <c r="A153" s="6">
        <v>439</v>
      </c>
      <c r="B153" s="6" t="s">
        <v>96</v>
      </c>
      <c r="C153" s="7"/>
      <c r="D153" s="7"/>
      <c r="E153" s="7"/>
      <c r="F153" s="8">
        <v>16</v>
      </c>
      <c r="G153" s="7"/>
      <c r="H153" s="8">
        <v>297</v>
      </c>
      <c r="I153" s="8">
        <v>313</v>
      </c>
      <c r="J153" s="8">
        <v>1</v>
      </c>
      <c r="K153">
        <v>3962</v>
      </c>
      <c r="L153" s="8">
        <v>10</v>
      </c>
      <c r="M153" s="7"/>
      <c r="N153" s="7"/>
      <c r="O153" s="7"/>
      <c r="P153" s="7"/>
      <c r="Q153" s="7"/>
      <c r="R153" s="8">
        <f t="shared" si="30"/>
        <v>3973</v>
      </c>
      <c r="S153" s="8">
        <f t="shared" si="31"/>
        <v>4286</v>
      </c>
      <c r="T153" s="9">
        <f t="shared" si="32"/>
        <v>0.92697153523098463</v>
      </c>
      <c r="U153" s="8"/>
      <c r="V153" s="9"/>
      <c r="W153" s="8"/>
      <c r="X153" s="9"/>
    </row>
    <row r="154" spans="1:24" x14ac:dyDescent="0.3">
      <c r="A154" s="6">
        <v>441</v>
      </c>
      <c r="B154" s="6" t="s">
        <v>97</v>
      </c>
      <c r="C154" s="7"/>
      <c r="D154" s="8">
        <v>10</v>
      </c>
      <c r="E154" s="8">
        <v>3</v>
      </c>
      <c r="F154" s="8">
        <v>11</v>
      </c>
      <c r="G154" s="8">
        <v>2</v>
      </c>
      <c r="H154" s="8">
        <v>148</v>
      </c>
      <c r="I154" s="8">
        <v>174</v>
      </c>
      <c r="J154" s="8">
        <v>37</v>
      </c>
      <c r="K154">
        <v>2518</v>
      </c>
      <c r="L154" s="8">
        <v>1326</v>
      </c>
      <c r="M154" s="7"/>
      <c r="N154" s="7"/>
      <c r="O154" s="7"/>
      <c r="P154" s="7"/>
      <c r="Q154" s="7"/>
      <c r="R154" s="8">
        <f t="shared" si="30"/>
        <v>3881</v>
      </c>
      <c r="S154" s="8">
        <f t="shared" si="31"/>
        <v>4055</v>
      </c>
      <c r="T154" s="9">
        <f t="shared" si="32"/>
        <v>0.95709001233045621</v>
      </c>
      <c r="U154" s="7"/>
      <c r="V154" s="7"/>
      <c r="W154" s="8"/>
      <c r="X154" s="9"/>
    </row>
    <row r="155" spans="1:24" x14ac:dyDescent="0.3">
      <c r="A155" s="6">
        <v>444</v>
      </c>
      <c r="B155" s="6" t="s">
        <v>190</v>
      </c>
      <c r="C155" s="7"/>
      <c r="D155" s="8"/>
      <c r="E155" s="8"/>
      <c r="F155" s="8"/>
      <c r="G155" s="8"/>
      <c r="H155" s="8"/>
      <c r="I155" s="8"/>
      <c r="J155" s="8"/>
      <c r="K155">
        <v>176</v>
      </c>
      <c r="L155" s="8"/>
      <c r="M155" s="7"/>
      <c r="N155" s="7"/>
      <c r="O155" s="7"/>
      <c r="P155" s="7"/>
      <c r="Q155" s="7"/>
      <c r="R155" s="8">
        <f t="shared" si="30"/>
        <v>176</v>
      </c>
      <c r="S155" s="8">
        <f t="shared" si="31"/>
        <v>176</v>
      </c>
      <c r="T155" s="9">
        <f t="shared" si="32"/>
        <v>1</v>
      </c>
      <c r="U155" s="7"/>
      <c r="V155" s="7"/>
      <c r="W155" s="8"/>
      <c r="X155" s="9"/>
    </row>
    <row r="156" spans="1:24" x14ac:dyDescent="0.3">
      <c r="A156" s="6">
        <v>449</v>
      </c>
      <c r="B156" s="6" t="s">
        <v>98</v>
      </c>
      <c r="C156" s="7"/>
      <c r="D156" s="7"/>
      <c r="E156" s="7"/>
      <c r="F156" s="8">
        <v>2</v>
      </c>
      <c r="G156" s="7"/>
      <c r="H156" s="8">
        <v>5</v>
      </c>
      <c r="I156" s="8">
        <v>7</v>
      </c>
      <c r="J156" s="7"/>
      <c r="K156">
        <v>48</v>
      </c>
      <c r="L156" s="7"/>
      <c r="M156" s="7"/>
      <c r="N156" s="7"/>
      <c r="O156" s="7"/>
      <c r="P156" s="7"/>
      <c r="Q156" s="7"/>
      <c r="R156" s="8">
        <f t="shared" si="30"/>
        <v>48</v>
      </c>
      <c r="S156" s="8">
        <f t="shared" si="31"/>
        <v>55</v>
      </c>
      <c r="T156" s="9">
        <f t="shared" si="32"/>
        <v>0.87272727272727268</v>
      </c>
      <c r="U156" s="7"/>
      <c r="V156" s="7"/>
      <c r="W156" s="7"/>
      <c r="X156" s="7"/>
    </row>
    <row r="157" spans="1:24" x14ac:dyDescent="0.3">
      <c r="A157" s="6">
        <v>456</v>
      </c>
      <c r="B157" s="6" t="s">
        <v>99</v>
      </c>
      <c r="C157" s="7"/>
      <c r="D157" s="8">
        <v>2</v>
      </c>
      <c r="E157" s="8">
        <v>133</v>
      </c>
      <c r="F157" s="8">
        <v>23</v>
      </c>
      <c r="G157" s="8">
        <v>4</v>
      </c>
      <c r="H157" s="8">
        <v>83</v>
      </c>
      <c r="I157" s="8">
        <v>245</v>
      </c>
      <c r="J157" s="8">
        <v>430</v>
      </c>
      <c r="K157">
        <v>17718</v>
      </c>
      <c r="L157" s="8">
        <v>290</v>
      </c>
      <c r="M157" s="7"/>
      <c r="N157" s="7"/>
      <c r="O157" s="7"/>
      <c r="P157" s="7"/>
      <c r="Q157" s="7"/>
      <c r="R157" s="8">
        <f t="shared" si="30"/>
        <v>18438</v>
      </c>
      <c r="S157" s="8">
        <f t="shared" si="31"/>
        <v>18683</v>
      </c>
      <c r="T157" s="9">
        <f t="shared" si="32"/>
        <v>0.98688647433495691</v>
      </c>
      <c r="U157" s="8"/>
      <c r="V157" s="9"/>
      <c r="W157" s="8"/>
      <c r="X157" s="9"/>
    </row>
    <row r="158" spans="1:24" x14ac:dyDescent="0.3">
      <c r="A158" s="6">
        <v>457</v>
      </c>
      <c r="B158" s="6" t="s">
        <v>148</v>
      </c>
      <c r="C158" s="7"/>
      <c r="D158" s="8"/>
      <c r="E158" s="8"/>
      <c r="F158" s="8"/>
      <c r="G158" s="8"/>
      <c r="H158" s="8"/>
      <c r="I158" s="8"/>
      <c r="J158" s="8"/>
      <c r="K158">
        <v>35</v>
      </c>
      <c r="L158" s="8"/>
      <c r="M158" s="7"/>
      <c r="N158" s="7"/>
      <c r="O158" s="7"/>
      <c r="P158" s="7"/>
      <c r="Q158" s="7"/>
      <c r="R158" s="8">
        <f t="shared" si="30"/>
        <v>35</v>
      </c>
      <c r="S158" s="8">
        <f t="shared" si="31"/>
        <v>35</v>
      </c>
      <c r="T158" s="9">
        <f t="shared" si="32"/>
        <v>1</v>
      </c>
      <c r="U158" s="8"/>
      <c r="V158" s="9"/>
      <c r="W158" s="8"/>
      <c r="X158" s="9"/>
    </row>
    <row r="159" spans="1:24" x14ac:dyDescent="0.3">
      <c r="A159" s="6">
        <v>459</v>
      </c>
      <c r="B159" s="6" t="s">
        <v>191</v>
      </c>
      <c r="C159" s="7"/>
      <c r="D159" s="8"/>
      <c r="E159" s="8"/>
      <c r="F159" s="8"/>
      <c r="G159" s="8"/>
      <c r="H159" s="8"/>
      <c r="I159" s="8"/>
      <c r="J159" s="8"/>
      <c r="K159">
        <v>35</v>
      </c>
      <c r="L159" s="8"/>
      <c r="M159" s="7"/>
      <c r="N159" s="7"/>
      <c r="O159" s="7"/>
      <c r="P159" s="7"/>
      <c r="Q159" s="7"/>
      <c r="R159" s="8">
        <f t="shared" si="30"/>
        <v>35</v>
      </c>
      <c r="S159" s="8">
        <f t="shared" si="31"/>
        <v>35</v>
      </c>
      <c r="T159" s="9">
        <f t="shared" si="32"/>
        <v>1</v>
      </c>
      <c r="U159" s="8"/>
      <c r="V159" s="9"/>
      <c r="W159" s="8"/>
      <c r="X159" s="9"/>
    </row>
    <row r="160" spans="1:24" x14ac:dyDescent="0.3">
      <c r="A160" s="6">
        <v>461</v>
      </c>
      <c r="B160" s="6" t="s">
        <v>100</v>
      </c>
      <c r="C160" s="7"/>
      <c r="D160" s="7"/>
      <c r="E160" s="7"/>
      <c r="F160" s="8">
        <v>1</v>
      </c>
      <c r="G160" s="7"/>
      <c r="H160" s="8">
        <v>2</v>
      </c>
      <c r="I160" s="8">
        <v>3</v>
      </c>
      <c r="J160" s="7"/>
      <c r="K160" s="8">
        <v>73</v>
      </c>
      <c r="L160" s="7"/>
      <c r="M160" s="7"/>
      <c r="N160" s="7"/>
      <c r="O160" s="7"/>
      <c r="P160" s="7"/>
      <c r="Q160" s="7"/>
      <c r="R160" s="8">
        <f t="shared" si="30"/>
        <v>73</v>
      </c>
      <c r="S160" s="8">
        <f t="shared" si="31"/>
        <v>76</v>
      </c>
      <c r="T160" s="9">
        <f t="shared" si="32"/>
        <v>0.96052631578947367</v>
      </c>
      <c r="U160" s="7"/>
      <c r="V160" s="7"/>
      <c r="W160" s="8"/>
      <c r="X160" s="9"/>
    </row>
    <row r="161" spans="1:24" x14ac:dyDescent="0.3">
      <c r="A161" s="6">
        <v>471</v>
      </c>
      <c r="B161" s="6" t="s">
        <v>192</v>
      </c>
      <c r="C161" s="7"/>
      <c r="D161" s="7"/>
      <c r="E161" s="7"/>
      <c r="F161" s="8"/>
      <c r="G161" s="7"/>
      <c r="H161" s="8"/>
      <c r="I161" s="8"/>
      <c r="J161" s="7"/>
      <c r="K161" s="8">
        <v>280357</v>
      </c>
      <c r="L161" s="7"/>
      <c r="M161" s="7"/>
      <c r="N161" s="7"/>
      <c r="O161" s="7"/>
      <c r="P161" s="7"/>
      <c r="Q161" s="7"/>
      <c r="R161" s="8">
        <f t="shared" si="30"/>
        <v>280357</v>
      </c>
      <c r="S161" s="8">
        <f t="shared" si="31"/>
        <v>280357</v>
      </c>
      <c r="T161" s="9">
        <f t="shared" si="32"/>
        <v>1</v>
      </c>
      <c r="U161" s="7"/>
      <c r="V161" s="7"/>
      <c r="W161" s="8"/>
      <c r="X161" s="9"/>
    </row>
    <row r="162" spans="1:24" x14ac:dyDescent="0.3">
      <c r="A162" s="6">
        <v>474</v>
      </c>
      <c r="B162" s="6" t="s">
        <v>194</v>
      </c>
      <c r="C162" s="7"/>
      <c r="D162" s="7"/>
      <c r="E162" s="7"/>
      <c r="F162" s="8"/>
      <c r="G162" s="7"/>
      <c r="H162" s="8"/>
      <c r="I162" s="8"/>
      <c r="J162" s="7"/>
      <c r="K162" s="8">
        <v>27</v>
      </c>
      <c r="L162" s="7"/>
      <c r="M162" s="7"/>
      <c r="N162" s="7"/>
      <c r="O162" s="7"/>
      <c r="P162" s="7"/>
      <c r="Q162" s="7"/>
      <c r="R162" s="8">
        <f t="shared" si="30"/>
        <v>27</v>
      </c>
      <c r="S162" s="8">
        <f t="shared" si="31"/>
        <v>27</v>
      </c>
      <c r="T162" s="9">
        <f t="shared" si="32"/>
        <v>1</v>
      </c>
      <c r="U162" s="7"/>
      <c r="V162" s="7"/>
      <c r="W162" s="8"/>
      <c r="X162" s="9"/>
    </row>
    <row r="163" spans="1:24" x14ac:dyDescent="0.3">
      <c r="A163" s="6">
        <v>475</v>
      </c>
      <c r="B163" s="6" t="s">
        <v>101</v>
      </c>
      <c r="C163" s="7"/>
      <c r="D163" s="8">
        <v>16</v>
      </c>
      <c r="E163" s="7"/>
      <c r="F163" s="8">
        <v>4</v>
      </c>
      <c r="G163" s="7"/>
      <c r="H163" s="8">
        <v>108</v>
      </c>
      <c r="I163" s="8">
        <v>128</v>
      </c>
      <c r="J163" s="8">
        <v>8</v>
      </c>
      <c r="K163">
        <v>1046</v>
      </c>
      <c r="L163" s="8">
        <v>17</v>
      </c>
      <c r="M163" s="7"/>
      <c r="N163" s="7"/>
      <c r="O163" s="7"/>
      <c r="P163" s="7"/>
      <c r="Q163" s="7"/>
      <c r="R163" s="8">
        <f t="shared" si="30"/>
        <v>1071</v>
      </c>
      <c r="S163" s="8">
        <f t="shared" si="31"/>
        <v>1199</v>
      </c>
      <c r="T163" s="9">
        <f t="shared" si="32"/>
        <v>0.8932443703085905</v>
      </c>
      <c r="U163" s="7"/>
      <c r="V163" s="7"/>
      <c r="W163" s="8"/>
      <c r="X163" s="9"/>
    </row>
    <row r="164" spans="1:24" x14ac:dyDescent="0.3">
      <c r="A164" s="6">
        <v>478</v>
      </c>
      <c r="B164" s="6" t="s">
        <v>102</v>
      </c>
      <c r="C164" s="7"/>
      <c r="D164" s="7"/>
      <c r="E164" s="7"/>
      <c r="F164" s="7"/>
      <c r="G164" s="7"/>
      <c r="H164" s="8">
        <v>98</v>
      </c>
      <c r="I164" s="8">
        <v>98</v>
      </c>
      <c r="J164" s="7"/>
      <c r="K164">
        <v>437</v>
      </c>
      <c r="L164" s="8">
        <v>4</v>
      </c>
      <c r="M164" s="7"/>
      <c r="N164" s="7"/>
      <c r="O164" s="7"/>
      <c r="P164" s="7"/>
      <c r="Q164" s="7"/>
      <c r="R164" s="8">
        <f t="shared" si="30"/>
        <v>441</v>
      </c>
      <c r="S164" s="8">
        <f t="shared" si="31"/>
        <v>539</v>
      </c>
      <c r="T164" s="9">
        <f t="shared" si="32"/>
        <v>0.81818181818181823</v>
      </c>
      <c r="U164" s="7"/>
      <c r="V164" s="7"/>
      <c r="W164" s="8"/>
      <c r="X164" s="9"/>
    </row>
    <row r="165" spans="1:24" x14ac:dyDescent="0.3">
      <c r="A165" s="6">
        <v>485</v>
      </c>
      <c r="B165" s="6" t="s">
        <v>103</v>
      </c>
      <c r="C165" s="7"/>
      <c r="D165" s="7"/>
      <c r="E165" s="7"/>
      <c r="F165" s="8">
        <v>39</v>
      </c>
      <c r="G165" s="7"/>
      <c r="H165" s="8">
        <v>56</v>
      </c>
      <c r="I165" s="8">
        <v>95</v>
      </c>
      <c r="J165" s="7"/>
      <c r="K165">
        <v>10224</v>
      </c>
      <c r="L165" s="8">
        <v>46</v>
      </c>
      <c r="M165" s="8">
        <v>8</v>
      </c>
      <c r="N165" s="7"/>
      <c r="O165" s="7"/>
      <c r="P165" s="7"/>
      <c r="Q165" s="7"/>
      <c r="R165" s="8">
        <f t="shared" si="30"/>
        <v>10278</v>
      </c>
      <c r="S165" s="8">
        <f t="shared" si="31"/>
        <v>10373</v>
      </c>
      <c r="T165" s="9">
        <f t="shared" si="32"/>
        <v>0.99084160802082333</v>
      </c>
      <c r="U165" s="7"/>
      <c r="V165" s="7"/>
      <c r="W165" s="8"/>
      <c r="X165" s="9"/>
    </row>
    <row r="166" spans="1:24" x14ac:dyDescent="0.3">
      <c r="A166" s="6">
        <v>488</v>
      </c>
      <c r="B166" s="6" t="s">
        <v>104</v>
      </c>
      <c r="C166" s="7"/>
      <c r="D166" s="7"/>
      <c r="E166" s="7"/>
      <c r="F166" s="7"/>
      <c r="G166" s="7"/>
      <c r="H166" s="8">
        <v>108</v>
      </c>
      <c r="I166" s="8">
        <v>108</v>
      </c>
      <c r="J166" s="7"/>
      <c r="K166">
        <v>23</v>
      </c>
      <c r="L166" s="7"/>
      <c r="M166" s="7"/>
      <c r="N166" s="7"/>
      <c r="O166" s="7"/>
      <c r="P166" s="7"/>
      <c r="Q166" s="7"/>
      <c r="R166" s="8">
        <f t="shared" si="30"/>
        <v>23</v>
      </c>
      <c r="S166" s="8">
        <f t="shared" si="31"/>
        <v>131</v>
      </c>
      <c r="T166" s="9">
        <f t="shared" si="32"/>
        <v>0.17557251908396945</v>
      </c>
      <c r="U166" s="7"/>
      <c r="V166" s="7"/>
      <c r="W166" s="8"/>
      <c r="X166" s="9"/>
    </row>
    <row r="169" spans="1:24" x14ac:dyDescent="0.3">
      <c r="A169" s="7"/>
      <c r="B169" s="10" t="s">
        <v>54</v>
      </c>
      <c r="C169" s="7"/>
      <c r="D169" s="8">
        <v>30</v>
      </c>
      <c r="E169" s="8">
        <v>136</v>
      </c>
      <c r="F169" s="8">
        <v>105</v>
      </c>
      <c r="G169" s="8">
        <v>6</v>
      </c>
      <c r="H169" s="8">
        <v>971</v>
      </c>
      <c r="I169" s="8">
        <v>1248</v>
      </c>
      <c r="J169" s="8">
        <v>476</v>
      </c>
      <c r="K169">
        <f>SUM(K146:K166)</f>
        <v>317869</v>
      </c>
      <c r="L169" s="8">
        <v>1694</v>
      </c>
      <c r="M169" s="8">
        <v>8</v>
      </c>
      <c r="N169" s="7"/>
      <c r="O169" s="7"/>
      <c r="P169" s="7"/>
      <c r="Q169" s="7"/>
      <c r="R169" s="8">
        <f t="shared" ref="R169" si="33">SUM(J169:Q169)</f>
        <v>320047</v>
      </c>
      <c r="S169" s="8">
        <f t="shared" ref="S169" si="34">SUM(I169,R169)</f>
        <v>321295</v>
      </c>
      <c r="T169" s="9">
        <f t="shared" ref="T169" si="35">R169/S169</f>
        <v>0.9961157191988671</v>
      </c>
      <c r="U169" s="8"/>
      <c r="V169" s="9"/>
      <c r="W169" s="8"/>
      <c r="X169" s="9"/>
    </row>
    <row r="170" spans="1:24" x14ac:dyDescent="0.3">
      <c r="A170" s="7"/>
      <c r="B170" s="10" t="s">
        <v>55</v>
      </c>
      <c r="C170" s="9">
        <v>0</v>
      </c>
      <c r="D170" s="11">
        <v>6.0000000000000001E-3</v>
      </c>
      <c r="E170" s="11">
        <v>0.436</v>
      </c>
      <c r="F170" s="11">
        <v>1.4999999999999999E-2</v>
      </c>
      <c r="G170" s="9">
        <v>0.01</v>
      </c>
      <c r="H170" s="9">
        <v>0.08</v>
      </c>
      <c r="I170" s="11">
        <v>4.9000000000000002E-2</v>
      </c>
      <c r="J170" s="11">
        <v>1.4E-2</v>
      </c>
      <c r="K170" s="11">
        <f>K169/$I$316</f>
        <v>0.1406730305403982</v>
      </c>
      <c r="L170" s="11">
        <v>9.5000000000000001E-2</v>
      </c>
      <c r="M170" s="11">
        <v>1.7000000000000001E-2</v>
      </c>
      <c r="N170" s="9">
        <v>0</v>
      </c>
      <c r="O170" s="9">
        <v>0</v>
      </c>
      <c r="P170" s="9">
        <v>0</v>
      </c>
      <c r="Q170" s="9">
        <v>0</v>
      </c>
      <c r="R170" s="11">
        <f>R169/$P$316</f>
        <v>0.13847025814420857</v>
      </c>
      <c r="S170" s="11">
        <f>S169/$Q$316</f>
        <v>0.13749134514245318</v>
      </c>
      <c r="T170" s="7"/>
      <c r="U170" s="11"/>
      <c r="V170" s="7"/>
      <c r="W170" s="9"/>
      <c r="X170" s="7"/>
    </row>
    <row r="172" spans="1:24" ht="17.399999999999999" customHeight="1" x14ac:dyDescent="0.3">
      <c r="A172" s="17" t="s">
        <v>0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1:24" ht="27.6" customHeight="1" x14ac:dyDescent="0.3">
      <c r="A173" s="17" t="s">
        <v>1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21"/>
      <c r="W173" s="21"/>
      <c r="X173" s="21"/>
    </row>
    <row r="176" spans="1:24" ht="15.6" x14ac:dyDescent="0.3">
      <c r="A176" s="1" t="s">
        <v>3</v>
      </c>
      <c r="B176" s="2"/>
      <c r="C176" s="22" t="s">
        <v>105</v>
      </c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</row>
    <row r="177" spans="1:24" x14ac:dyDescent="0.3">
      <c r="A177" s="16" t="s">
        <v>2</v>
      </c>
      <c r="B177" s="16"/>
      <c r="C177" s="16"/>
    </row>
    <row r="179" spans="1:24" x14ac:dyDescent="0.3">
      <c r="A179" s="19"/>
      <c r="B179" s="19"/>
      <c r="C179" s="18" t="s">
        <v>5</v>
      </c>
      <c r="D179" s="18"/>
      <c r="E179" s="18"/>
      <c r="F179" s="18"/>
      <c r="G179" s="18"/>
      <c r="H179" s="18"/>
      <c r="I179" s="18"/>
      <c r="J179" s="18"/>
      <c r="K179" s="18" t="s">
        <v>6</v>
      </c>
      <c r="L179" s="18"/>
      <c r="M179" s="2"/>
      <c r="N179" s="3" t="s">
        <v>7</v>
      </c>
      <c r="O179" s="3" t="s">
        <v>7</v>
      </c>
      <c r="P179" s="3" t="s">
        <v>8</v>
      </c>
      <c r="Q179" s="3" t="s">
        <v>8</v>
      </c>
      <c r="R179" s="4"/>
      <c r="S179" s="4"/>
      <c r="T179" s="18"/>
      <c r="U179" s="18"/>
      <c r="V179" s="18"/>
      <c r="W179" s="18"/>
    </row>
    <row r="180" spans="1:24" x14ac:dyDescent="0.3">
      <c r="A180" s="19"/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2"/>
      <c r="N180" s="3" t="s">
        <v>9</v>
      </c>
      <c r="O180" s="3" t="s">
        <v>10</v>
      </c>
      <c r="P180" s="3" t="s">
        <v>11</v>
      </c>
      <c r="Q180" s="3" t="s">
        <v>12</v>
      </c>
      <c r="R180" s="20"/>
      <c r="S180" s="20"/>
      <c r="T180" s="18"/>
      <c r="U180" s="18"/>
      <c r="V180" s="18"/>
      <c r="W180" s="18"/>
    </row>
    <row r="181" spans="1:24" x14ac:dyDescent="0.3">
      <c r="A181" s="5" t="s">
        <v>13</v>
      </c>
      <c r="B181" s="5" t="s">
        <v>14</v>
      </c>
      <c r="C181" s="4"/>
      <c r="D181" s="3" t="s">
        <v>15</v>
      </c>
      <c r="E181" s="3" t="s">
        <v>9</v>
      </c>
      <c r="F181" s="3" t="s">
        <v>10</v>
      </c>
      <c r="G181" s="3" t="s">
        <v>17</v>
      </c>
      <c r="H181" s="4"/>
      <c r="I181" s="3" t="s">
        <v>18</v>
      </c>
      <c r="J181" s="3" t="s">
        <v>19</v>
      </c>
      <c r="K181" s="3" t="s">
        <v>158</v>
      </c>
      <c r="L181" s="3" t="s">
        <v>9</v>
      </c>
      <c r="M181" s="3" t="s">
        <v>10</v>
      </c>
      <c r="N181" s="3" t="s">
        <v>20</v>
      </c>
      <c r="O181" s="3" t="s">
        <v>20</v>
      </c>
      <c r="P181" s="3" t="s">
        <v>8</v>
      </c>
      <c r="Q181" s="3" t="s">
        <v>8</v>
      </c>
      <c r="R181" s="3" t="s">
        <v>18</v>
      </c>
      <c r="S181" s="4"/>
      <c r="T181" s="3" t="s">
        <v>21</v>
      </c>
      <c r="U181" s="4"/>
      <c r="V181" s="4"/>
      <c r="W181" s="4"/>
      <c r="X181" s="4"/>
    </row>
    <row r="182" spans="1:24" x14ac:dyDescent="0.3">
      <c r="A182" s="5" t="s">
        <v>22</v>
      </c>
      <c r="B182" s="5" t="s">
        <v>23</v>
      </c>
      <c r="C182" s="3" t="s">
        <v>24</v>
      </c>
      <c r="D182" s="3" t="s">
        <v>25</v>
      </c>
      <c r="E182" s="3" t="s">
        <v>27</v>
      </c>
      <c r="F182" s="3" t="s">
        <v>28</v>
      </c>
      <c r="G182" s="3" t="s">
        <v>29</v>
      </c>
      <c r="H182" s="3" t="s">
        <v>30</v>
      </c>
      <c r="I182" s="3" t="s">
        <v>31</v>
      </c>
      <c r="J182" s="3" t="s">
        <v>32</v>
      </c>
      <c r="K182" s="3" t="s">
        <v>159</v>
      </c>
      <c r="L182" s="3" t="s">
        <v>27</v>
      </c>
      <c r="M182" s="3" t="s">
        <v>28</v>
      </c>
      <c r="N182" s="3" t="s">
        <v>27</v>
      </c>
      <c r="O182" s="3" t="s">
        <v>28</v>
      </c>
      <c r="P182" s="3" t="s">
        <v>33</v>
      </c>
      <c r="Q182" s="3" t="s">
        <v>34</v>
      </c>
      <c r="R182" s="3" t="s">
        <v>6</v>
      </c>
      <c r="S182" s="3" t="s">
        <v>18</v>
      </c>
      <c r="T182" s="3" t="s">
        <v>6</v>
      </c>
      <c r="U182" s="3"/>
      <c r="V182" s="3"/>
      <c r="W182" s="3"/>
      <c r="X182" s="3"/>
    </row>
    <row r="185" spans="1:24" x14ac:dyDescent="0.3">
      <c r="A185" s="6">
        <v>502</v>
      </c>
      <c r="B185" s="6" t="s">
        <v>106</v>
      </c>
      <c r="C185" s="7"/>
      <c r="D185" s="8">
        <v>120</v>
      </c>
      <c r="E185" s="7"/>
      <c r="F185" s="8">
        <v>138</v>
      </c>
      <c r="G185" s="8">
        <v>49</v>
      </c>
      <c r="H185" s="8">
        <v>212</v>
      </c>
      <c r="I185" s="8">
        <v>519</v>
      </c>
      <c r="J185" s="8">
        <v>356</v>
      </c>
      <c r="K185">
        <v>47627</v>
      </c>
      <c r="L185" s="8">
        <v>208</v>
      </c>
      <c r="M185" s="7"/>
      <c r="N185" s="7"/>
      <c r="O185" s="7"/>
      <c r="P185" s="7"/>
      <c r="Q185" s="7"/>
      <c r="R185" s="8">
        <f t="shared" ref="R185" si="36">SUM(J185:Q185)</f>
        <v>48191</v>
      </c>
      <c r="S185" s="8">
        <f t="shared" ref="S185" si="37">SUM(I185,R185)</f>
        <v>48710</v>
      </c>
      <c r="T185" s="9">
        <f t="shared" ref="T185" si="38">R185/S185</f>
        <v>0.9893451036748101</v>
      </c>
      <c r="U185" s="8"/>
      <c r="V185" s="9"/>
      <c r="W185" s="8"/>
      <c r="X185" s="9"/>
    </row>
    <row r="186" spans="1:24" x14ac:dyDescent="0.3">
      <c r="A186" s="6">
        <v>504</v>
      </c>
      <c r="B186" s="6" t="s">
        <v>107</v>
      </c>
      <c r="C186" s="7"/>
      <c r="D186" s="8">
        <v>2</v>
      </c>
      <c r="E186" s="7"/>
      <c r="F186" s="8">
        <v>72</v>
      </c>
      <c r="G186" s="8">
        <v>18</v>
      </c>
      <c r="H186" s="8">
        <v>63</v>
      </c>
      <c r="I186" s="8">
        <v>155</v>
      </c>
      <c r="J186" s="7"/>
      <c r="K186">
        <v>29259</v>
      </c>
      <c r="L186" s="8">
        <v>64</v>
      </c>
      <c r="M186" s="8">
        <v>13</v>
      </c>
      <c r="N186" s="7"/>
      <c r="O186" s="7"/>
      <c r="P186" s="7"/>
      <c r="Q186" s="7"/>
      <c r="R186" s="8">
        <f t="shared" ref="R186:R200" si="39">SUM(J186:Q186)</f>
        <v>29336</v>
      </c>
      <c r="S186" s="8">
        <f t="shared" ref="S186:S200" si="40">SUM(I186,R186)</f>
        <v>29491</v>
      </c>
      <c r="T186" s="9">
        <f t="shared" ref="T186:T200" si="41">R186/S186</f>
        <v>0.99474415923502091</v>
      </c>
      <c r="U186" s="7"/>
      <c r="V186" s="7"/>
      <c r="W186" s="8"/>
      <c r="X186" s="9"/>
    </row>
    <row r="187" spans="1:24" x14ac:dyDescent="0.3">
      <c r="A187" s="6">
        <v>507</v>
      </c>
      <c r="B187" s="6" t="s">
        <v>108</v>
      </c>
      <c r="C187" s="7"/>
      <c r="D187" s="8">
        <v>8</v>
      </c>
      <c r="E187" s="7"/>
      <c r="F187" s="7"/>
      <c r="G187" s="8">
        <v>2</v>
      </c>
      <c r="H187" s="8">
        <v>60</v>
      </c>
      <c r="I187" s="8">
        <v>70</v>
      </c>
      <c r="J187" s="7"/>
      <c r="K187">
        <v>1650</v>
      </c>
      <c r="L187" s="7"/>
      <c r="M187" s="7"/>
      <c r="N187" s="7"/>
      <c r="O187" s="7"/>
      <c r="P187" s="7"/>
      <c r="Q187" s="7"/>
      <c r="R187" s="8">
        <f t="shared" si="39"/>
        <v>1650</v>
      </c>
      <c r="S187" s="8">
        <f t="shared" si="40"/>
        <v>1720</v>
      </c>
      <c r="T187" s="9">
        <f t="shared" si="41"/>
        <v>0.95930232558139539</v>
      </c>
      <c r="U187" s="7"/>
      <c r="V187" s="7"/>
      <c r="W187" s="8"/>
      <c r="X187" s="9"/>
    </row>
    <row r="188" spans="1:24" x14ac:dyDescent="0.3">
      <c r="A188" s="6">
        <v>510</v>
      </c>
      <c r="B188" s="6" t="s">
        <v>109</v>
      </c>
      <c r="C188" s="7"/>
      <c r="D188" s="7"/>
      <c r="E188" s="7"/>
      <c r="F188" s="8">
        <v>76</v>
      </c>
      <c r="G188" s="7"/>
      <c r="H188" s="8">
        <v>31</v>
      </c>
      <c r="I188" s="8">
        <v>107</v>
      </c>
      <c r="J188" s="7"/>
      <c r="K188">
        <v>12031</v>
      </c>
      <c r="L188" s="8">
        <v>589</v>
      </c>
      <c r="M188" s="8">
        <v>122</v>
      </c>
      <c r="N188" s="7"/>
      <c r="O188" s="7"/>
      <c r="P188" s="7"/>
      <c r="Q188" s="7"/>
      <c r="R188" s="8">
        <f t="shared" si="39"/>
        <v>12742</v>
      </c>
      <c r="S188" s="8">
        <f t="shared" si="40"/>
        <v>12849</v>
      </c>
      <c r="T188" s="9">
        <f t="shared" si="41"/>
        <v>0.99167250369678572</v>
      </c>
      <c r="U188" s="7"/>
      <c r="V188" s="7"/>
      <c r="W188" s="8"/>
      <c r="X188" s="9"/>
    </row>
    <row r="189" spans="1:24" x14ac:dyDescent="0.3">
      <c r="A189" s="6">
        <v>515</v>
      </c>
      <c r="B189" s="6" t="s">
        <v>195</v>
      </c>
      <c r="C189" s="7"/>
      <c r="D189" s="7"/>
      <c r="E189" s="7"/>
      <c r="F189" s="8"/>
      <c r="G189" s="7"/>
      <c r="H189" s="8"/>
      <c r="I189" s="8"/>
      <c r="J189" s="7"/>
      <c r="K189">
        <v>2</v>
      </c>
      <c r="M189" s="8"/>
      <c r="N189" s="7"/>
      <c r="O189" s="7"/>
      <c r="P189" s="7"/>
      <c r="Q189" s="7"/>
      <c r="R189" s="8">
        <f t="shared" si="39"/>
        <v>2</v>
      </c>
      <c r="S189" s="8">
        <f t="shared" si="40"/>
        <v>2</v>
      </c>
      <c r="T189" s="9">
        <f t="shared" si="41"/>
        <v>1</v>
      </c>
      <c r="U189" s="7"/>
      <c r="V189" s="7"/>
      <c r="W189" s="8"/>
      <c r="X189" s="9"/>
    </row>
    <row r="190" spans="1:24" x14ac:dyDescent="0.3">
      <c r="A190" s="6">
        <v>602</v>
      </c>
      <c r="B190" s="6" t="s">
        <v>110</v>
      </c>
      <c r="C190" s="7"/>
      <c r="D190" s="8">
        <v>296</v>
      </c>
      <c r="E190" s="7"/>
      <c r="F190" s="8">
        <v>367</v>
      </c>
      <c r="G190" s="7"/>
      <c r="H190" s="8">
        <v>27</v>
      </c>
      <c r="I190" s="8">
        <v>690</v>
      </c>
      <c r="J190" s="8">
        <v>40</v>
      </c>
      <c r="K190">
        <v>12856</v>
      </c>
      <c r="L190" s="8">
        <v>25</v>
      </c>
      <c r="M190" s="7"/>
      <c r="N190" s="7"/>
      <c r="O190" s="7"/>
      <c r="P190" s="7"/>
      <c r="Q190" s="7"/>
      <c r="R190" s="8">
        <f t="shared" si="39"/>
        <v>12921</v>
      </c>
      <c r="S190" s="8">
        <f t="shared" si="40"/>
        <v>13611</v>
      </c>
      <c r="T190" s="9">
        <f t="shared" si="41"/>
        <v>0.94930570861802954</v>
      </c>
      <c r="U190" s="8"/>
      <c r="V190" s="9"/>
      <c r="W190" s="8"/>
      <c r="X190" s="9"/>
    </row>
    <row r="191" spans="1:24" x14ac:dyDescent="0.3">
      <c r="A191" s="6">
        <v>604</v>
      </c>
      <c r="B191" s="6" t="s">
        <v>111</v>
      </c>
      <c r="C191" s="7"/>
      <c r="D191" s="8">
        <v>4</v>
      </c>
      <c r="E191" s="7"/>
      <c r="F191" s="8">
        <v>3</v>
      </c>
      <c r="G191" s="8">
        <v>6</v>
      </c>
      <c r="H191" s="8">
        <v>2</v>
      </c>
      <c r="I191" s="8">
        <v>15</v>
      </c>
      <c r="J191" s="7"/>
      <c r="K191">
        <v>1057</v>
      </c>
      <c r="L191" s="7"/>
      <c r="M191" s="7"/>
      <c r="N191" s="7"/>
      <c r="O191" s="7"/>
      <c r="P191" s="7"/>
      <c r="Q191" s="7"/>
      <c r="R191" s="8">
        <f t="shared" si="39"/>
        <v>1057</v>
      </c>
      <c r="S191" s="8">
        <f t="shared" si="40"/>
        <v>1072</v>
      </c>
      <c r="T191" s="9">
        <f t="shared" si="41"/>
        <v>0.98600746268656714</v>
      </c>
      <c r="U191" s="7"/>
      <c r="V191" s="7"/>
      <c r="W191" s="8"/>
      <c r="X191" s="9"/>
    </row>
    <row r="192" spans="1:24" x14ac:dyDescent="0.3">
      <c r="A192" s="6">
        <v>605</v>
      </c>
      <c r="B192" s="6" t="s">
        <v>112</v>
      </c>
      <c r="C192" s="7"/>
      <c r="D192" s="7"/>
      <c r="E192" s="7"/>
      <c r="F192" s="8">
        <v>1</v>
      </c>
      <c r="G192" s="7"/>
      <c r="H192" s="7"/>
      <c r="I192" s="8">
        <v>1</v>
      </c>
      <c r="J192" s="7"/>
      <c r="K192">
        <v>720</v>
      </c>
      <c r="L192" s="7"/>
      <c r="M192" s="7"/>
      <c r="N192" s="7"/>
      <c r="O192" s="7"/>
      <c r="P192" s="7"/>
      <c r="Q192" s="7"/>
      <c r="R192" s="8">
        <f t="shared" si="39"/>
        <v>720</v>
      </c>
      <c r="S192" s="8">
        <f t="shared" si="40"/>
        <v>721</v>
      </c>
      <c r="T192" s="9">
        <f t="shared" si="41"/>
        <v>0.9986130374479889</v>
      </c>
      <c r="U192" s="7"/>
      <c r="V192" s="7"/>
      <c r="W192" s="8"/>
      <c r="X192" s="9"/>
    </row>
    <row r="193" spans="1:24" x14ac:dyDescent="0.3">
      <c r="A193" s="6">
        <v>607</v>
      </c>
      <c r="B193" s="6" t="s">
        <v>113</v>
      </c>
      <c r="C193" s="7"/>
      <c r="D193" s="8">
        <v>10</v>
      </c>
      <c r="E193" s="7"/>
      <c r="F193" s="8">
        <v>15</v>
      </c>
      <c r="G193" s="7"/>
      <c r="H193" s="8">
        <v>19</v>
      </c>
      <c r="I193" s="8">
        <v>44</v>
      </c>
      <c r="J193" s="7"/>
      <c r="K193">
        <v>858</v>
      </c>
      <c r="L193" s="8">
        <v>2</v>
      </c>
      <c r="M193" s="7"/>
      <c r="N193" s="7"/>
      <c r="O193" s="7"/>
      <c r="P193" s="7"/>
      <c r="Q193" s="7"/>
      <c r="R193" s="8">
        <f t="shared" si="39"/>
        <v>860</v>
      </c>
      <c r="S193" s="8">
        <f t="shared" si="40"/>
        <v>904</v>
      </c>
      <c r="T193" s="9">
        <f t="shared" si="41"/>
        <v>0.95132743362831862</v>
      </c>
      <c r="U193" s="7"/>
      <c r="V193" s="7"/>
      <c r="W193" s="8"/>
      <c r="X193" s="9"/>
    </row>
    <row r="194" spans="1:24" x14ac:dyDescent="0.3">
      <c r="A194" s="6">
        <v>701</v>
      </c>
      <c r="B194" s="6" t="s">
        <v>114</v>
      </c>
      <c r="C194" s="7"/>
      <c r="D194" s="8">
        <v>16</v>
      </c>
      <c r="E194" s="8">
        <v>1</v>
      </c>
      <c r="F194" s="8">
        <v>221</v>
      </c>
      <c r="G194" s="8">
        <v>22</v>
      </c>
      <c r="H194" s="8">
        <v>259</v>
      </c>
      <c r="I194" s="8">
        <v>519</v>
      </c>
      <c r="J194" s="7"/>
      <c r="K194">
        <v>193802</v>
      </c>
      <c r="L194" s="8">
        <v>1165</v>
      </c>
      <c r="M194" s="8">
        <v>7</v>
      </c>
      <c r="N194" s="7"/>
      <c r="O194" s="7"/>
      <c r="P194" s="7"/>
      <c r="Q194" s="7"/>
      <c r="R194" s="8">
        <f t="shared" si="39"/>
        <v>194974</v>
      </c>
      <c r="S194" s="8">
        <f t="shared" si="40"/>
        <v>195493</v>
      </c>
      <c r="T194" s="9">
        <f t="shared" si="41"/>
        <v>0.9973451734844726</v>
      </c>
      <c r="U194" s="8"/>
      <c r="V194" s="9"/>
      <c r="W194" s="8"/>
      <c r="X194" s="9"/>
    </row>
    <row r="195" spans="1:24" x14ac:dyDescent="0.3">
      <c r="A195" s="6">
        <v>702</v>
      </c>
      <c r="B195" s="6" t="s">
        <v>115</v>
      </c>
      <c r="C195" s="7"/>
      <c r="D195" s="8">
        <v>20</v>
      </c>
      <c r="E195" s="7"/>
      <c r="F195" s="8">
        <v>138</v>
      </c>
      <c r="G195" s="8">
        <v>52</v>
      </c>
      <c r="H195" s="8">
        <v>110</v>
      </c>
      <c r="I195" s="8">
        <v>320</v>
      </c>
      <c r="J195" s="7"/>
      <c r="K195">
        <v>17318</v>
      </c>
      <c r="L195" s="8">
        <v>518</v>
      </c>
      <c r="M195" s="7"/>
      <c r="N195" s="7"/>
      <c r="O195" s="7"/>
      <c r="P195" s="7"/>
      <c r="Q195" s="7"/>
      <c r="R195" s="8">
        <f t="shared" si="39"/>
        <v>17836</v>
      </c>
      <c r="S195" s="8">
        <f t="shared" si="40"/>
        <v>18156</v>
      </c>
      <c r="T195" s="9">
        <f t="shared" si="41"/>
        <v>0.98237497246089445</v>
      </c>
      <c r="U195" s="7"/>
      <c r="V195" s="7"/>
      <c r="W195" s="8"/>
      <c r="X195" s="9"/>
    </row>
    <row r="196" spans="1:24" x14ac:dyDescent="0.3">
      <c r="A196" s="6">
        <v>703</v>
      </c>
      <c r="B196" s="6" t="s">
        <v>196</v>
      </c>
      <c r="C196" s="7"/>
      <c r="D196" s="8"/>
      <c r="E196" s="7"/>
      <c r="F196" s="8"/>
      <c r="G196" s="8"/>
      <c r="H196" s="8"/>
      <c r="I196" s="8"/>
      <c r="J196" s="7"/>
      <c r="K196">
        <v>945</v>
      </c>
      <c r="L196" s="8"/>
      <c r="M196" s="7"/>
      <c r="N196" s="7"/>
      <c r="O196" s="7"/>
      <c r="P196" s="7"/>
      <c r="Q196" s="7"/>
      <c r="R196" s="8">
        <f t="shared" si="39"/>
        <v>945</v>
      </c>
      <c r="S196" s="8">
        <f t="shared" si="40"/>
        <v>945</v>
      </c>
      <c r="T196" s="9">
        <f t="shared" si="41"/>
        <v>1</v>
      </c>
      <c r="U196" s="7"/>
      <c r="V196" s="7"/>
      <c r="W196" s="8"/>
      <c r="X196" s="9"/>
    </row>
    <row r="197" spans="1:24" x14ac:dyDescent="0.3">
      <c r="A197" s="6">
        <v>705</v>
      </c>
      <c r="B197" s="6" t="s">
        <v>116</v>
      </c>
      <c r="C197" s="7"/>
      <c r="D197" s="8">
        <v>96</v>
      </c>
      <c r="E197" s="8">
        <v>6</v>
      </c>
      <c r="F197" s="8">
        <v>188</v>
      </c>
      <c r="G197" s="8">
        <v>96</v>
      </c>
      <c r="H197" s="8">
        <v>116</v>
      </c>
      <c r="I197" s="8">
        <v>502</v>
      </c>
      <c r="J197" s="8">
        <v>90</v>
      </c>
      <c r="K197">
        <v>46272</v>
      </c>
      <c r="L197" s="8">
        <v>48</v>
      </c>
      <c r="M197" s="7"/>
      <c r="N197" s="7"/>
      <c r="O197" s="7"/>
      <c r="P197" s="7"/>
      <c r="Q197" s="7"/>
      <c r="R197" s="8">
        <f t="shared" si="39"/>
        <v>46410</v>
      </c>
      <c r="S197" s="8">
        <f t="shared" si="40"/>
        <v>46912</v>
      </c>
      <c r="T197" s="9">
        <f t="shared" si="41"/>
        <v>0.9892991132332879</v>
      </c>
      <c r="U197" s="8"/>
      <c r="V197" s="9"/>
      <c r="W197" s="8"/>
      <c r="X197" s="9"/>
    </row>
    <row r="198" spans="1:24" x14ac:dyDescent="0.3">
      <c r="A198" s="6">
        <v>706</v>
      </c>
      <c r="B198" s="6" t="s">
        <v>117</v>
      </c>
      <c r="C198" s="7"/>
      <c r="D198" s="8">
        <v>2</v>
      </c>
      <c r="E198" s="7"/>
      <c r="F198" s="7"/>
      <c r="G198" s="7"/>
      <c r="H198" s="7"/>
      <c r="I198" s="8">
        <v>2</v>
      </c>
      <c r="J198" s="7"/>
      <c r="L198" s="7"/>
      <c r="M198" s="7"/>
      <c r="N198" s="7"/>
      <c r="O198" s="7"/>
      <c r="P198" s="7"/>
      <c r="Q198" s="7"/>
      <c r="R198" s="8">
        <f t="shared" si="39"/>
        <v>0</v>
      </c>
      <c r="S198" s="8">
        <f t="shared" si="40"/>
        <v>2</v>
      </c>
      <c r="T198" s="9">
        <f t="shared" si="41"/>
        <v>0</v>
      </c>
      <c r="U198" s="7"/>
      <c r="V198" s="7"/>
      <c r="W198" s="7"/>
      <c r="X198" s="7"/>
    </row>
    <row r="199" spans="1:24" x14ac:dyDescent="0.3">
      <c r="A199" s="6">
        <v>707</v>
      </c>
      <c r="B199" s="6" t="s">
        <v>118</v>
      </c>
      <c r="C199" s="7"/>
      <c r="D199" s="7"/>
      <c r="E199" s="7"/>
      <c r="F199" s="7"/>
      <c r="G199" s="7"/>
      <c r="H199" s="8">
        <v>38</v>
      </c>
      <c r="I199" s="8">
        <v>38</v>
      </c>
      <c r="J199" s="7"/>
      <c r="K199">
        <v>12</v>
      </c>
      <c r="L199" s="7"/>
      <c r="M199" s="7"/>
      <c r="N199" s="7"/>
      <c r="O199" s="7"/>
      <c r="P199" s="7"/>
      <c r="Q199" s="7"/>
      <c r="R199" s="8">
        <f t="shared" si="39"/>
        <v>12</v>
      </c>
      <c r="S199" s="8">
        <f t="shared" si="40"/>
        <v>50</v>
      </c>
      <c r="T199" s="9">
        <f t="shared" si="41"/>
        <v>0.24</v>
      </c>
      <c r="U199" s="7"/>
      <c r="V199" s="7"/>
      <c r="W199" s="8"/>
      <c r="X199" s="9"/>
    </row>
    <row r="200" spans="1:24" x14ac:dyDescent="0.3">
      <c r="A200" s="6">
        <v>708</v>
      </c>
      <c r="B200" s="6" t="s">
        <v>119</v>
      </c>
      <c r="C200" s="7"/>
      <c r="D200" s="7"/>
      <c r="E200" s="7"/>
      <c r="F200" s="7"/>
      <c r="G200" s="7"/>
      <c r="H200" s="8">
        <v>25</v>
      </c>
      <c r="I200" s="8">
        <v>25</v>
      </c>
      <c r="J200" s="7"/>
      <c r="K200">
        <v>5</v>
      </c>
      <c r="L200" s="7"/>
      <c r="M200" s="7"/>
      <c r="N200" s="7"/>
      <c r="O200" s="7"/>
      <c r="P200" s="7"/>
      <c r="Q200" s="7"/>
      <c r="R200" s="8">
        <f t="shared" si="39"/>
        <v>5</v>
      </c>
      <c r="S200" s="8">
        <f t="shared" si="40"/>
        <v>30</v>
      </c>
      <c r="T200" s="9">
        <f t="shared" si="41"/>
        <v>0.16666666666666666</v>
      </c>
      <c r="U200" s="7"/>
      <c r="V200" s="7"/>
      <c r="W200" s="8"/>
      <c r="X200" s="9"/>
    </row>
    <row r="203" spans="1:24" x14ac:dyDescent="0.3">
      <c r="A203" s="7"/>
      <c r="B203" s="10" t="s">
        <v>54</v>
      </c>
      <c r="C203" s="7"/>
      <c r="D203" s="8">
        <v>574</v>
      </c>
      <c r="E203" s="8">
        <v>7</v>
      </c>
      <c r="F203" s="8">
        <v>1219</v>
      </c>
      <c r="G203" s="8">
        <v>245</v>
      </c>
      <c r="H203" s="8">
        <v>962</v>
      </c>
      <c r="I203" s="8">
        <v>3007</v>
      </c>
      <c r="J203" s="8">
        <v>486</v>
      </c>
      <c r="K203">
        <f>SUM(K185:K200)</f>
        <v>364414</v>
      </c>
      <c r="L203" s="8">
        <v>2619</v>
      </c>
      <c r="M203" s="8">
        <v>142</v>
      </c>
      <c r="N203" s="7"/>
      <c r="O203" s="7"/>
      <c r="P203" s="7"/>
      <c r="Q203" s="7"/>
      <c r="R203" s="8">
        <f t="shared" ref="R203" si="42">SUM(J203:Q203)</f>
        <v>367661</v>
      </c>
      <c r="S203" s="8">
        <f t="shared" ref="S203" si="43">SUM(I203,R203)</f>
        <v>370668</v>
      </c>
      <c r="T203" s="9">
        <f t="shared" ref="T203" si="44">R203/S203</f>
        <v>0.9918876191092838</v>
      </c>
      <c r="U203" s="8"/>
      <c r="V203" s="9"/>
      <c r="W203" s="8"/>
      <c r="X203" s="9"/>
    </row>
    <row r="204" spans="1:24" x14ac:dyDescent="0.3">
      <c r="A204" s="7"/>
      <c r="B204" s="10" t="s">
        <v>55</v>
      </c>
      <c r="C204" s="9">
        <v>0</v>
      </c>
      <c r="D204" s="11">
        <v>0.106</v>
      </c>
      <c r="E204" s="11">
        <v>2.1999999999999999E-2</v>
      </c>
      <c r="F204" s="11">
        <v>0.17199999999999999</v>
      </c>
      <c r="G204" s="9">
        <v>0.39</v>
      </c>
      <c r="H204" s="9">
        <v>0.08</v>
      </c>
      <c r="I204" s="11">
        <v>0.11799999999999999</v>
      </c>
      <c r="J204" s="11">
        <v>1.4999999999999999E-2</v>
      </c>
      <c r="K204" s="11">
        <f>K203/$I$316</f>
        <v>0.16127153560538673</v>
      </c>
      <c r="L204" s="11">
        <v>0.14699999999999999</v>
      </c>
      <c r="M204" s="11">
        <v>0.308</v>
      </c>
      <c r="N204" s="9">
        <v>0</v>
      </c>
      <c r="O204" s="9">
        <v>0</v>
      </c>
      <c r="P204" s="9">
        <v>0</v>
      </c>
      <c r="Q204" s="9">
        <v>0</v>
      </c>
      <c r="R204" s="11">
        <f>R203/$P$316</f>
        <v>0.15907074142097213</v>
      </c>
      <c r="S204" s="11">
        <f>S203/$Q$316</f>
        <v>0.15861946784501108</v>
      </c>
      <c r="T204" s="7"/>
      <c r="U204" s="11"/>
      <c r="V204" s="7"/>
      <c r="W204" s="11"/>
      <c r="X204" s="7"/>
    </row>
    <row r="206" spans="1:24" ht="17.399999999999999" customHeight="1" x14ac:dyDescent="0.3">
      <c r="A206" s="17" t="s">
        <v>0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1:24" ht="27.6" customHeight="1" x14ac:dyDescent="0.3">
      <c r="A207" s="17" t="s">
        <v>1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21"/>
      <c r="W207" s="21"/>
      <c r="X207" s="21"/>
    </row>
    <row r="210" spans="1:24" ht="15.6" x14ac:dyDescent="0.3">
      <c r="A210" s="1" t="s">
        <v>3</v>
      </c>
      <c r="B210" s="2"/>
      <c r="C210" s="22" t="s">
        <v>120</v>
      </c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</row>
    <row r="211" spans="1:24" x14ac:dyDescent="0.3">
      <c r="A211" s="16" t="s">
        <v>2</v>
      </c>
      <c r="B211" s="16"/>
      <c r="C211" s="16"/>
    </row>
    <row r="213" spans="1:24" x14ac:dyDescent="0.3">
      <c r="A213" s="19"/>
      <c r="B213" s="19"/>
      <c r="C213" s="18" t="s">
        <v>5</v>
      </c>
      <c r="D213" s="18"/>
      <c r="E213" s="18"/>
      <c r="F213" s="18"/>
      <c r="G213" s="18"/>
      <c r="H213" s="18"/>
      <c r="I213" s="18"/>
      <c r="J213" s="18"/>
      <c r="K213" s="18" t="s">
        <v>6</v>
      </c>
      <c r="L213" s="18"/>
      <c r="M213" s="2"/>
      <c r="N213" s="3" t="s">
        <v>7</v>
      </c>
      <c r="O213" s="3" t="s">
        <v>7</v>
      </c>
      <c r="P213" s="3" t="s">
        <v>8</v>
      </c>
      <c r="Q213" s="3" t="s">
        <v>8</v>
      </c>
      <c r="R213" s="4"/>
      <c r="S213" s="4"/>
      <c r="T213" s="18"/>
      <c r="U213" s="18"/>
      <c r="V213" s="18"/>
      <c r="W213" s="18"/>
    </row>
    <row r="214" spans="1:24" x14ac:dyDescent="0.3">
      <c r="A214" s="19"/>
      <c r="B214" s="19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2"/>
      <c r="N214" s="3" t="s">
        <v>9</v>
      </c>
      <c r="O214" s="3" t="s">
        <v>10</v>
      </c>
      <c r="P214" s="3" t="s">
        <v>11</v>
      </c>
      <c r="Q214" s="3" t="s">
        <v>12</v>
      </c>
      <c r="R214" s="20"/>
      <c r="S214" s="20"/>
      <c r="T214" s="18"/>
      <c r="U214" s="18"/>
      <c r="V214" s="18"/>
      <c r="W214" s="18"/>
    </row>
    <row r="215" spans="1:24" x14ac:dyDescent="0.3">
      <c r="A215" s="5" t="s">
        <v>13</v>
      </c>
      <c r="B215" s="5" t="s">
        <v>14</v>
      </c>
      <c r="C215" s="4"/>
      <c r="D215" s="3" t="s">
        <v>15</v>
      </c>
      <c r="E215" s="3" t="s">
        <v>9</v>
      </c>
      <c r="F215" s="3" t="s">
        <v>10</v>
      </c>
      <c r="G215" s="3" t="s">
        <v>17</v>
      </c>
      <c r="H215" s="4"/>
      <c r="I215" s="3" t="s">
        <v>18</v>
      </c>
      <c r="J215" s="3" t="s">
        <v>19</v>
      </c>
      <c r="K215" s="3" t="s">
        <v>158</v>
      </c>
      <c r="L215" s="3" t="s">
        <v>9</v>
      </c>
      <c r="M215" s="3" t="s">
        <v>10</v>
      </c>
      <c r="N215" s="3" t="s">
        <v>20</v>
      </c>
      <c r="O215" s="3" t="s">
        <v>20</v>
      </c>
      <c r="P215" s="3" t="s">
        <v>8</v>
      </c>
      <c r="Q215" s="3" t="s">
        <v>8</v>
      </c>
      <c r="R215" s="3" t="s">
        <v>18</v>
      </c>
      <c r="S215" s="4"/>
      <c r="T215" s="3" t="s">
        <v>21</v>
      </c>
      <c r="U215" s="4"/>
      <c r="V215" s="4"/>
      <c r="W215" s="4"/>
      <c r="X215" s="4"/>
    </row>
    <row r="216" spans="1:24" x14ac:dyDescent="0.3">
      <c r="A216" s="5" t="s">
        <v>22</v>
      </c>
      <c r="B216" s="5" t="s">
        <v>23</v>
      </c>
      <c r="C216" s="3" t="s">
        <v>24</v>
      </c>
      <c r="D216" s="3" t="s">
        <v>25</v>
      </c>
      <c r="E216" s="3" t="s">
        <v>27</v>
      </c>
      <c r="F216" s="3" t="s">
        <v>28</v>
      </c>
      <c r="G216" s="3" t="s">
        <v>29</v>
      </c>
      <c r="H216" s="3" t="s">
        <v>30</v>
      </c>
      <c r="I216" s="3" t="s">
        <v>31</v>
      </c>
      <c r="J216" s="3" t="s">
        <v>32</v>
      </c>
      <c r="K216" s="3" t="s">
        <v>159</v>
      </c>
      <c r="L216" s="3" t="s">
        <v>27</v>
      </c>
      <c r="M216" s="3" t="s">
        <v>28</v>
      </c>
      <c r="N216" s="3" t="s">
        <v>27</v>
      </c>
      <c r="O216" s="3" t="s">
        <v>28</v>
      </c>
      <c r="P216" s="3" t="s">
        <v>33</v>
      </c>
      <c r="Q216" s="3" t="s">
        <v>34</v>
      </c>
      <c r="R216" s="3" t="s">
        <v>6</v>
      </c>
      <c r="S216" s="3" t="s">
        <v>18</v>
      </c>
      <c r="T216" s="3" t="s">
        <v>6</v>
      </c>
      <c r="U216" s="3"/>
      <c r="V216" s="3"/>
      <c r="W216" s="3"/>
      <c r="X216" s="3"/>
    </row>
    <row r="217" spans="1:24" x14ac:dyDescent="0.3">
      <c r="A217" s="5"/>
      <c r="B217" s="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x14ac:dyDescent="0.3">
      <c r="A218" s="5"/>
      <c r="B218" s="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x14ac:dyDescent="0.3">
      <c r="A219" s="23">
        <v>801</v>
      </c>
      <c r="B219" s="24" t="s">
        <v>197</v>
      </c>
      <c r="K219">
        <v>1</v>
      </c>
      <c r="R219" s="8">
        <f t="shared" ref="R219" si="45">SUM(J219:Q219)</f>
        <v>1</v>
      </c>
      <c r="S219" s="8">
        <f t="shared" ref="S219" si="46">SUM(I219,R219)</f>
        <v>1</v>
      </c>
      <c r="T219" s="9">
        <f t="shared" ref="T219" si="47">R219/S219</f>
        <v>1</v>
      </c>
    </row>
    <row r="220" spans="1:24" x14ac:dyDescent="0.3">
      <c r="A220" s="23">
        <v>804</v>
      </c>
      <c r="B220" s="24" t="s">
        <v>198</v>
      </c>
      <c r="K220">
        <v>7</v>
      </c>
      <c r="R220" s="8">
        <f t="shared" ref="R220:R250" si="48">SUM(J220:Q220)</f>
        <v>7</v>
      </c>
      <c r="S220" s="8">
        <f t="shared" ref="S220:S250" si="49">SUM(I220,R220)</f>
        <v>7</v>
      </c>
      <c r="T220" s="9">
        <f t="shared" ref="T220:T250" si="50">R220/S220</f>
        <v>1</v>
      </c>
    </row>
    <row r="221" spans="1:24" x14ac:dyDescent="0.3">
      <c r="A221" s="6">
        <v>808</v>
      </c>
      <c r="B221" s="6" t="s">
        <v>121</v>
      </c>
      <c r="C221" s="7"/>
      <c r="D221" s="7"/>
      <c r="E221" s="7"/>
      <c r="F221" s="7"/>
      <c r="G221" s="7"/>
      <c r="H221" s="8">
        <v>1</v>
      </c>
      <c r="I221" s="8">
        <v>1</v>
      </c>
      <c r="J221" s="7"/>
      <c r="K221">
        <v>142</v>
      </c>
      <c r="L221" s="7"/>
      <c r="M221" s="7"/>
      <c r="N221" s="7"/>
      <c r="O221" s="7"/>
      <c r="P221" s="7"/>
      <c r="Q221" s="7"/>
      <c r="R221" s="8">
        <f t="shared" si="48"/>
        <v>142</v>
      </c>
      <c r="S221" s="8">
        <f t="shared" si="49"/>
        <v>143</v>
      </c>
      <c r="T221" s="9">
        <f t="shared" si="50"/>
        <v>0.99300699300699302</v>
      </c>
      <c r="U221" s="7"/>
      <c r="V221" s="7"/>
      <c r="W221" s="8"/>
      <c r="X221" s="9"/>
    </row>
    <row r="222" spans="1:24" x14ac:dyDescent="0.3">
      <c r="A222" s="6">
        <v>809</v>
      </c>
      <c r="B222" s="6" t="s">
        <v>122</v>
      </c>
      <c r="C222" s="7"/>
      <c r="D222" s="8">
        <v>2</v>
      </c>
      <c r="E222" s="7"/>
      <c r="F222" s="8">
        <v>16</v>
      </c>
      <c r="G222" s="8">
        <v>14</v>
      </c>
      <c r="H222" s="8">
        <v>385</v>
      </c>
      <c r="I222" s="8">
        <v>417</v>
      </c>
      <c r="J222" s="7"/>
      <c r="K222">
        <v>28957</v>
      </c>
      <c r="L222" s="8">
        <v>123</v>
      </c>
      <c r="M222" s="8">
        <v>13</v>
      </c>
      <c r="N222" s="7"/>
      <c r="O222" s="7"/>
      <c r="P222" s="7"/>
      <c r="Q222" s="7"/>
      <c r="R222" s="8">
        <f t="shared" si="48"/>
        <v>29093</v>
      </c>
      <c r="S222" s="8">
        <f t="shared" si="49"/>
        <v>29510</v>
      </c>
      <c r="T222" s="9">
        <f t="shared" si="50"/>
        <v>0.9858691968824127</v>
      </c>
      <c r="U222" s="8"/>
      <c r="V222" s="9"/>
      <c r="W222" s="8"/>
      <c r="X222" s="9"/>
    </row>
    <row r="223" spans="1:24" x14ac:dyDescent="0.3">
      <c r="A223" s="6">
        <v>811</v>
      </c>
      <c r="B223" s="6" t="s">
        <v>123</v>
      </c>
      <c r="C223" s="7"/>
      <c r="D223" s="7"/>
      <c r="E223" s="7"/>
      <c r="F223" s="7"/>
      <c r="G223" s="7"/>
      <c r="H223" s="8">
        <v>9</v>
      </c>
      <c r="I223" s="8">
        <v>9</v>
      </c>
      <c r="J223" s="7"/>
      <c r="K223">
        <v>61</v>
      </c>
      <c r="L223" s="7"/>
      <c r="M223" s="7"/>
      <c r="N223" s="7"/>
      <c r="O223" s="7"/>
      <c r="P223" s="7"/>
      <c r="Q223" s="7"/>
      <c r="R223" s="8">
        <f t="shared" si="48"/>
        <v>61</v>
      </c>
      <c r="S223" s="8">
        <f t="shared" si="49"/>
        <v>70</v>
      </c>
      <c r="T223" s="9">
        <f t="shared" si="50"/>
        <v>0.87142857142857144</v>
      </c>
      <c r="U223" s="7"/>
      <c r="V223" s="7"/>
      <c r="W223" s="8"/>
      <c r="X223" s="9"/>
    </row>
    <row r="224" spans="1:24" x14ac:dyDescent="0.3">
      <c r="A224" s="6">
        <v>813</v>
      </c>
      <c r="B224" s="6" t="s">
        <v>124</v>
      </c>
      <c r="C224" s="7"/>
      <c r="D224" s="8">
        <v>10</v>
      </c>
      <c r="E224" s="8">
        <v>7</v>
      </c>
      <c r="F224" s="8">
        <v>166</v>
      </c>
      <c r="G224" s="8">
        <v>46</v>
      </c>
      <c r="H224" s="8">
        <v>894</v>
      </c>
      <c r="I224" s="8">
        <v>1123</v>
      </c>
      <c r="J224" s="8">
        <v>229</v>
      </c>
      <c r="K224">
        <v>86672</v>
      </c>
      <c r="L224" s="8">
        <v>167</v>
      </c>
      <c r="M224" s="7"/>
      <c r="N224" s="7"/>
      <c r="O224" s="7"/>
      <c r="P224" s="7"/>
      <c r="Q224" s="7"/>
      <c r="R224" s="8">
        <f t="shared" si="48"/>
        <v>87068</v>
      </c>
      <c r="S224" s="8">
        <f t="shared" si="49"/>
        <v>88191</v>
      </c>
      <c r="T224" s="9">
        <f t="shared" si="50"/>
        <v>0.98726627433638348</v>
      </c>
      <c r="U224" s="8"/>
      <c r="V224" s="9"/>
      <c r="W224" s="8"/>
      <c r="X224" s="9"/>
    </row>
    <row r="225" spans="1:24" x14ac:dyDescent="0.3">
      <c r="A225" s="6">
        <v>814</v>
      </c>
      <c r="B225" s="6" t="s">
        <v>199</v>
      </c>
      <c r="C225" s="7"/>
      <c r="D225" s="8"/>
      <c r="E225" s="8"/>
      <c r="F225" s="8"/>
      <c r="G225" s="8"/>
      <c r="H225" s="8"/>
      <c r="I225" s="8"/>
      <c r="J225" s="8"/>
      <c r="K225">
        <v>131</v>
      </c>
      <c r="L225" s="8"/>
      <c r="M225" s="7"/>
      <c r="N225" s="7"/>
      <c r="O225" s="7"/>
      <c r="P225" s="7"/>
      <c r="Q225" s="7"/>
      <c r="R225" s="8">
        <f t="shared" si="48"/>
        <v>131</v>
      </c>
      <c r="S225" s="8">
        <f t="shared" si="49"/>
        <v>131</v>
      </c>
      <c r="T225" s="9">
        <f t="shared" si="50"/>
        <v>1</v>
      </c>
      <c r="U225" s="8"/>
      <c r="V225" s="9"/>
      <c r="W225" s="8"/>
      <c r="X225" s="9"/>
    </row>
    <row r="226" spans="1:24" x14ac:dyDescent="0.3">
      <c r="A226" s="6">
        <v>815</v>
      </c>
      <c r="B226" s="6" t="s">
        <v>125</v>
      </c>
      <c r="C226" s="7"/>
      <c r="D226" s="7"/>
      <c r="E226" s="7"/>
      <c r="F226" s="7"/>
      <c r="G226" s="7"/>
      <c r="H226" s="8">
        <v>230</v>
      </c>
      <c r="I226" s="8">
        <v>230</v>
      </c>
      <c r="J226" s="7"/>
      <c r="K226">
        <v>2</v>
      </c>
      <c r="L226" s="7"/>
      <c r="M226" s="7"/>
      <c r="N226" s="7"/>
      <c r="O226" s="7"/>
      <c r="P226" s="7"/>
      <c r="Q226" s="7"/>
      <c r="R226" s="8">
        <f t="shared" si="48"/>
        <v>2</v>
      </c>
      <c r="S226" s="8">
        <f t="shared" si="49"/>
        <v>232</v>
      </c>
      <c r="T226" s="9">
        <f t="shared" si="50"/>
        <v>8.6206896551724137E-3</v>
      </c>
      <c r="U226" s="7"/>
      <c r="V226" s="7"/>
      <c r="W226" s="7"/>
      <c r="X226" s="7"/>
    </row>
    <row r="227" spans="1:24" x14ac:dyDescent="0.3">
      <c r="A227" s="6">
        <v>816</v>
      </c>
      <c r="B227" s="6" t="s">
        <v>126</v>
      </c>
      <c r="C227" s="7"/>
      <c r="D227" s="7"/>
      <c r="E227" s="7"/>
      <c r="F227" s="7"/>
      <c r="G227" s="7"/>
      <c r="H227" s="8">
        <v>3</v>
      </c>
      <c r="I227" s="8">
        <v>3</v>
      </c>
      <c r="J227" s="7"/>
      <c r="K227">
        <v>92</v>
      </c>
      <c r="L227" s="7"/>
      <c r="M227" s="7"/>
      <c r="N227" s="7"/>
      <c r="O227" s="7"/>
      <c r="P227" s="7"/>
      <c r="Q227" s="7"/>
      <c r="R227" s="8">
        <f t="shared" si="48"/>
        <v>92</v>
      </c>
      <c r="S227" s="8">
        <f t="shared" si="49"/>
        <v>95</v>
      </c>
      <c r="T227" s="9">
        <f t="shared" si="50"/>
        <v>0.96842105263157896</v>
      </c>
      <c r="U227" s="7"/>
      <c r="V227" s="7"/>
      <c r="W227" s="8"/>
      <c r="X227" s="9"/>
    </row>
    <row r="228" spans="1:24" x14ac:dyDescent="0.3">
      <c r="A228" s="6">
        <v>817</v>
      </c>
      <c r="B228" s="6" t="s">
        <v>127</v>
      </c>
      <c r="C228" s="7"/>
      <c r="D228" s="8">
        <v>4</v>
      </c>
      <c r="E228" s="8">
        <v>16</v>
      </c>
      <c r="F228" s="8">
        <v>10</v>
      </c>
      <c r="G228" s="8">
        <v>20</v>
      </c>
      <c r="H228" s="8">
        <v>673</v>
      </c>
      <c r="I228" s="8">
        <v>723</v>
      </c>
      <c r="J228" s="8">
        <v>76</v>
      </c>
      <c r="K228">
        <v>4781</v>
      </c>
      <c r="L228" s="8">
        <v>32</v>
      </c>
      <c r="M228" s="7"/>
      <c r="N228" s="7"/>
      <c r="O228" s="7"/>
      <c r="P228" s="7"/>
      <c r="Q228" s="7"/>
      <c r="R228" s="8">
        <f t="shared" si="48"/>
        <v>4889</v>
      </c>
      <c r="S228" s="8">
        <f t="shared" si="49"/>
        <v>5612</v>
      </c>
      <c r="T228" s="9">
        <f t="shared" si="50"/>
        <v>0.87116892373485388</v>
      </c>
      <c r="U228" s="7"/>
      <c r="V228" s="7"/>
      <c r="W228" s="8"/>
      <c r="X228" s="9"/>
    </row>
    <row r="229" spans="1:24" x14ac:dyDescent="0.3">
      <c r="A229" s="6">
        <v>818</v>
      </c>
      <c r="B229" s="6" t="s">
        <v>128</v>
      </c>
      <c r="C229" s="7"/>
      <c r="D229" s="8">
        <v>10</v>
      </c>
      <c r="E229" s="8">
        <v>3</v>
      </c>
      <c r="F229" s="8">
        <v>35</v>
      </c>
      <c r="G229" s="8">
        <v>14</v>
      </c>
      <c r="H229" s="8">
        <v>10</v>
      </c>
      <c r="I229" s="8">
        <v>72</v>
      </c>
      <c r="J229" s="8">
        <v>26</v>
      </c>
      <c r="K229">
        <v>6576</v>
      </c>
      <c r="L229" s="8">
        <v>14</v>
      </c>
      <c r="M229" s="7"/>
      <c r="N229" s="7"/>
      <c r="O229" s="7"/>
      <c r="P229" s="7"/>
      <c r="Q229" s="7"/>
      <c r="R229" s="8">
        <f t="shared" si="48"/>
        <v>6616</v>
      </c>
      <c r="S229" s="8">
        <f t="shared" si="49"/>
        <v>6688</v>
      </c>
      <c r="T229" s="9">
        <f t="shared" si="50"/>
        <v>0.98923444976076558</v>
      </c>
      <c r="U229" s="7"/>
      <c r="V229" s="7"/>
      <c r="W229" s="8"/>
      <c r="X229" s="9"/>
    </row>
    <row r="230" spans="1:24" x14ac:dyDescent="0.3">
      <c r="A230" s="6">
        <v>819</v>
      </c>
      <c r="B230" s="6" t="s">
        <v>129</v>
      </c>
      <c r="C230" s="7"/>
      <c r="D230" s="7"/>
      <c r="E230" s="7"/>
      <c r="F230" s="7"/>
      <c r="G230" s="7"/>
      <c r="H230" s="8">
        <v>90</v>
      </c>
      <c r="I230" s="8">
        <v>90</v>
      </c>
      <c r="J230" s="7"/>
      <c r="K230">
        <v>2271</v>
      </c>
      <c r="L230" s="7"/>
      <c r="M230" s="7"/>
      <c r="N230" s="7"/>
      <c r="O230" s="7"/>
      <c r="P230" s="7"/>
      <c r="Q230" s="7"/>
      <c r="R230" s="8">
        <f t="shared" si="48"/>
        <v>2271</v>
      </c>
      <c r="S230" s="8">
        <f t="shared" si="49"/>
        <v>2361</v>
      </c>
      <c r="T230" s="9">
        <f t="shared" si="50"/>
        <v>0.96188055908513337</v>
      </c>
      <c r="U230" s="7"/>
      <c r="V230" s="7"/>
      <c r="W230" s="8"/>
      <c r="X230" s="9"/>
    </row>
    <row r="231" spans="1:24" x14ac:dyDescent="0.3">
      <c r="A231" s="6">
        <v>820</v>
      </c>
      <c r="B231" s="6" t="s">
        <v>200</v>
      </c>
      <c r="C231" s="7"/>
      <c r="D231" s="7"/>
      <c r="E231" s="7"/>
      <c r="F231" s="7"/>
      <c r="G231" s="7"/>
      <c r="H231" s="8"/>
      <c r="I231" s="8"/>
      <c r="J231" s="7"/>
      <c r="K231">
        <v>8</v>
      </c>
      <c r="L231" s="7"/>
      <c r="M231" s="7"/>
      <c r="N231" s="7"/>
      <c r="O231" s="7"/>
      <c r="P231" s="7"/>
      <c r="Q231" s="7"/>
      <c r="R231" s="8">
        <f t="shared" si="48"/>
        <v>8</v>
      </c>
      <c r="S231" s="8">
        <f t="shared" si="49"/>
        <v>8</v>
      </c>
      <c r="T231" s="9">
        <f t="shared" si="50"/>
        <v>1</v>
      </c>
      <c r="U231" s="7"/>
      <c r="V231" s="7"/>
      <c r="W231" s="8"/>
      <c r="X231" s="9"/>
    </row>
    <row r="232" spans="1:24" x14ac:dyDescent="0.3">
      <c r="A232" s="6">
        <v>821</v>
      </c>
      <c r="B232" s="6" t="s">
        <v>130</v>
      </c>
      <c r="C232" s="7"/>
      <c r="D232" s="8">
        <v>44</v>
      </c>
      <c r="E232" s="7"/>
      <c r="F232" s="8">
        <v>387</v>
      </c>
      <c r="G232" s="8">
        <v>2</v>
      </c>
      <c r="H232" s="8">
        <v>578</v>
      </c>
      <c r="I232" s="8">
        <v>1011</v>
      </c>
      <c r="J232" s="7"/>
      <c r="K232">
        <v>134956</v>
      </c>
      <c r="L232" s="8">
        <v>858</v>
      </c>
      <c r="M232" s="8">
        <v>31</v>
      </c>
      <c r="N232" s="7"/>
      <c r="O232" s="7"/>
      <c r="P232" s="7"/>
      <c r="Q232" s="7"/>
      <c r="R232" s="8">
        <f t="shared" si="48"/>
        <v>135845</v>
      </c>
      <c r="S232" s="8">
        <f t="shared" si="49"/>
        <v>136856</v>
      </c>
      <c r="T232" s="9">
        <f t="shared" si="50"/>
        <v>0.99261267317472379</v>
      </c>
      <c r="U232" s="8"/>
      <c r="V232" s="9"/>
      <c r="W232" s="8"/>
      <c r="X232" s="9"/>
    </row>
    <row r="233" spans="1:24" x14ac:dyDescent="0.3">
      <c r="A233" s="6">
        <v>822</v>
      </c>
      <c r="B233" s="6" t="s">
        <v>131</v>
      </c>
      <c r="C233" s="7"/>
      <c r="D233" s="7"/>
      <c r="E233" s="7"/>
      <c r="F233" s="7"/>
      <c r="G233" s="7"/>
      <c r="H233" s="8">
        <v>16</v>
      </c>
      <c r="I233" s="8">
        <v>16</v>
      </c>
      <c r="J233" s="7"/>
      <c r="K233">
        <v>229</v>
      </c>
      <c r="L233" s="7"/>
      <c r="M233" s="7"/>
      <c r="N233" s="7"/>
      <c r="O233" s="7"/>
      <c r="P233" s="7"/>
      <c r="Q233" s="7"/>
      <c r="R233" s="8">
        <f t="shared" si="48"/>
        <v>229</v>
      </c>
      <c r="S233" s="8">
        <f t="shared" si="49"/>
        <v>245</v>
      </c>
      <c r="T233" s="9">
        <f t="shared" si="50"/>
        <v>0.9346938775510204</v>
      </c>
      <c r="U233" s="7"/>
      <c r="V233" s="7"/>
      <c r="W233" s="8"/>
      <c r="X233" s="9"/>
    </row>
    <row r="234" spans="1:24" x14ac:dyDescent="0.3">
      <c r="A234" s="6">
        <v>824</v>
      </c>
      <c r="B234" s="6" t="s">
        <v>132</v>
      </c>
      <c r="C234" s="7"/>
      <c r="D234" s="7"/>
      <c r="E234" s="7"/>
      <c r="F234" s="7"/>
      <c r="G234" s="7"/>
      <c r="H234" s="8">
        <v>38</v>
      </c>
      <c r="I234" s="8">
        <v>38</v>
      </c>
      <c r="J234" s="7"/>
      <c r="K234">
        <v>384</v>
      </c>
      <c r="L234" s="7"/>
      <c r="M234" s="7"/>
      <c r="N234" s="7"/>
      <c r="O234" s="7"/>
      <c r="P234" s="7"/>
      <c r="Q234" s="7"/>
      <c r="R234" s="8">
        <f t="shared" si="48"/>
        <v>384</v>
      </c>
      <c r="S234" s="8">
        <f t="shared" si="49"/>
        <v>422</v>
      </c>
      <c r="T234" s="9">
        <f t="shared" si="50"/>
        <v>0.90995260663507105</v>
      </c>
      <c r="U234" s="7"/>
      <c r="V234" s="7"/>
      <c r="W234" s="8"/>
      <c r="X234" s="9"/>
    </row>
    <row r="235" spans="1:24" x14ac:dyDescent="0.3">
      <c r="A235" s="6">
        <v>827</v>
      </c>
      <c r="B235" s="6" t="s">
        <v>201</v>
      </c>
      <c r="C235" s="7"/>
      <c r="D235" s="7"/>
      <c r="E235" s="7"/>
      <c r="F235" s="7"/>
      <c r="G235" s="7"/>
      <c r="H235" s="8"/>
      <c r="I235" s="8"/>
      <c r="J235" s="7"/>
      <c r="K235">
        <v>4</v>
      </c>
      <c r="L235" s="7"/>
      <c r="M235" s="7"/>
      <c r="N235" s="7"/>
      <c r="O235" s="7"/>
      <c r="P235" s="7"/>
      <c r="Q235" s="7"/>
      <c r="R235" s="8">
        <f t="shared" si="48"/>
        <v>4</v>
      </c>
      <c r="S235" s="8">
        <f t="shared" si="49"/>
        <v>4</v>
      </c>
      <c r="T235" s="9">
        <f t="shared" si="50"/>
        <v>1</v>
      </c>
      <c r="U235" s="7"/>
      <c r="V235" s="7"/>
      <c r="W235" s="8"/>
      <c r="X235" s="9"/>
    </row>
    <row r="236" spans="1:24" x14ac:dyDescent="0.3">
      <c r="A236" s="6">
        <v>828</v>
      </c>
      <c r="B236" s="6" t="s">
        <v>133</v>
      </c>
      <c r="C236" s="7"/>
      <c r="D236" s="7"/>
      <c r="E236" s="7"/>
      <c r="F236" s="7"/>
      <c r="G236" s="7"/>
      <c r="H236" s="8">
        <v>2</v>
      </c>
      <c r="I236" s="8">
        <v>2</v>
      </c>
      <c r="J236" s="7"/>
      <c r="K236">
        <v>544</v>
      </c>
      <c r="L236" s="7"/>
      <c r="M236" s="7"/>
      <c r="N236" s="7"/>
      <c r="O236" s="7"/>
      <c r="P236" s="7"/>
      <c r="Q236" s="7"/>
      <c r="R236" s="8">
        <f t="shared" si="48"/>
        <v>544</v>
      </c>
      <c r="S236" s="8">
        <f t="shared" si="49"/>
        <v>546</v>
      </c>
      <c r="T236" s="9">
        <f t="shared" si="50"/>
        <v>0.99633699633699635</v>
      </c>
      <c r="U236" s="7"/>
      <c r="V236" s="7"/>
      <c r="W236" s="8"/>
      <c r="X236" s="9"/>
    </row>
    <row r="237" spans="1:24" x14ac:dyDescent="0.3">
      <c r="A237" s="6">
        <v>831</v>
      </c>
      <c r="B237" s="6" t="s">
        <v>134</v>
      </c>
      <c r="C237" s="7"/>
      <c r="D237" s="7"/>
      <c r="E237" s="7"/>
      <c r="F237" s="7"/>
      <c r="G237" s="7"/>
      <c r="H237" s="8">
        <v>2</v>
      </c>
      <c r="I237" s="8">
        <v>2</v>
      </c>
      <c r="J237" s="7"/>
      <c r="K237">
        <v>3</v>
      </c>
      <c r="L237" s="7"/>
      <c r="M237" s="7"/>
      <c r="N237" s="7"/>
      <c r="O237" s="7"/>
      <c r="P237" s="7"/>
      <c r="Q237" s="7"/>
      <c r="R237" s="8">
        <f t="shared" si="48"/>
        <v>3</v>
      </c>
      <c r="S237" s="8">
        <f t="shared" si="49"/>
        <v>5</v>
      </c>
      <c r="T237" s="9">
        <f t="shared" si="50"/>
        <v>0.6</v>
      </c>
      <c r="U237" s="7"/>
      <c r="V237" s="7"/>
      <c r="W237" s="8"/>
      <c r="X237" s="9"/>
    </row>
    <row r="238" spans="1:24" x14ac:dyDescent="0.3">
      <c r="A238" s="6">
        <v>832</v>
      </c>
      <c r="B238" s="6" t="s">
        <v>135</v>
      </c>
      <c r="C238" s="7"/>
      <c r="D238" s="7"/>
      <c r="E238" s="7"/>
      <c r="F238" s="7"/>
      <c r="G238" s="7"/>
      <c r="H238" s="8">
        <v>15</v>
      </c>
      <c r="I238" s="8">
        <v>15</v>
      </c>
      <c r="J238" s="7"/>
      <c r="K238">
        <v>1718</v>
      </c>
      <c r="L238" s="7"/>
      <c r="M238" s="7"/>
      <c r="N238" s="7"/>
      <c r="O238" s="7"/>
      <c r="P238" s="7"/>
      <c r="Q238" s="7"/>
      <c r="R238" s="8">
        <f t="shared" si="48"/>
        <v>1718</v>
      </c>
      <c r="S238" s="8">
        <f t="shared" si="49"/>
        <v>1733</v>
      </c>
      <c r="T238" s="9">
        <f t="shared" si="50"/>
        <v>0.99134448932487018</v>
      </c>
      <c r="U238" s="7"/>
      <c r="V238" s="7"/>
      <c r="W238" s="8"/>
      <c r="X238" s="9"/>
    </row>
    <row r="239" spans="1:24" x14ac:dyDescent="0.3">
      <c r="A239" s="6">
        <v>833</v>
      </c>
      <c r="B239" s="6" t="s">
        <v>136</v>
      </c>
      <c r="C239" s="7"/>
      <c r="D239" s="7"/>
      <c r="E239" s="7"/>
      <c r="F239" s="7"/>
      <c r="G239" s="7"/>
      <c r="H239" s="8">
        <v>17</v>
      </c>
      <c r="I239" s="8">
        <v>17</v>
      </c>
      <c r="J239" s="7"/>
      <c r="K239">
        <v>1</v>
      </c>
      <c r="L239" s="7"/>
      <c r="M239" s="7"/>
      <c r="N239" s="7"/>
      <c r="O239" s="7"/>
      <c r="P239" s="7"/>
      <c r="Q239" s="7"/>
      <c r="R239" s="8">
        <f t="shared" si="48"/>
        <v>1</v>
      </c>
      <c r="S239" s="8">
        <f t="shared" si="49"/>
        <v>18</v>
      </c>
      <c r="T239" s="9">
        <f t="shared" si="50"/>
        <v>5.5555555555555552E-2</v>
      </c>
      <c r="U239" s="7"/>
      <c r="V239" s="7"/>
      <c r="W239" s="8"/>
      <c r="X239" s="9"/>
    </row>
    <row r="240" spans="1:24" x14ac:dyDescent="0.3">
      <c r="A240" s="6">
        <v>834</v>
      </c>
      <c r="B240" s="6" t="s">
        <v>137</v>
      </c>
      <c r="C240" s="7"/>
      <c r="D240" s="7"/>
      <c r="E240" s="7"/>
      <c r="F240" s="7"/>
      <c r="G240" s="7"/>
      <c r="H240" s="8">
        <v>1</v>
      </c>
      <c r="I240" s="8">
        <v>1</v>
      </c>
      <c r="J240" s="7"/>
      <c r="K240">
        <v>11</v>
      </c>
      <c r="L240" s="7"/>
      <c r="M240" s="7"/>
      <c r="N240" s="7"/>
      <c r="O240" s="7"/>
      <c r="P240" s="7"/>
      <c r="Q240" s="7"/>
      <c r="R240" s="8">
        <f t="shared" si="48"/>
        <v>11</v>
      </c>
      <c r="S240" s="8">
        <f t="shared" si="49"/>
        <v>12</v>
      </c>
      <c r="T240" s="9">
        <f t="shared" si="50"/>
        <v>0.91666666666666663</v>
      </c>
      <c r="U240" s="7"/>
      <c r="V240" s="7"/>
      <c r="W240" s="8"/>
      <c r="X240" s="9"/>
    </row>
    <row r="241" spans="1:24" x14ac:dyDescent="0.3">
      <c r="A241" s="6">
        <v>835</v>
      </c>
      <c r="B241" s="6" t="s">
        <v>202</v>
      </c>
      <c r="C241" s="7"/>
      <c r="D241" s="7"/>
      <c r="E241" s="7"/>
      <c r="F241" s="7"/>
      <c r="G241" s="7"/>
      <c r="H241" s="8"/>
      <c r="I241" s="8"/>
      <c r="J241" s="7"/>
      <c r="K241">
        <v>2</v>
      </c>
      <c r="L241" s="7"/>
      <c r="M241" s="7"/>
      <c r="N241" s="7"/>
      <c r="O241" s="7"/>
      <c r="P241" s="7"/>
      <c r="Q241" s="7"/>
      <c r="R241" s="8">
        <f t="shared" si="48"/>
        <v>2</v>
      </c>
      <c r="S241" s="8">
        <f t="shared" si="49"/>
        <v>2</v>
      </c>
      <c r="T241" s="9">
        <f t="shared" si="50"/>
        <v>1</v>
      </c>
      <c r="U241" s="7"/>
      <c r="V241" s="7"/>
      <c r="W241" s="8"/>
      <c r="X241" s="9"/>
    </row>
    <row r="242" spans="1:24" x14ac:dyDescent="0.3">
      <c r="A242" s="6">
        <v>836</v>
      </c>
      <c r="B242" s="6" t="s">
        <v>203</v>
      </c>
      <c r="C242" s="7"/>
      <c r="D242" s="7"/>
      <c r="E242" s="7"/>
      <c r="F242" s="7"/>
      <c r="G242" s="7"/>
      <c r="H242" s="8"/>
      <c r="I242" s="8"/>
      <c r="J242" s="7"/>
      <c r="L242" s="7"/>
      <c r="M242" s="7"/>
      <c r="N242" s="7"/>
      <c r="O242" s="7"/>
      <c r="P242" s="7"/>
      <c r="Q242" s="7"/>
      <c r="R242" s="8">
        <f t="shared" si="48"/>
        <v>0</v>
      </c>
      <c r="S242" s="8">
        <f t="shared" si="49"/>
        <v>0</v>
      </c>
      <c r="T242" s="9" t="e">
        <f t="shared" si="50"/>
        <v>#DIV/0!</v>
      </c>
      <c r="U242" s="7"/>
      <c r="V242" s="7"/>
      <c r="W242" s="8"/>
      <c r="X242" s="9"/>
    </row>
    <row r="243" spans="1:24" x14ac:dyDescent="0.3">
      <c r="A243" s="6">
        <v>837</v>
      </c>
      <c r="B243" s="6" t="s">
        <v>138</v>
      </c>
      <c r="C243" s="7"/>
      <c r="D243" s="7"/>
      <c r="E243" s="7"/>
      <c r="F243" s="8">
        <v>2</v>
      </c>
      <c r="G243" s="8">
        <v>8</v>
      </c>
      <c r="H243" s="8">
        <v>149</v>
      </c>
      <c r="I243" s="8">
        <v>159</v>
      </c>
      <c r="J243" s="7"/>
      <c r="K243">
        <v>91</v>
      </c>
      <c r="L243" s="7"/>
      <c r="M243" s="7"/>
      <c r="N243" s="7"/>
      <c r="O243" s="7"/>
      <c r="P243" s="7"/>
      <c r="Q243" s="7"/>
      <c r="R243" s="8">
        <f t="shared" si="48"/>
        <v>91</v>
      </c>
      <c r="S243" s="8">
        <f t="shared" si="49"/>
        <v>250</v>
      </c>
      <c r="T243" s="9">
        <f t="shared" si="50"/>
        <v>0.36399999999999999</v>
      </c>
      <c r="U243" s="7"/>
      <c r="V243" s="7"/>
      <c r="W243" s="8"/>
      <c r="X243" s="9"/>
    </row>
    <row r="244" spans="1:24" x14ac:dyDescent="0.3">
      <c r="A244" s="6">
        <v>838</v>
      </c>
      <c r="B244" s="6" t="s">
        <v>139</v>
      </c>
      <c r="C244" s="7"/>
      <c r="D244" s="7"/>
      <c r="E244" s="7"/>
      <c r="F244" s="8">
        <v>2</v>
      </c>
      <c r="G244" s="7"/>
      <c r="H244" s="7"/>
      <c r="I244" s="8">
        <v>2</v>
      </c>
      <c r="J244" s="7"/>
      <c r="L244" s="7"/>
      <c r="M244" s="7"/>
      <c r="N244" s="7"/>
      <c r="O244" s="7"/>
      <c r="P244" s="7"/>
      <c r="Q244" s="7"/>
      <c r="R244" s="8">
        <f t="shared" si="48"/>
        <v>0</v>
      </c>
      <c r="S244" s="8">
        <f t="shared" si="49"/>
        <v>2</v>
      </c>
      <c r="T244" s="9">
        <f t="shared" si="50"/>
        <v>0</v>
      </c>
      <c r="U244" s="7"/>
      <c r="V244" s="7"/>
      <c r="W244" s="7"/>
      <c r="X244" s="7"/>
    </row>
    <row r="245" spans="1:24" x14ac:dyDescent="0.3">
      <c r="A245" s="6">
        <v>841</v>
      </c>
      <c r="B245" s="6" t="s">
        <v>140</v>
      </c>
      <c r="C245" s="7"/>
      <c r="D245" s="8">
        <v>10</v>
      </c>
      <c r="E245" s="7"/>
      <c r="F245" s="8">
        <v>12</v>
      </c>
      <c r="G245" s="8">
        <v>30</v>
      </c>
      <c r="H245" s="8">
        <v>564</v>
      </c>
      <c r="I245" s="8">
        <v>616</v>
      </c>
      <c r="J245" s="7"/>
      <c r="K245">
        <v>7325</v>
      </c>
      <c r="L245" s="8">
        <v>48</v>
      </c>
      <c r="M245" s="7"/>
      <c r="N245" s="7"/>
      <c r="O245" s="7"/>
      <c r="P245" s="7"/>
      <c r="Q245" s="7"/>
      <c r="R245" s="8">
        <f t="shared" si="48"/>
        <v>7373</v>
      </c>
      <c r="S245" s="8">
        <f t="shared" si="49"/>
        <v>7989</v>
      </c>
      <c r="T245" s="9">
        <f t="shared" si="50"/>
        <v>0.92289397922142946</v>
      </c>
      <c r="U245" s="7"/>
      <c r="V245" s="7"/>
      <c r="W245" s="8"/>
      <c r="X245" s="9"/>
    </row>
    <row r="246" spans="1:24" x14ac:dyDescent="0.3">
      <c r="A246" s="6">
        <v>842</v>
      </c>
      <c r="B246" s="6" t="s">
        <v>141</v>
      </c>
      <c r="C246" s="7"/>
      <c r="D246" s="8">
        <v>10</v>
      </c>
      <c r="E246" s="7"/>
      <c r="F246" s="7"/>
      <c r="G246" s="8">
        <v>14</v>
      </c>
      <c r="H246" s="7"/>
      <c r="I246" s="8">
        <v>24</v>
      </c>
      <c r="J246" s="7"/>
      <c r="K246">
        <v>205</v>
      </c>
      <c r="L246" s="7"/>
      <c r="M246" s="7"/>
      <c r="N246" s="7"/>
      <c r="O246" s="7"/>
      <c r="P246" s="7"/>
      <c r="Q246" s="7"/>
      <c r="R246" s="8">
        <f t="shared" si="48"/>
        <v>205</v>
      </c>
      <c r="S246" s="8">
        <f t="shared" si="49"/>
        <v>229</v>
      </c>
      <c r="T246" s="9">
        <f t="shared" si="50"/>
        <v>0.89519650655021832</v>
      </c>
      <c r="U246" s="7"/>
      <c r="V246" s="7"/>
      <c r="W246" s="8"/>
      <c r="X246" s="9"/>
    </row>
    <row r="247" spans="1:24" x14ac:dyDescent="0.3">
      <c r="A247" s="6">
        <v>891</v>
      </c>
      <c r="B247" s="6" t="s">
        <v>142</v>
      </c>
      <c r="C247" s="7"/>
      <c r="D247" s="7"/>
      <c r="E247" s="7"/>
      <c r="F247" s="7"/>
      <c r="G247" s="7"/>
      <c r="H247" s="8">
        <v>5</v>
      </c>
      <c r="I247" s="8">
        <v>5</v>
      </c>
      <c r="J247" s="7"/>
      <c r="K247">
        <v>30</v>
      </c>
      <c r="L247" s="7"/>
      <c r="M247" s="7"/>
      <c r="N247" s="7"/>
      <c r="O247" s="7"/>
      <c r="P247" s="7"/>
      <c r="Q247" s="7"/>
      <c r="R247" s="8">
        <f t="shared" si="48"/>
        <v>30</v>
      </c>
      <c r="S247" s="8">
        <f t="shared" si="49"/>
        <v>35</v>
      </c>
      <c r="T247" s="9">
        <f t="shared" si="50"/>
        <v>0.8571428571428571</v>
      </c>
      <c r="U247" s="7"/>
      <c r="V247" s="7"/>
      <c r="W247" s="8"/>
      <c r="X247" s="9"/>
    </row>
    <row r="248" spans="1:24" x14ac:dyDescent="0.3">
      <c r="A248" s="6">
        <v>892</v>
      </c>
      <c r="B248" s="6" t="s">
        <v>204</v>
      </c>
      <c r="C248" s="7"/>
      <c r="D248" s="7"/>
      <c r="E248" s="7"/>
      <c r="F248" s="7"/>
      <c r="G248" s="7"/>
      <c r="H248" s="8"/>
      <c r="I248" s="8"/>
      <c r="J248" s="7"/>
      <c r="K248">
        <v>68</v>
      </c>
      <c r="L248" s="7"/>
      <c r="M248" s="7"/>
      <c r="N248" s="7"/>
      <c r="O248" s="7"/>
      <c r="P248" s="7"/>
      <c r="Q248" s="7"/>
      <c r="R248" s="8">
        <f t="shared" si="48"/>
        <v>68</v>
      </c>
      <c r="S248" s="8">
        <f t="shared" si="49"/>
        <v>68</v>
      </c>
      <c r="T248" s="9">
        <f t="shared" si="50"/>
        <v>1</v>
      </c>
      <c r="U248" s="7"/>
      <c r="V248" s="7"/>
      <c r="W248" s="8"/>
      <c r="X248" s="9"/>
    </row>
    <row r="249" spans="1:24" x14ac:dyDescent="0.3">
      <c r="A249" s="6">
        <v>893</v>
      </c>
      <c r="B249" s="6" t="s">
        <v>143</v>
      </c>
      <c r="C249" s="7"/>
      <c r="D249" s="7"/>
      <c r="E249" s="7"/>
      <c r="F249" s="7"/>
      <c r="G249" s="7"/>
      <c r="H249" s="8">
        <v>3</v>
      </c>
      <c r="I249" s="8">
        <v>3</v>
      </c>
      <c r="J249" s="7"/>
      <c r="K249">
        <v>196</v>
      </c>
      <c r="L249" s="7"/>
      <c r="M249" s="7"/>
      <c r="N249" s="7"/>
      <c r="O249" s="7"/>
      <c r="P249" s="7"/>
      <c r="Q249" s="7"/>
      <c r="R249" s="8">
        <f t="shared" si="48"/>
        <v>196</v>
      </c>
      <c r="S249" s="8">
        <f t="shared" si="49"/>
        <v>199</v>
      </c>
      <c r="T249" s="9">
        <f t="shared" si="50"/>
        <v>0.98492462311557794</v>
      </c>
      <c r="U249" s="7"/>
      <c r="V249" s="7"/>
      <c r="W249" s="8"/>
      <c r="X249" s="9"/>
    </row>
    <row r="250" spans="1:24" x14ac:dyDescent="0.3">
      <c r="A250" s="23">
        <v>895</v>
      </c>
      <c r="B250" s="24" t="s">
        <v>205</v>
      </c>
      <c r="K250">
        <v>4</v>
      </c>
      <c r="R250" s="8">
        <f t="shared" si="48"/>
        <v>4</v>
      </c>
      <c r="S250" s="8">
        <f t="shared" si="49"/>
        <v>4</v>
      </c>
      <c r="T250" s="9">
        <f t="shared" si="50"/>
        <v>1</v>
      </c>
    </row>
    <row r="253" spans="1:24" x14ac:dyDescent="0.3">
      <c r="A253" s="7"/>
      <c r="B253" s="10" t="s">
        <v>54</v>
      </c>
      <c r="C253" s="7"/>
      <c r="D253" s="8">
        <v>90</v>
      </c>
      <c r="E253" s="8">
        <v>26</v>
      </c>
      <c r="F253" s="8">
        <v>630</v>
      </c>
      <c r="G253" s="8">
        <v>148</v>
      </c>
      <c r="H253" s="8">
        <v>3685</v>
      </c>
      <c r="I253" s="8">
        <v>4579</v>
      </c>
      <c r="J253" s="8">
        <v>331</v>
      </c>
      <c r="K253">
        <f>SUM(K219:K250)</f>
        <v>275472</v>
      </c>
      <c r="L253" s="8">
        <v>1242</v>
      </c>
      <c r="M253" s="8">
        <v>44</v>
      </c>
      <c r="N253" s="7"/>
      <c r="O253" s="7"/>
      <c r="P253" s="7"/>
      <c r="Q253" s="7"/>
      <c r="R253" s="8">
        <f t="shared" ref="R253" si="51">SUM(J253:Q253)</f>
        <v>277089</v>
      </c>
      <c r="S253" s="8">
        <f t="shared" ref="S253" si="52">SUM(I253,R253)</f>
        <v>281668</v>
      </c>
      <c r="T253" s="9">
        <f t="shared" ref="T253" si="53">R253/S253</f>
        <v>0.98374327222119662</v>
      </c>
      <c r="U253" s="8"/>
      <c r="V253" s="9"/>
      <c r="W253" s="8"/>
      <c r="X253" s="9"/>
    </row>
    <row r="254" spans="1:24" x14ac:dyDescent="0.3">
      <c r="A254" s="7"/>
      <c r="B254" s="10" t="s">
        <v>55</v>
      </c>
      <c r="C254" s="9">
        <v>0</v>
      </c>
      <c r="D254" s="11">
        <v>1.7000000000000001E-2</v>
      </c>
      <c r="E254" s="11">
        <v>8.3000000000000004E-2</v>
      </c>
      <c r="F254" s="11">
        <v>8.8999999999999996E-2</v>
      </c>
      <c r="G254" s="11">
        <v>0.23499999999999999</v>
      </c>
      <c r="H254" s="11">
        <v>0.30499999999999999</v>
      </c>
      <c r="I254" s="11">
        <v>0.17899999999999999</v>
      </c>
      <c r="J254" s="9">
        <v>0.01</v>
      </c>
      <c r="K254" s="11">
        <f>K253/$I$316</f>
        <v>0.12191022424025172</v>
      </c>
      <c r="L254" s="9">
        <v>7.0000000000000007E-2</v>
      </c>
      <c r="M254" s="11">
        <v>9.5000000000000001E-2</v>
      </c>
      <c r="N254" s="9">
        <v>0</v>
      </c>
      <c r="O254" s="9">
        <v>0</v>
      </c>
      <c r="P254" s="9">
        <v>0</v>
      </c>
      <c r="Q254" s="9">
        <v>0</v>
      </c>
      <c r="R254" s="11">
        <f>R253/$P$316</f>
        <v>0.11988422125163058</v>
      </c>
      <c r="S254" s="11">
        <f>S253/$Q$316</f>
        <v>0.12053381535219815</v>
      </c>
      <c r="T254" s="7"/>
      <c r="U254" s="11"/>
      <c r="V254" s="7"/>
      <c r="W254" s="11"/>
      <c r="X254" s="7"/>
    </row>
    <row r="256" spans="1:24" ht="17.399999999999999" customHeight="1" x14ac:dyDescent="0.3">
      <c r="A256" s="17" t="s">
        <v>0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1:24" ht="27.6" customHeight="1" x14ac:dyDescent="0.3">
      <c r="A257" s="17" t="s">
        <v>1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21"/>
      <c r="W257" s="21"/>
      <c r="X257" s="21"/>
    </row>
    <row r="260" spans="1:24" ht="15.6" x14ac:dyDescent="0.3">
      <c r="A260" s="1" t="s">
        <v>3</v>
      </c>
      <c r="B260" s="2"/>
      <c r="C260" s="22" t="s">
        <v>144</v>
      </c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</row>
    <row r="261" spans="1:24" x14ac:dyDescent="0.3">
      <c r="A261" s="16" t="s">
        <v>2</v>
      </c>
      <c r="B261" s="16"/>
      <c r="C261" s="16"/>
    </row>
    <row r="263" spans="1:24" x14ac:dyDescent="0.3">
      <c r="A263" s="19"/>
      <c r="B263" s="19"/>
      <c r="C263" s="18" t="s">
        <v>5</v>
      </c>
      <c r="D263" s="18"/>
      <c r="E263" s="18"/>
      <c r="F263" s="18"/>
      <c r="G263" s="18"/>
      <c r="H263" s="18"/>
      <c r="I263" s="18"/>
      <c r="J263" s="18"/>
      <c r="K263" s="18" t="s">
        <v>6</v>
      </c>
      <c r="L263" s="18"/>
      <c r="M263" s="2"/>
      <c r="N263" s="3" t="s">
        <v>7</v>
      </c>
      <c r="O263" s="3" t="s">
        <v>7</v>
      </c>
      <c r="P263" s="3" t="s">
        <v>8</v>
      </c>
      <c r="Q263" s="3" t="s">
        <v>8</v>
      </c>
      <c r="R263" s="4"/>
      <c r="S263" s="4"/>
      <c r="T263" s="18"/>
      <c r="U263" s="18"/>
      <c r="V263" s="18"/>
      <c r="W263" s="18"/>
    </row>
    <row r="264" spans="1:24" x14ac:dyDescent="0.3">
      <c r="A264" s="19"/>
      <c r="B264" s="19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2"/>
      <c r="N264" s="3" t="s">
        <v>9</v>
      </c>
      <c r="O264" s="3" t="s">
        <v>10</v>
      </c>
      <c r="P264" s="3" t="s">
        <v>11</v>
      </c>
      <c r="Q264" s="3" t="s">
        <v>12</v>
      </c>
      <c r="R264" s="20"/>
      <c r="S264" s="20"/>
      <c r="T264" s="18"/>
      <c r="U264" s="18"/>
      <c r="V264" s="18"/>
      <c r="W264" s="18"/>
    </row>
    <row r="265" spans="1:24" x14ac:dyDescent="0.3">
      <c r="A265" s="5" t="s">
        <v>13</v>
      </c>
      <c r="B265" s="5" t="s">
        <v>14</v>
      </c>
      <c r="C265" s="4"/>
      <c r="D265" s="3" t="s">
        <v>15</v>
      </c>
      <c r="E265" s="3" t="s">
        <v>9</v>
      </c>
      <c r="F265" s="3" t="s">
        <v>10</v>
      </c>
      <c r="G265" s="3" t="s">
        <v>17</v>
      </c>
      <c r="H265" s="4"/>
      <c r="I265" s="3" t="s">
        <v>18</v>
      </c>
      <c r="J265" s="3" t="s">
        <v>19</v>
      </c>
      <c r="K265" s="3" t="s">
        <v>158</v>
      </c>
      <c r="L265" s="3" t="s">
        <v>9</v>
      </c>
      <c r="M265" s="3" t="s">
        <v>10</v>
      </c>
      <c r="N265" s="3" t="s">
        <v>20</v>
      </c>
      <c r="O265" s="3" t="s">
        <v>20</v>
      </c>
      <c r="P265" s="3" t="s">
        <v>8</v>
      </c>
      <c r="Q265" s="3" t="s">
        <v>8</v>
      </c>
      <c r="R265" s="3" t="s">
        <v>18</v>
      </c>
      <c r="S265" s="4"/>
      <c r="T265" s="3" t="s">
        <v>21</v>
      </c>
      <c r="U265" s="4"/>
      <c r="V265" s="4"/>
      <c r="W265" s="4"/>
      <c r="X265" s="4"/>
    </row>
    <row r="266" spans="1:24" x14ac:dyDescent="0.3">
      <c r="A266" s="5" t="s">
        <v>22</v>
      </c>
      <c r="B266" s="5" t="s">
        <v>23</v>
      </c>
      <c r="C266" s="3" t="s">
        <v>24</v>
      </c>
      <c r="D266" s="3" t="s">
        <v>25</v>
      </c>
      <c r="E266" s="3" t="s">
        <v>27</v>
      </c>
      <c r="F266" s="3" t="s">
        <v>28</v>
      </c>
      <c r="G266" s="3" t="s">
        <v>29</v>
      </c>
      <c r="H266" s="3" t="s">
        <v>30</v>
      </c>
      <c r="I266" s="3" t="s">
        <v>31</v>
      </c>
      <c r="J266" s="3" t="s">
        <v>32</v>
      </c>
      <c r="K266" s="3" t="s">
        <v>159</v>
      </c>
      <c r="L266" s="3" t="s">
        <v>27</v>
      </c>
      <c r="M266" s="3" t="s">
        <v>28</v>
      </c>
      <c r="N266" s="3" t="s">
        <v>27</v>
      </c>
      <c r="O266" s="3" t="s">
        <v>28</v>
      </c>
      <c r="P266" s="3" t="s">
        <v>33</v>
      </c>
      <c r="Q266" s="3" t="s">
        <v>34</v>
      </c>
      <c r="R266" s="3" t="s">
        <v>6</v>
      </c>
      <c r="S266" s="3" t="s">
        <v>18</v>
      </c>
      <c r="T266" s="3" t="s">
        <v>6</v>
      </c>
      <c r="U266" s="3"/>
      <c r="V266" s="3"/>
      <c r="W266" s="3"/>
      <c r="X266" s="3"/>
    </row>
    <row r="269" spans="1:24" x14ac:dyDescent="0.3">
      <c r="A269" s="6">
        <v>410</v>
      </c>
      <c r="B269" s="6" t="s">
        <v>145</v>
      </c>
      <c r="C269" s="7"/>
      <c r="D269" s="8">
        <v>1092</v>
      </c>
      <c r="E269" s="8">
        <v>64</v>
      </c>
      <c r="F269" s="8">
        <v>384</v>
      </c>
      <c r="G269" s="8">
        <v>2</v>
      </c>
      <c r="H269" s="8">
        <v>280</v>
      </c>
      <c r="I269" s="8">
        <v>1822</v>
      </c>
      <c r="J269" s="8">
        <v>938</v>
      </c>
      <c r="K269">
        <v>127122</v>
      </c>
      <c r="L269" s="8">
        <v>554</v>
      </c>
      <c r="M269" s="8">
        <v>4</v>
      </c>
      <c r="N269" s="7"/>
      <c r="O269" s="7"/>
      <c r="P269" s="7"/>
      <c r="Q269" s="7"/>
      <c r="R269" s="8">
        <f t="shared" ref="R269" si="54">SUM(J269:Q269)</f>
        <v>128618</v>
      </c>
      <c r="S269" s="8">
        <f t="shared" ref="S269" si="55">SUM(I269,R269)</f>
        <v>130440</v>
      </c>
      <c r="T269" s="9">
        <f t="shared" ref="T269" si="56">R269/S269</f>
        <v>0.98603189205765107</v>
      </c>
      <c r="U269" s="8"/>
      <c r="V269" s="9"/>
      <c r="W269" s="8"/>
      <c r="X269" s="9"/>
    </row>
    <row r="270" spans="1:24" x14ac:dyDescent="0.3">
      <c r="A270" s="6">
        <v>414</v>
      </c>
      <c r="B270" s="6" t="s">
        <v>188</v>
      </c>
      <c r="C270" s="7"/>
      <c r="D270" s="8"/>
      <c r="E270" s="8"/>
      <c r="F270" s="8"/>
      <c r="G270" s="8"/>
      <c r="H270" s="8"/>
      <c r="I270" s="8"/>
      <c r="J270" s="8"/>
      <c r="K270">
        <v>39</v>
      </c>
      <c r="L270" s="8"/>
      <c r="M270" s="8"/>
      <c r="N270" s="7"/>
      <c r="O270" s="7"/>
      <c r="P270" s="7"/>
      <c r="Q270" s="7"/>
      <c r="R270" s="8">
        <f t="shared" ref="R270:R277" si="57">SUM(J270:Q270)</f>
        <v>39</v>
      </c>
      <c r="S270" s="8">
        <f t="shared" ref="S270:S277" si="58">SUM(I270,R270)</f>
        <v>39</v>
      </c>
      <c r="T270" s="9">
        <f t="shared" ref="T270:T277" si="59">R270/S270</f>
        <v>1</v>
      </c>
      <c r="U270" s="8"/>
      <c r="V270" s="9"/>
      <c r="W270" s="8"/>
      <c r="X270" s="9"/>
    </row>
    <row r="271" spans="1:24" x14ac:dyDescent="0.3">
      <c r="A271" s="6">
        <v>417</v>
      </c>
      <c r="B271" s="6" t="s">
        <v>146</v>
      </c>
      <c r="C271" s="7"/>
      <c r="D271" s="7"/>
      <c r="E271" s="7"/>
      <c r="F271" s="8">
        <v>228</v>
      </c>
      <c r="G271" s="8">
        <v>6</v>
      </c>
      <c r="H271" s="8">
        <v>35</v>
      </c>
      <c r="I271" s="8">
        <v>269</v>
      </c>
      <c r="J271" s="7"/>
      <c r="K271">
        <v>141678</v>
      </c>
      <c r="L271" s="8">
        <v>182</v>
      </c>
      <c r="M271" s="8">
        <v>61</v>
      </c>
      <c r="N271" s="7"/>
      <c r="O271" s="7"/>
      <c r="P271" s="7"/>
      <c r="Q271" s="7"/>
      <c r="R271" s="8">
        <f t="shared" si="57"/>
        <v>141921</v>
      </c>
      <c r="S271" s="8">
        <f t="shared" si="58"/>
        <v>142190</v>
      </c>
      <c r="T271" s="9">
        <f t="shared" si="59"/>
        <v>0.99810816513116252</v>
      </c>
      <c r="U271" s="8"/>
      <c r="V271" s="9"/>
      <c r="W271" s="8"/>
      <c r="X271" s="9"/>
    </row>
    <row r="272" spans="1:24" x14ac:dyDescent="0.3">
      <c r="A272" s="6">
        <v>420</v>
      </c>
      <c r="B272" s="6" t="s">
        <v>189</v>
      </c>
      <c r="C272" s="7"/>
      <c r="D272" s="7"/>
      <c r="E272" s="7"/>
      <c r="F272" s="8"/>
      <c r="G272" s="8"/>
      <c r="H272" s="8"/>
      <c r="I272" s="8"/>
      <c r="J272" s="7"/>
      <c r="K272">
        <v>5</v>
      </c>
      <c r="L272" s="8"/>
      <c r="M272" s="8"/>
      <c r="N272" s="7"/>
      <c r="O272" s="7"/>
      <c r="P272" s="7"/>
      <c r="Q272" s="7"/>
      <c r="R272" s="8">
        <f t="shared" si="57"/>
        <v>5</v>
      </c>
      <c r="S272" s="8">
        <f t="shared" si="58"/>
        <v>5</v>
      </c>
      <c r="T272" s="9">
        <f t="shared" si="59"/>
        <v>1</v>
      </c>
      <c r="U272" s="8"/>
      <c r="V272" s="9"/>
      <c r="W272" s="8"/>
      <c r="X272" s="9"/>
    </row>
    <row r="273" spans="1:24" x14ac:dyDescent="0.3">
      <c r="A273" s="6">
        <v>424</v>
      </c>
      <c r="B273" s="6" t="s">
        <v>186</v>
      </c>
      <c r="C273" s="7"/>
      <c r="D273" s="7"/>
      <c r="E273" s="7"/>
      <c r="F273" s="8"/>
      <c r="G273" s="8"/>
      <c r="H273" s="8"/>
      <c r="I273" s="8"/>
      <c r="J273" s="7"/>
      <c r="K273">
        <v>1</v>
      </c>
      <c r="L273" s="8"/>
      <c r="M273" s="8"/>
      <c r="N273" s="7"/>
      <c r="O273" s="7"/>
      <c r="P273" s="7"/>
      <c r="Q273" s="7"/>
      <c r="R273" s="8">
        <f t="shared" si="57"/>
        <v>1</v>
      </c>
      <c r="S273" s="8">
        <f t="shared" si="58"/>
        <v>1</v>
      </c>
      <c r="T273" s="9">
        <f t="shared" si="59"/>
        <v>1</v>
      </c>
      <c r="U273" s="8"/>
      <c r="V273" s="9"/>
      <c r="W273" s="8"/>
      <c r="X273" s="9"/>
    </row>
    <row r="274" spans="1:24" x14ac:dyDescent="0.3">
      <c r="A274" s="6">
        <v>425</v>
      </c>
      <c r="B274" s="6" t="s">
        <v>187</v>
      </c>
      <c r="C274" s="7"/>
      <c r="D274" s="7"/>
      <c r="E274" s="7"/>
      <c r="F274" s="8"/>
      <c r="G274" s="8"/>
      <c r="H274" s="8"/>
      <c r="I274" s="8"/>
      <c r="J274" s="7"/>
      <c r="K274">
        <v>3</v>
      </c>
      <c r="L274" s="8"/>
      <c r="M274" s="8"/>
      <c r="N274" s="7"/>
      <c r="O274" s="7"/>
      <c r="P274" s="7"/>
      <c r="Q274" s="7"/>
      <c r="R274" s="8">
        <f t="shared" si="57"/>
        <v>3</v>
      </c>
      <c r="S274" s="8">
        <f t="shared" si="58"/>
        <v>3</v>
      </c>
      <c r="T274" s="9">
        <f t="shared" si="59"/>
        <v>1</v>
      </c>
      <c r="U274" s="8"/>
      <c r="V274" s="9"/>
      <c r="W274" s="8"/>
      <c r="X274" s="9"/>
    </row>
    <row r="275" spans="1:24" x14ac:dyDescent="0.3">
      <c r="A275" s="6">
        <v>427</v>
      </c>
      <c r="B275" s="6" t="s">
        <v>147</v>
      </c>
      <c r="C275" s="7"/>
      <c r="D275" s="8">
        <v>32</v>
      </c>
      <c r="E275" s="8">
        <v>3</v>
      </c>
      <c r="F275" s="8">
        <v>346</v>
      </c>
      <c r="G275" s="8">
        <v>28</v>
      </c>
      <c r="H275" s="8">
        <v>592</v>
      </c>
      <c r="I275" s="8">
        <v>1001</v>
      </c>
      <c r="J275" s="8">
        <v>919</v>
      </c>
      <c r="K275">
        <v>96817</v>
      </c>
      <c r="L275" s="8">
        <v>426</v>
      </c>
      <c r="M275" s="7"/>
      <c r="N275" s="7"/>
      <c r="O275" s="7"/>
      <c r="P275" s="7"/>
      <c r="Q275" s="7"/>
      <c r="R275" s="8">
        <f t="shared" si="57"/>
        <v>98162</v>
      </c>
      <c r="S275" s="8">
        <f t="shared" si="58"/>
        <v>99163</v>
      </c>
      <c r="T275" s="9">
        <f t="shared" si="59"/>
        <v>0.98990550911126129</v>
      </c>
      <c r="U275" s="8"/>
      <c r="V275" s="9"/>
      <c r="W275" s="8"/>
      <c r="X275" s="9"/>
    </row>
    <row r="276" spans="1:24" x14ac:dyDescent="0.3">
      <c r="A276" s="6">
        <v>457</v>
      </c>
      <c r="B276" s="6" t="s">
        <v>148</v>
      </c>
      <c r="C276" s="7"/>
      <c r="D276" s="7"/>
      <c r="E276" s="7"/>
      <c r="F276" s="7"/>
      <c r="G276" s="7"/>
      <c r="H276" s="7"/>
      <c r="I276" s="7"/>
      <c r="J276" s="7"/>
      <c r="L276" s="8">
        <v>1</v>
      </c>
      <c r="M276" s="7"/>
      <c r="N276" s="7"/>
      <c r="O276" s="7"/>
      <c r="P276" s="7"/>
      <c r="Q276" s="7"/>
      <c r="R276" s="8">
        <f t="shared" si="57"/>
        <v>1</v>
      </c>
      <c r="S276" s="8">
        <f t="shared" si="58"/>
        <v>1</v>
      </c>
      <c r="T276" s="9">
        <f t="shared" si="59"/>
        <v>1</v>
      </c>
      <c r="U276" s="7"/>
      <c r="V276" s="7"/>
      <c r="W276" s="8"/>
      <c r="X276" s="9"/>
    </row>
    <row r="277" spans="1:24" x14ac:dyDescent="0.3">
      <c r="A277" s="6">
        <v>492</v>
      </c>
      <c r="B277" s="6" t="s">
        <v>149</v>
      </c>
      <c r="C277" s="7"/>
      <c r="D277" s="7"/>
      <c r="E277" s="7"/>
      <c r="F277" s="8">
        <v>1</v>
      </c>
      <c r="G277" s="7"/>
      <c r="H277" s="7"/>
      <c r="I277" s="8">
        <v>1</v>
      </c>
      <c r="J277" s="7"/>
      <c r="K277">
        <v>1102</v>
      </c>
      <c r="L277" s="7"/>
      <c r="M277" s="7"/>
      <c r="N277" s="7"/>
      <c r="O277" s="7"/>
      <c r="P277" s="7"/>
      <c r="Q277" s="7"/>
      <c r="R277" s="8">
        <f t="shared" si="57"/>
        <v>1102</v>
      </c>
      <c r="S277" s="8">
        <f t="shared" si="58"/>
        <v>1103</v>
      </c>
      <c r="T277" s="9">
        <f t="shared" si="59"/>
        <v>0.99909338168631001</v>
      </c>
      <c r="U277" s="7"/>
      <c r="V277" s="7"/>
      <c r="W277" s="8"/>
      <c r="X277" s="9"/>
    </row>
    <row r="280" spans="1:24" x14ac:dyDescent="0.3">
      <c r="A280" s="7"/>
      <c r="B280" s="10" t="s">
        <v>54</v>
      </c>
      <c r="C280" s="7"/>
      <c r="D280" s="8">
        <v>1124</v>
      </c>
      <c r="E280" s="8">
        <v>67</v>
      </c>
      <c r="F280" s="8">
        <v>959</v>
      </c>
      <c r="G280" s="8">
        <v>36</v>
      </c>
      <c r="H280" s="8">
        <v>907</v>
      </c>
      <c r="I280" s="8">
        <v>3093</v>
      </c>
      <c r="J280" s="8">
        <v>1857</v>
      </c>
      <c r="K280">
        <f>SUM(K269:K277)</f>
        <v>366767</v>
      </c>
      <c r="L280" s="8">
        <v>1163</v>
      </c>
      <c r="M280" s="8">
        <v>65</v>
      </c>
      <c r="N280" s="7"/>
      <c r="O280" s="7"/>
      <c r="P280" s="7"/>
      <c r="Q280" s="7"/>
      <c r="R280" s="8">
        <f t="shared" ref="R280" si="60">SUM(J280:Q280)</f>
        <v>369852</v>
      </c>
      <c r="S280" s="8">
        <f t="shared" ref="S280" si="61">SUM(I280,R280)</f>
        <v>372945</v>
      </c>
      <c r="T280" s="9">
        <f t="shared" ref="T280" si="62">R280/S280</f>
        <v>0.99170655190443635</v>
      </c>
      <c r="U280" s="8"/>
      <c r="V280" s="9"/>
      <c r="W280" s="8"/>
      <c r="X280" s="9"/>
    </row>
    <row r="281" spans="1:24" x14ac:dyDescent="0.3">
      <c r="A281" s="7"/>
      <c r="B281" s="10" t="s">
        <v>55</v>
      </c>
      <c r="C281" s="9">
        <v>0</v>
      </c>
      <c r="D281" s="11">
        <v>0.20799999999999999</v>
      </c>
      <c r="E281" s="11">
        <v>0.215</v>
      </c>
      <c r="F281" s="11">
        <v>0.13500000000000001</v>
      </c>
      <c r="G281" s="11">
        <v>5.7000000000000002E-2</v>
      </c>
      <c r="H281" s="11">
        <v>7.4999999999999997E-2</v>
      </c>
      <c r="I281" s="11">
        <v>0.121</v>
      </c>
      <c r="J281" s="11">
        <v>5.6000000000000001E-2</v>
      </c>
      <c r="K281" s="11">
        <f>K280/$I$316</f>
        <v>0.16231285652960883</v>
      </c>
      <c r="L281" s="11">
        <v>6.5000000000000002E-2</v>
      </c>
      <c r="M281" s="11">
        <v>0.14099999999999999</v>
      </c>
      <c r="N281" s="9">
        <v>0</v>
      </c>
      <c r="O281" s="9">
        <v>0</v>
      </c>
      <c r="P281" s="9">
        <v>0</v>
      </c>
      <c r="Q281" s="9">
        <v>0</v>
      </c>
      <c r="R281" s="11">
        <f>R280/$P$316</f>
        <v>0.16001869073964708</v>
      </c>
      <c r="S281" s="11">
        <f>S280/$Q$316</f>
        <v>0.15959386144867552</v>
      </c>
      <c r="T281" s="7"/>
      <c r="U281" s="11"/>
      <c r="V281" s="7"/>
      <c r="W281" s="11"/>
      <c r="X281" s="7"/>
    </row>
    <row r="283" spans="1:24" ht="17.399999999999999" customHeight="1" x14ac:dyDescent="0.3">
      <c r="A283" s="17" t="s">
        <v>0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1:24" ht="27.6" customHeight="1" x14ac:dyDescent="0.3">
      <c r="A284" s="17" t="s">
        <v>1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21"/>
      <c r="W284" s="21"/>
      <c r="X284" s="21"/>
    </row>
    <row r="287" spans="1:24" ht="15.6" x14ac:dyDescent="0.3">
      <c r="A287" s="1" t="s">
        <v>3</v>
      </c>
      <c r="B287" s="2"/>
      <c r="C287" s="22" t="s">
        <v>150</v>
      </c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</row>
    <row r="288" spans="1:24" x14ac:dyDescent="0.3">
      <c r="A288" s="16" t="s">
        <v>2</v>
      </c>
      <c r="B288" s="16"/>
      <c r="C288" s="16"/>
    </row>
    <row r="290" spans="1:24" x14ac:dyDescent="0.3">
      <c r="A290" s="19"/>
      <c r="B290" s="19"/>
      <c r="C290" s="18" t="s">
        <v>5</v>
      </c>
      <c r="D290" s="18"/>
      <c r="E290" s="18"/>
      <c r="F290" s="18"/>
      <c r="G290" s="18"/>
      <c r="H290" s="18"/>
      <c r="I290" s="18"/>
      <c r="J290" s="18"/>
      <c r="K290" s="18" t="s">
        <v>6</v>
      </c>
      <c r="L290" s="18"/>
      <c r="M290" s="2"/>
      <c r="N290" s="3" t="s">
        <v>7</v>
      </c>
      <c r="O290" s="3" t="s">
        <v>7</v>
      </c>
      <c r="P290" s="3" t="s">
        <v>8</v>
      </c>
      <c r="Q290" s="3" t="s">
        <v>8</v>
      </c>
      <c r="R290" s="4"/>
      <c r="S290" s="4"/>
      <c r="T290" s="18"/>
      <c r="U290" s="18"/>
      <c r="V290" s="18"/>
      <c r="W290" s="18"/>
    </row>
    <row r="291" spans="1:24" x14ac:dyDescent="0.3">
      <c r="A291" s="19"/>
      <c r="B291" s="19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2"/>
      <c r="N291" s="3" t="s">
        <v>9</v>
      </c>
      <c r="O291" s="3" t="s">
        <v>10</v>
      </c>
      <c r="P291" s="3" t="s">
        <v>11</v>
      </c>
      <c r="Q291" s="3" t="s">
        <v>12</v>
      </c>
      <c r="R291" s="20"/>
      <c r="S291" s="20"/>
      <c r="T291" s="18"/>
      <c r="U291" s="18"/>
      <c r="V291" s="18"/>
      <c r="W291" s="18"/>
    </row>
    <row r="292" spans="1:24" x14ac:dyDescent="0.3">
      <c r="A292" s="5" t="s">
        <v>13</v>
      </c>
      <c r="B292" s="5" t="s">
        <v>14</v>
      </c>
      <c r="C292" s="4"/>
      <c r="D292" s="3" t="s">
        <v>15</v>
      </c>
      <c r="E292" s="3" t="s">
        <v>9</v>
      </c>
      <c r="F292" s="3" t="s">
        <v>10</v>
      </c>
      <c r="G292" s="3" t="s">
        <v>17</v>
      </c>
      <c r="H292" s="4"/>
      <c r="I292" s="3" t="s">
        <v>18</v>
      </c>
      <c r="J292" s="3" t="s">
        <v>19</v>
      </c>
      <c r="K292" s="3" t="s">
        <v>158</v>
      </c>
      <c r="L292" s="3" t="s">
        <v>9</v>
      </c>
      <c r="M292" s="3" t="s">
        <v>10</v>
      </c>
      <c r="N292" s="3" t="s">
        <v>20</v>
      </c>
      <c r="O292" s="3" t="s">
        <v>20</v>
      </c>
      <c r="P292" s="3" t="s">
        <v>8</v>
      </c>
      <c r="Q292" s="3" t="s">
        <v>8</v>
      </c>
      <c r="R292" s="3" t="s">
        <v>18</v>
      </c>
      <c r="S292" s="4"/>
      <c r="T292" s="3" t="s">
        <v>21</v>
      </c>
      <c r="U292" s="4"/>
      <c r="V292" s="4"/>
      <c r="W292" s="4"/>
      <c r="X292" s="4"/>
    </row>
    <row r="293" spans="1:24" x14ac:dyDescent="0.3">
      <c r="A293" s="5" t="s">
        <v>22</v>
      </c>
      <c r="B293" s="5" t="s">
        <v>23</v>
      </c>
      <c r="C293" s="3" t="s">
        <v>24</v>
      </c>
      <c r="D293" s="3" t="s">
        <v>25</v>
      </c>
      <c r="E293" s="3" t="s">
        <v>27</v>
      </c>
      <c r="F293" s="3" t="s">
        <v>28</v>
      </c>
      <c r="G293" s="3" t="s">
        <v>29</v>
      </c>
      <c r="H293" s="3" t="s">
        <v>30</v>
      </c>
      <c r="I293" s="3" t="s">
        <v>31</v>
      </c>
      <c r="J293" s="3" t="s">
        <v>32</v>
      </c>
      <c r="K293" s="3" t="s">
        <v>159</v>
      </c>
      <c r="L293" s="3" t="s">
        <v>27</v>
      </c>
      <c r="M293" s="3" t="s">
        <v>28</v>
      </c>
      <c r="N293" s="3" t="s">
        <v>27</v>
      </c>
      <c r="O293" s="3" t="s">
        <v>28</v>
      </c>
      <c r="P293" s="3" t="s">
        <v>33</v>
      </c>
      <c r="Q293" s="3" t="s">
        <v>34</v>
      </c>
      <c r="R293" s="3" t="s">
        <v>6</v>
      </c>
      <c r="S293" s="3" t="s">
        <v>18</v>
      </c>
      <c r="T293" s="3" t="s">
        <v>6</v>
      </c>
      <c r="U293" s="3"/>
      <c r="V293" s="3"/>
      <c r="W293" s="3"/>
      <c r="X293" s="3"/>
    </row>
    <row r="296" spans="1:24" x14ac:dyDescent="0.3">
      <c r="A296" s="6">
        <v>423</v>
      </c>
      <c r="B296" s="6" t="s">
        <v>151</v>
      </c>
      <c r="C296" s="7"/>
      <c r="D296" s="8">
        <v>10</v>
      </c>
      <c r="E296" s="7"/>
      <c r="F296" s="8">
        <v>72</v>
      </c>
      <c r="G296" s="7"/>
      <c r="H296" s="8">
        <v>6</v>
      </c>
      <c r="I296" s="8">
        <v>88</v>
      </c>
      <c r="J296" s="7"/>
      <c r="K296">
        <v>795</v>
      </c>
      <c r="L296" s="8">
        <v>1</v>
      </c>
      <c r="M296" s="8">
        <v>1</v>
      </c>
      <c r="N296" s="7"/>
      <c r="O296" s="7"/>
      <c r="P296" s="7"/>
      <c r="Q296" s="7"/>
      <c r="R296" s="8">
        <f t="shared" ref="R296" si="63">SUM(J296:Q296)</f>
        <v>797</v>
      </c>
      <c r="S296" s="8">
        <f t="shared" ref="S296" si="64">SUM(I296,R296)</f>
        <v>885</v>
      </c>
      <c r="T296" s="9">
        <f t="shared" ref="T296" si="65">R296/S296</f>
        <v>0.90056497175141248</v>
      </c>
      <c r="U296" s="7"/>
      <c r="V296" s="7"/>
      <c r="W296" s="8"/>
      <c r="X296" s="9"/>
    </row>
    <row r="297" spans="1:24" x14ac:dyDescent="0.3">
      <c r="A297" s="6">
        <v>440</v>
      </c>
      <c r="B297" s="6" t="s">
        <v>152</v>
      </c>
      <c r="C297" s="7"/>
      <c r="D297" s="8">
        <v>10</v>
      </c>
      <c r="E297" s="8">
        <v>42</v>
      </c>
      <c r="F297" s="8">
        <v>566</v>
      </c>
      <c r="G297" s="8">
        <v>46</v>
      </c>
      <c r="H297" s="8">
        <v>183</v>
      </c>
      <c r="I297" s="8">
        <v>847</v>
      </c>
      <c r="J297" s="8">
        <v>5608</v>
      </c>
      <c r="K297">
        <v>311640</v>
      </c>
      <c r="L297" s="8">
        <v>1111</v>
      </c>
      <c r="M297" s="8">
        <v>1</v>
      </c>
      <c r="N297" s="7"/>
      <c r="O297" s="7"/>
      <c r="P297" s="7"/>
      <c r="Q297" s="7"/>
      <c r="R297" s="8">
        <f t="shared" ref="R297:R301" si="66">SUM(J297:Q297)</f>
        <v>318360</v>
      </c>
      <c r="S297" s="8">
        <f t="shared" ref="S297:S301" si="67">SUM(I297,R297)</f>
        <v>319207</v>
      </c>
      <c r="T297" s="9">
        <f t="shared" ref="T297:T301" si="68">R297/S297</f>
        <v>0.9973465494177759</v>
      </c>
      <c r="U297" s="8"/>
      <c r="V297" s="9"/>
      <c r="W297" s="8"/>
      <c r="X297" s="9"/>
    </row>
    <row r="298" spans="1:24" x14ac:dyDescent="0.3">
      <c r="A298" s="6">
        <v>446</v>
      </c>
      <c r="B298" s="6" t="s">
        <v>153</v>
      </c>
      <c r="C298" s="7"/>
      <c r="D298" s="7"/>
      <c r="E298" s="7"/>
      <c r="F298" s="7"/>
      <c r="G298" s="7"/>
      <c r="H298" s="8">
        <v>49</v>
      </c>
      <c r="I298" s="8">
        <v>49</v>
      </c>
      <c r="J298" s="7"/>
      <c r="L298" s="7"/>
      <c r="M298" s="7"/>
      <c r="N298" s="7"/>
      <c r="O298" s="7"/>
      <c r="P298" s="7"/>
      <c r="Q298" s="7"/>
      <c r="R298" s="8">
        <f t="shared" si="66"/>
        <v>0</v>
      </c>
      <c r="S298" s="8">
        <f t="shared" si="67"/>
        <v>49</v>
      </c>
      <c r="T298" s="9">
        <f t="shared" si="68"/>
        <v>0</v>
      </c>
      <c r="U298" s="7"/>
      <c r="V298" s="7"/>
      <c r="W298" s="7"/>
      <c r="X298" s="7"/>
    </row>
    <row r="299" spans="1:24" x14ac:dyDescent="0.3">
      <c r="A299" s="6">
        <v>452</v>
      </c>
      <c r="B299" s="6" t="s">
        <v>154</v>
      </c>
      <c r="C299" s="7"/>
      <c r="D299" s="7"/>
      <c r="E299" s="7"/>
      <c r="F299" s="7"/>
      <c r="G299" s="7"/>
      <c r="H299" s="8">
        <v>540</v>
      </c>
      <c r="I299" s="8">
        <v>540</v>
      </c>
      <c r="J299" s="8">
        <v>133</v>
      </c>
      <c r="K299">
        <v>1068</v>
      </c>
      <c r="L299" s="8">
        <v>1</v>
      </c>
      <c r="M299" s="7"/>
      <c r="N299" s="7"/>
      <c r="O299" s="7"/>
      <c r="P299" s="7"/>
      <c r="Q299" s="7"/>
      <c r="R299" s="8">
        <f t="shared" si="66"/>
        <v>1202</v>
      </c>
      <c r="S299" s="8">
        <f t="shared" si="67"/>
        <v>1742</v>
      </c>
      <c r="T299" s="9">
        <f t="shared" si="68"/>
        <v>0.6900114810562572</v>
      </c>
      <c r="U299" s="7"/>
      <c r="V299" s="7"/>
      <c r="W299" s="8"/>
      <c r="X299" s="9"/>
    </row>
    <row r="300" spans="1:24" x14ac:dyDescent="0.3">
      <c r="A300" s="6">
        <v>453</v>
      </c>
      <c r="B300" s="6" t="s">
        <v>155</v>
      </c>
      <c r="C300" s="7"/>
      <c r="D300" s="8">
        <v>18</v>
      </c>
      <c r="E300" s="8">
        <v>18</v>
      </c>
      <c r="F300" s="8">
        <v>945</v>
      </c>
      <c r="G300" s="8">
        <v>80</v>
      </c>
      <c r="H300" s="8">
        <v>139</v>
      </c>
      <c r="I300" s="8">
        <v>1200</v>
      </c>
      <c r="J300" s="8">
        <v>23887</v>
      </c>
      <c r="K300">
        <v>130129</v>
      </c>
      <c r="L300" s="8">
        <v>1124</v>
      </c>
      <c r="M300" s="8">
        <v>24</v>
      </c>
      <c r="N300" s="7"/>
      <c r="O300" s="7"/>
      <c r="P300" s="7"/>
      <c r="Q300" s="7"/>
      <c r="R300" s="8">
        <f t="shared" si="66"/>
        <v>155164</v>
      </c>
      <c r="S300" s="8">
        <f t="shared" si="67"/>
        <v>156364</v>
      </c>
      <c r="T300" s="9">
        <f t="shared" si="68"/>
        <v>0.99232559924279251</v>
      </c>
      <c r="U300" s="8"/>
      <c r="V300" s="9"/>
      <c r="W300" s="8"/>
      <c r="X300" s="9"/>
    </row>
    <row r="301" spans="1:24" x14ac:dyDescent="0.3">
      <c r="A301" s="6">
        <v>454</v>
      </c>
      <c r="B301" s="6" t="s">
        <v>156</v>
      </c>
      <c r="C301" s="7"/>
      <c r="D301" s="7"/>
      <c r="E301" s="7"/>
      <c r="F301" s="8">
        <v>21</v>
      </c>
      <c r="G301" s="7"/>
      <c r="H301" s="8">
        <v>26</v>
      </c>
      <c r="I301" s="8">
        <v>47</v>
      </c>
      <c r="J301" s="7"/>
      <c r="K301">
        <v>430</v>
      </c>
      <c r="L301" s="8">
        <v>2</v>
      </c>
      <c r="M301" s="7"/>
      <c r="N301" s="7"/>
      <c r="O301" s="7"/>
      <c r="P301" s="7"/>
      <c r="Q301" s="7"/>
      <c r="R301" s="8">
        <f t="shared" si="66"/>
        <v>432</v>
      </c>
      <c r="S301" s="8">
        <f t="shared" si="67"/>
        <v>479</v>
      </c>
      <c r="T301" s="9">
        <f t="shared" si="68"/>
        <v>0.90187891440501045</v>
      </c>
      <c r="U301" s="7"/>
      <c r="V301" s="7"/>
      <c r="W301" s="8"/>
      <c r="X301" s="9"/>
    </row>
    <row r="304" spans="1:24" x14ac:dyDescent="0.3">
      <c r="A304" s="7"/>
      <c r="B304" s="10" t="s">
        <v>54</v>
      </c>
      <c r="C304" s="7"/>
      <c r="D304" s="8">
        <v>38</v>
      </c>
      <c r="E304" s="8">
        <v>60</v>
      </c>
      <c r="F304" s="8">
        <v>1604</v>
      </c>
      <c r="G304" s="8">
        <v>126</v>
      </c>
      <c r="H304" s="8">
        <v>943</v>
      </c>
      <c r="I304" s="8">
        <v>2771</v>
      </c>
      <c r="J304" s="8">
        <v>29628</v>
      </c>
      <c r="K304">
        <f>SUM(K296:K301)</f>
        <v>444062</v>
      </c>
      <c r="L304" s="8">
        <v>2239</v>
      </c>
      <c r="M304" s="8">
        <v>26</v>
      </c>
      <c r="N304" s="7"/>
      <c r="O304" s="7"/>
      <c r="P304" s="7"/>
      <c r="Q304" s="7"/>
      <c r="R304" s="8">
        <f t="shared" ref="R304" si="69">SUM(J304:Q304)</f>
        <v>475955</v>
      </c>
      <c r="S304" s="8">
        <f t="shared" ref="S304" si="70">SUM(I304,R304)</f>
        <v>478726</v>
      </c>
      <c r="T304" s="9">
        <f t="shared" ref="T304" si="71">R304/S304</f>
        <v>0.99421172027422788</v>
      </c>
      <c r="U304" s="8"/>
      <c r="V304" s="9"/>
      <c r="W304" s="8"/>
      <c r="X304" s="9"/>
    </row>
    <row r="305" spans="1:24" x14ac:dyDescent="0.3">
      <c r="A305" s="7"/>
      <c r="B305" s="10" t="s">
        <v>55</v>
      </c>
      <c r="C305" s="9">
        <v>0</v>
      </c>
      <c r="D305" s="11">
        <v>7.0000000000000001E-3</v>
      </c>
      <c r="E305" s="11">
        <v>0.192</v>
      </c>
      <c r="F305" s="11">
        <v>0.22600000000000001</v>
      </c>
      <c r="G305" s="9">
        <v>0.2</v>
      </c>
      <c r="H305" s="11">
        <v>7.8E-2</v>
      </c>
      <c r="I305" s="11">
        <v>0.109</v>
      </c>
      <c r="J305" s="11">
        <v>0.88800000000000001</v>
      </c>
      <c r="K305" s="11">
        <f>K304/$I$316</f>
        <v>0.19651978421245955</v>
      </c>
      <c r="L305" s="11">
        <v>0.125</v>
      </c>
      <c r="M305" s="11">
        <v>5.6000000000000001E-2</v>
      </c>
      <c r="N305" s="9">
        <v>0</v>
      </c>
      <c r="O305" s="9">
        <v>0</v>
      </c>
      <c r="P305" s="9">
        <v>0</v>
      </c>
      <c r="Q305" s="9">
        <v>0</v>
      </c>
      <c r="R305" s="11">
        <f>R304/$P$316</f>
        <v>0.20592479140572101</v>
      </c>
      <c r="S305" s="11">
        <f>S304/$Q$316</f>
        <v>0.20486058511544231</v>
      </c>
      <c r="T305" s="7"/>
      <c r="U305" s="11"/>
      <c r="V305" s="7"/>
      <c r="W305" s="11"/>
      <c r="X305" s="7"/>
    </row>
    <row r="306" spans="1:24" ht="18" x14ac:dyDescent="0.35">
      <c r="A306" s="12"/>
    </row>
    <row r="307" spans="1:24" ht="17.399999999999999" customHeight="1" x14ac:dyDescent="0.3">
      <c r="A307" s="17" t="s">
        <v>157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10" spans="1:24" x14ac:dyDescent="0.3">
      <c r="A310" s="18" t="s">
        <v>5</v>
      </c>
      <c r="B310" s="18"/>
      <c r="C310" s="18"/>
      <c r="D310" s="18"/>
      <c r="E310" s="18"/>
      <c r="F310" s="18"/>
      <c r="G310" s="18"/>
      <c r="H310" s="18"/>
      <c r="I310" s="18" t="s">
        <v>6</v>
      </c>
      <c r="J310" s="18"/>
      <c r="K310" s="13"/>
      <c r="L310" s="3" t="s">
        <v>7</v>
      </c>
      <c r="M310" s="3" t="s">
        <v>7</v>
      </c>
      <c r="N310" s="3" t="s">
        <v>8</v>
      </c>
      <c r="O310" s="3" t="s">
        <v>8</v>
      </c>
      <c r="P310" s="4"/>
      <c r="Q310" s="4"/>
      <c r="R310" s="4"/>
      <c r="S310" s="18"/>
      <c r="T310" s="18"/>
      <c r="U310" s="18"/>
      <c r="V310" s="18"/>
    </row>
    <row r="311" spans="1:24" x14ac:dyDescent="0.3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3"/>
      <c r="L311" s="3" t="s">
        <v>9</v>
      </c>
      <c r="M311" s="3" t="s">
        <v>10</v>
      </c>
      <c r="N311" s="3" t="s">
        <v>11</v>
      </c>
      <c r="O311" s="3" t="s">
        <v>12</v>
      </c>
      <c r="P311" s="4"/>
      <c r="Q311" s="4"/>
      <c r="R311" s="4"/>
      <c r="S311" s="18"/>
      <c r="T311" s="18"/>
      <c r="U311" s="18"/>
      <c r="V311" s="18"/>
    </row>
    <row r="312" spans="1:24" x14ac:dyDescent="0.3">
      <c r="A312" s="4"/>
      <c r="B312" s="3" t="s">
        <v>15</v>
      </c>
      <c r="C312" s="3" t="s">
        <v>9</v>
      </c>
      <c r="D312" s="3" t="s">
        <v>10</v>
      </c>
      <c r="E312" s="3" t="s">
        <v>17</v>
      </c>
      <c r="F312" s="4"/>
      <c r="G312" s="3" t="s">
        <v>18</v>
      </c>
      <c r="H312" s="3" t="s">
        <v>19</v>
      </c>
      <c r="I312" s="3" t="s">
        <v>158</v>
      </c>
      <c r="J312" s="3" t="s">
        <v>9</v>
      </c>
      <c r="K312" s="3" t="s">
        <v>10</v>
      </c>
      <c r="L312" s="3" t="s">
        <v>20</v>
      </c>
      <c r="M312" s="3" t="s">
        <v>20</v>
      </c>
      <c r="N312" s="3" t="s">
        <v>8</v>
      </c>
      <c r="O312" s="3" t="s">
        <v>8</v>
      </c>
      <c r="P312" s="3" t="s">
        <v>18</v>
      </c>
      <c r="Q312" s="4"/>
      <c r="R312" s="3" t="s">
        <v>21</v>
      </c>
      <c r="S312" s="4"/>
      <c r="T312" s="4"/>
      <c r="U312" s="4"/>
      <c r="V312" s="4"/>
    </row>
    <row r="313" spans="1:24" x14ac:dyDescent="0.3">
      <c r="A313" s="3" t="s">
        <v>24</v>
      </c>
      <c r="B313" s="3" t="s">
        <v>25</v>
      </c>
      <c r="C313" s="3" t="s">
        <v>27</v>
      </c>
      <c r="D313" s="3" t="s">
        <v>28</v>
      </c>
      <c r="E313" s="3" t="s">
        <v>29</v>
      </c>
      <c r="F313" s="3" t="s">
        <v>30</v>
      </c>
      <c r="G313" s="3" t="s">
        <v>31</v>
      </c>
      <c r="H313" s="3" t="s">
        <v>32</v>
      </c>
      <c r="I313" s="3" t="s">
        <v>159</v>
      </c>
      <c r="J313" s="3" t="s">
        <v>27</v>
      </c>
      <c r="K313" s="3" t="s">
        <v>28</v>
      </c>
      <c r="L313" s="3" t="s">
        <v>27</v>
      </c>
      <c r="M313" s="3" t="s">
        <v>28</v>
      </c>
      <c r="N313" s="3" t="s">
        <v>33</v>
      </c>
      <c r="O313" s="3" t="s">
        <v>34</v>
      </c>
      <c r="P313" s="3" t="s">
        <v>6</v>
      </c>
      <c r="Q313" s="3" t="s">
        <v>18</v>
      </c>
      <c r="R313" s="3" t="s">
        <v>6</v>
      </c>
      <c r="S313" s="3"/>
      <c r="T313" s="3"/>
      <c r="U313" s="3"/>
      <c r="V313" s="3"/>
    </row>
    <row r="316" spans="1:24" x14ac:dyDescent="0.3">
      <c r="A316" s="7"/>
      <c r="B316" s="8">
        <v>5396</v>
      </c>
      <c r="C316" s="8">
        <v>312</v>
      </c>
      <c r="D316" s="8">
        <v>7107</v>
      </c>
      <c r="E316" s="8">
        <v>629</v>
      </c>
      <c r="F316" s="8">
        <v>12089</v>
      </c>
      <c r="G316" s="14">
        <v>25533</v>
      </c>
      <c r="H316" s="8">
        <v>33353</v>
      </c>
      <c r="I316">
        <f>SUM(K304,K280,K253,K203,K169,K130,K106,K44)</f>
        <v>2259630</v>
      </c>
      <c r="J316" s="8">
        <v>17861</v>
      </c>
      <c r="K316" s="8">
        <v>461</v>
      </c>
      <c r="L316" s="7"/>
      <c r="M316" s="7"/>
      <c r="N316" s="7"/>
      <c r="O316" s="7"/>
      <c r="P316" s="14">
        <f>SUM(H316:O316)</f>
        <v>2311305</v>
      </c>
      <c r="Q316" s="14">
        <f>SUM(G316,P316)</f>
        <v>2336838</v>
      </c>
      <c r="R316" s="15">
        <f>P316/Q316</f>
        <v>0.98907369702135961</v>
      </c>
      <c r="S316" s="8"/>
      <c r="T316" s="11"/>
      <c r="U316" s="8"/>
      <c r="V316" s="11"/>
    </row>
  </sheetData>
  <mergeCells count="111"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  <mergeCell ref="A54:B55"/>
    <mergeCell ref="C54:J55"/>
    <mergeCell ref="K54:L55"/>
    <mergeCell ref="T54:U54"/>
    <mergeCell ref="V54:W54"/>
    <mergeCell ref="R55:S55"/>
    <mergeCell ref="T55:U55"/>
    <mergeCell ref="V55:W55"/>
    <mergeCell ref="T9:U9"/>
    <mergeCell ref="V9:W9"/>
    <mergeCell ref="A47:X47"/>
    <mergeCell ref="A48:U48"/>
    <mergeCell ref="V48:X48"/>
    <mergeCell ref="C51:X51"/>
    <mergeCell ref="A109:X109"/>
    <mergeCell ref="A110:U110"/>
    <mergeCell ref="V110:X110"/>
    <mergeCell ref="C113:X113"/>
    <mergeCell ref="A116:B117"/>
    <mergeCell ref="C116:J117"/>
    <mergeCell ref="K116:L117"/>
    <mergeCell ref="T116:U116"/>
    <mergeCell ref="V116:W116"/>
    <mergeCell ref="R117:S117"/>
    <mergeCell ref="A140:B141"/>
    <mergeCell ref="C140:J141"/>
    <mergeCell ref="K140:L141"/>
    <mergeCell ref="T140:U140"/>
    <mergeCell ref="V140:W140"/>
    <mergeCell ref="R141:S141"/>
    <mergeCell ref="T141:U141"/>
    <mergeCell ref="V141:W141"/>
    <mergeCell ref="T117:U117"/>
    <mergeCell ref="V117:W117"/>
    <mergeCell ref="A133:X133"/>
    <mergeCell ref="A134:U134"/>
    <mergeCell ref="V134:X134"/>
    <mergeCell ref="C137:X137"/>
    <mergeCell ref="T180:U180"/>
    <mergeCell ref="V180:W180"/>
    <mergeCell ref="A206:X206"/>
    <mergeCell ref="A207:U207"/>
    <mergeCell ref="V207:X207"/>
    <mergeCell ref="C210:X210"/>
    <mergeCell ref="A172:X172"/>
    <mergeCell ref="A173:U173"/>
    <mergeCell ref="V173:X173"/>
    <mergeCell ref="C176:X176"/>
    <mergeCell ref="A179:B180"/>
    <mergeCell ref="C179:J180"/>
    <mergeCell ref="K179:L180"/>
    <mergeCell ref="T179:U179"/>
    <mergeCell ref="V179:W179"/>
    <mergeCell ref="R180:S180"/>
    <mergeCell ref="R264:S264"/>
    <mergeCell ref="A213:B214"/>
    <mergeCell ref="C213:J214"/>
    <mergeCell ref="K213:L214"/>
    <mergeCell ref="T213:U213"/>
    <mergeCell ref="V213:W213"/>
    <mergeCell ref="R214:S214"/>
    <mergeCell ref="T214:U214"/>
    <mergeCell ref="V214:W214"/>
    <mergeCell ref="A310:H311"/>
    <mergeCell ref="I310:J311"/>
    <mergeCell ref="S310:T310"/>
    <mergeCell ref="U310:V310"/>
    <mergeCell ref="S311:T311"/>
    <mergeCell ref="U311:V311"/>
    <mergeCell ref="A290:B291"/>
    <mergeCell ref="C290:J291"/>
    <mergeCell ref="K290:L291"/>
    <mergeCell ref="T290:U290"/>
    <mergeCell ref="V290:W290"/>
    <mergeCell ref="R291:S291"/>
    <mergeCell ref="T291:U291"/>
    <mergeCell ref="V291:W291"/>
    <mergeCell ref="A261:C261"/>
    <mergeCell ref="A288:C288"/>
    <mergeCell ref="A6:C6"/>
    <mergeCell ref="A52:C52"/>
    <mergeCell ref="A114:C114"/>
    <mergeCell ref="A138:C138"/>
    <mergeCell ref="A177:C177"/>
    <mergeCell ref="A211:C211"/>
    <mergeCell ref="A307:X307"/>
    <mergeCell ref="T264:U264"/>
    <mergeCell ref="V264:W264"/>
    <mergeCell ref="A283:X283"/>
    <mergeCell ref="A284:U284"/>
    <mergeCell ref="V284:X284"/>
    <mergeCell ref="C287:X287"/>
    <mergeCell ref="A256:X256"/>
    <mergeCell ref="A257:U257"/>
    <mergeCell ref="V257:X257"/>
    <mergeCell ref="C260:X260"/>
    <mergeCell ref="A263:B264"/>
    <mergeCell ref="C263:J264"/>
    <mergeCell ref="K263:L264"/>
    <mergeCell ref="T263:U263"/>
    <mergeCell ref="V263:W26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2024-10-21T14:53:05Z</dcterms:created>
  <dcterms:modified xsi:type="dcterms:W3CDTF">2024-10-28T20:19:56Z</dcterms:modified>
</cp:coreProperties>
</file>