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7" i="1" l="1"/>
  <c r="R56" i="1"/>
  <c r="T56" i="1" s="1"/>
  <c r="S56" i="1"/>
  <c r="R57" i="1"/>
  <c r="S57" i="1" s="1"/>
  <c r="R58" i="1"/>
  <c r="S58" i="1"/>
  <c r="T58" i="1" s="1"/>
  <c r="R59" i="1"/>
  <c r="S59" i="1" s="1"/>
  <c r="T59" i="1" s="1"/>
  <c r="R60" i="1"/>
  <c r="T60" i="1" s="1"/>
  <c r="S60" i="1"/>
  <c r="R61" i="1"/>
  <c r="S61" i="1" s="1"/>
  <c r="R62" i="1"/>
  <c r="S62" i="1"/>
  <c r="T62" i="1" s="1"/>
  <c r="R63" i="1"/>
  <c r="S63" i="1" s="1"/>
  <c r="T63" i="1" s="1"/>
  <c r="R64" i="1"/>
  <c r="T64" i="1" s="1"/>
  <c r="S64" i="1"/>
  <c r="R65" i="1"/>
  <c r="S65" i="1" s="1"/>
  <c r="R66" i="1"/>
  <c r="T66" i="1" s="1"/>
  <c r="S66" i="1"/>
  <c r="R67" i="1"/>
  <c r="S67" i="1" s="1"/>
  <c r="T67" i="1" s="1"/>
  <c r="R68" i="1"/>
  <c r="S68" i="1"/>
  <c r="T68" i="1" s="1"/>
  <c r="R69" i="1"/>
  <c r="S69" i="1" s="1"/>
  <c r="R70" i="1"/>
  <c r="T70" i="1" s="1"/>
  <c r="S70" i="1"/>
  <c r="R71" i="1"/>
  <c r="S71" i="1" s="1"/>
  <c r="T71" i="1" s="1"/>
  <c r="R72" i="1"/>
  <c r="S72" i="1"/>
  <c r="T72" i="1" s="1"/>
  <c r="R73" i="1"/>
  <c r="S73" i="1" s="1"/>
  <c r="R74" i="1"/>
  <c r="T74" i="1" s="1"/>
  <c r="S74" i="1"/>
  <c r="R75" i="1"/>
  <c r="S75" i="1" s="1"/>
  <c r="T75" i="1" s="1"/>
  <c r="R76" i="1"/>
  <c r="S76" i="1"/>
  <c r="T76" i="1" s="1"/>
  <c r="R77" i="1"/>
  <c r="S77" i="1" s="1"/>
  <c r="R78" i="1"/>
  <c r="T78" i="1" s="1"/>
  <c r="S78" i="1"/>
  <c r="R79" i="1"/>
  <c r="S79" i="1" s="1"/>
  <c r="T79" i="1" s="1"/>
  <c r="R80" i="1"/>
  <c r="S80" i="1"/>
  <c r="T80" i="1" s="1"/>
  <c r="R81" i="1"/>
  <c r="S81" i="1" s="1"/>
  <c r="R82" i="1"/>
  <c r="T82" i="1" s="1"/>
  <c r="S82" i="1"/>
  <c r="R83" i="1"/>
  <c r="S83" i="1" s="1"/>
  <c r="T83" i="1" s="1"/>
  <c r="R84" i="1"/>
  <c r="T84" i="1" s="1"/>
  <c r="S84" i="1"/>
  <c r="R85" i="1"/>
  <c r="S85" i="1" s="1"/>
  <c r="R86" i="1"/>
  <c r="T86" i="1" s="1"/>
  <c r="S86" i="1"/>
  <c r="R87" i="1"/>
  <c r="S87" i="1" s="1"/>
  <c r="T87" i="1" s="1"/>
  <c r="R88" i="1"/>
  <c r="S88" i="1"/>
  <c r="T88" i="1" s="1"/>
  <c r="R89" i="1"/>
  <c r="S89" i="1" s="1"/>
  <c r="R90" i="1"/>
  <c r="S90" i="1"/>
  <c r="T90" i="1" s="1"/>
  <c r="R91" i="1"/>
  <c r="S91" i="1" s="1"/>
  <c r="T91" i="1" s="1"/>
  <c r="R92" i="1"/>
  <c r="T92" i="1" s="1"/>
  <c r="S92" i="1"/>
  <c r="R93" i="1"/>
  <c r="S93" i="1" s="1"/>
  <c r="R94" i="1"/>
  <c r="S94" i="1"/>
  <c r="T94" i="1" s="1"/>
  <c r="S39" i="1"/>
  <c r="R39" i="1"/>
  <c r="R98" i="1"/>
  <c r="S123" i="1"/>
  <c r="R123" i="1"/>
  <c r="S157" i="1"/>
  <c r="R157" i="1"/>
  <c r="S189" i="1"/>
  <c r="R189" i="1"/>
  <c r="S234" i="1"/>
  <c r="R234" i="1"/>
  <c r="S262" i="1"/>
  <c r="R262" i="1"/>
  <c r="S287" i="1"/>
  <c r="R287" i="1"/>
  <c r="P298" i="1"/>
  <c r="R286" i="1"/>
  <c r="R283" i="1"/>
  <c r="S282" i="1"/>
  <c r="R282" i="1"/>
  <c r="T282" i="1" s="1"/>
  <c r="R281" i="1"/>
  <c r="S281" i="1" s="1"/>
  <c r="T281" i="1" s="1"/>
  <c r="S280" i="1"/>
  <c r="T280" i="1" s="1"/>
  <c r="R280" i="1"/>
  <c r="R279" i="1"/>
  <c r="S278" i="1"/>
  <c r="R278" i="1"/>
  <c r="T278" i="1" s="1"/>
  <c r="R277" i="1"/>
  <c r="S277" i="1" s="1"/>
  <c r="T277" i="1" s="1"/>
  <c r="R261" i="1"/>
  <c r="R258" i="1"/>
  <c r="R257" i="1"/>
  <c r="S257" i="1" s="1"/>
  <c r="T257" i="1" s="1"/>
  <c r="S256" i="1"/>
  <c r="T256" i="1" s="1"/>
  <c r="R256" i="1"/>
  <c r="R255" i="1"/>
  <c r="R254" i="1"/>
  <c r="R253" i="1"/>
  <c r="S253" i="1" s="1"/>
  <c r="T253" i="1" s="1"/>
  <c r="S252" i="1"/>
  <c r="T252" i="1" s="1"/>
  <c r="R252" i="1"/>
  <c r="R251" i="1"/>
  <c r="R250" i="1"/>
  <c r="R249" i="1"/>
  <c r="S249" i="1" s="1"/>
  <c r="T249" i="1" s="1"/>
  <c r="R233" i="1"/>
  <c r="R230" i="1"/>
  <c r="R229" i="1"/>
  <c r="S229" i="1" s="1"/>
  <c r="T229" i="1" s="1"/>
  <c r="S228" i="1"/>
  <c r="T228" i="1" s="1"/>
  <c r="R228" i="1"/>
  <c r="R227" i="1"/>
  <c r="R226" i="1"/>
  <c r="R225" i="1"/>
  <c r="S225" i="1" s="1"/>
  <c r="T225" i="1" s="1"/>
  <c r="S224" i="1"/>
  <c r="T224" i="1" s="1"/>
  <c r="R224" i="1"/>
  <c r="R223" i="1"/>
  <c r="R222" i="1"/>
  <c r="R221" i="1"/>
  <c r="S221" i="1" s="1"/>
  <c r="T221" i="1" s="1"/>
  <c r="S220" i="1"/>
  <c r="T220" i="1" s="1"/>
  <c r="R220" i="1"/>
  <c r="R219" i="1"/>
  <c r="R218" i="1"/>
  <c r="R217" i="1"/>
  <c r="S217" i="1" s="1"/>
  <c r="T217" i="1" s="1"/>
  <c r="S216" i="1"/>
  <c r="T216" i="1" s="1"/>
  <c r="R216" i="1"/>
  <c r="R215" i="1"/>
  <c r="R214" i="1"/>
  <c r="R213" i="1"/>
  <c r="S213" i="1" s="1"/>
  <c r="T213" i="1" s="1"/>
  <c r="S212" i="1"/>
  <c r="T212" i="1" s="1"/>
  <c r="R212" i="1"/>
  <c r="R211" i="1"/>
  <c r="R210" i="1"/>
  <c r="R209" i="1"/>
  <c r="S209" i="1" s="1"/>
  <c r="T209" i="1" s="1"/>
  <c r="S208" i="1"/>
  <c r="T208" i="1" s="1"/>
  <c r="R208" i="1"/>
  <c r="R207" i="1"/>
  <c r="R206" i="1"/>
  <c r="R205" i="1"/>
  <c r="S205" i="1" s="1"/>
  <c r="T205" i="1" s="1"/>
  <c r="R188" i="1"/>
  <c r="R185" i="1"/>
  <c r="R184" i="1"/>
  <c r="S184" i="1" s="1"/>
  <c r="T184" i="1" s="1"/>
  <c r="S183" i="1"/>
  <c r="T183" i="1" s="1"/>
  <c r="R183" i="1"/>
  <c r="R182" i="1"/>
  <c r="R181" i="1"/>
  <c r="R180" i="1"/>
  <c r="S180" i="1" s="1"/>
  <c r="T180" i="1" s="1"/>
  <c r="S179" i="1"/>
  <c r="T179" i="1" s="1"/>
  <c r="R179" i="1"/>
  <c r="R178" i="1"/>
  <c r="R177" i="1"/>
  <c r="R176" i="1"/>
  <c r="S176" i="1" s="1"/>
  <c r="T176" i="1" s="1"/>
  <c r="S175" i="1"/>
  <c r="T175" i="1" s="1"/>
  <c r="R175" i="1"/>
  <c r="R174" i="1"/>
  <c r="R173" i="1"/>
  <c r="R172" i="1"/>
  <c r="S172" i="1" s="1"/>
  <c r="T172" i="1" s="1"/>
  <c r="R156" i="1"/>
  <c r="R153" i="1"/>
  <c r="R152" i="1"/>
  <c r="S152" i="1" s="1"/>
  <c r="T152" i="1" s="1"/>
  <c r="S151" i="1"/>
  <c r="T151" i="1" s="1"/>
  <c r="R151" i="1"/>
  <c r="R150" i="1"/>
  <c r="R149" i="1"/>
  <c r="R148" i="1"/>
  <c r="S148" i="1" s="1"/>
  <c r="T148" i="1" s="1"/>
  <c r="S147" i="1"/>
  <c r="T147" i="1" s="1"/>
  <c r="R147" i="1"/>
  <c r="R146" i="1"/>
  <c r="R145" i="1"/>
  <c r="R144" i="1"/>
  <c r="S144" i="1" s="1"/>
  <c r="T144" i="1" s="1"/>
  <c r="S143" i="1"/>
  <c r="T143" i="1" s="1"/>
  <c r="R143" i="1"/>
  <c r="R142" i="1"/>
  <c r="R141" i="1"/>
  <c r="R140" i="1"/>
  <c r="S140" i="1" s="1"/>
  <c r="T140" i="1" s="1"/>
  <c r="S139" i="1"/>
  <c r="T139" i="1" s="1"/>
  <c r="R139" i="1"/>
  <c r="R138" i="1"/>
  <c r="R119" i="1"/>
  <c r="R118" i="1"/>
  <c r="S118" i="1" s="1"/>
  <c r="T118" i="1" s="1"/>
  <c r="S117" i="1"/>
  <c r="T117" i="1" s="1"/>
  <c r="R117" i="1"/>
  <c r="R116" i="1"/>
  <c r="R115" i="1"/>
  <c r="R114" i="1"/>
  <c r="S114" i="1" s="1"/>
  <c r="T114" i="1" s="1"/>
  <c r="S113" i="1"/>
  <c r="T113" i="1" s="1"/>
  <c r="R113" i="1"/>
  <c r="R122" i="1"/>
  <c r="R55" i="1"/>
  <c r="R15" i="1"/>
  <c r="S15" i="1" s="1"/>
  <c r="T15" i="1" s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 s="1"/>
  <c r="T35" i="1" s="1"/>
  <c r="R38" i="1"/>
  <c r="S38" i="1"/>
  <c r="T38" i="1"/>
  <c r="T14" i="1"/>
  <c r="S14" i="1"/>
  <c r="R14" i="1"/>
  <c r="K39" i="1"/>
  <c r="K98" i="1"/>
  <c r="K123" i="1"/>
  <c r="K157" i="1"/>
  <c r="K189" i="1"/>
  <c r="K234" i="1"/>
  <c r="K262" i="1"/>
  <c r="K287" i="1"/>
  <c r="I298" i="1"/>
  <c r="K97" i="1"/>
  <c r="K122" i="1"/>
  <c r="K156" i="1"/>
  <c r="K188" i="1"/>
  <c r="K233" i="1"/>
  <c r="K261" i="1"/>
  <c r="K286" i="1"/>
  <c r="K38" i="1"/>
  <c r="S97" i="1" l="1"/>
  <c r="S98" i="1" s="1"/>
  <c r="T93" i="1"/>
  <c r="T89" i="1"/>
  <c r="T85" i="1"/>
  <c r="T81" i="1"/>
  <c r="T77" i="1"/>
  <c r="T73" i="1"/>
  <c r="T69" i="1"/>
  <c r="T65" i="1"/>
  <c r="T61" i="1"/>
  <c r="T57" i="1"/>
  <c r="Q298" i="1"/>
  <c r="R298" i="1" s="1"/>
  <c r="S286" i="1"/>
  <c r="T286" i="1" s="1"/>
  <c r="S283" i="1"/>
  <c r="T283" i="1" s="1"/>
  <c r="S279" i="1"/>
  <c r="T279" i="1" s="1"/>
  <c r="S261" i="1"/>
  <c r="T261" i="1" s="1"/>
  <c r="T250" i="1"/>
  <c r="T254" i="1"/>
  <c r="S251" i="1"/>
  <c r="T251" i="1" s="1"/>
  <c r="S255" i="1"/>
  <c r="T255" i="1" s="1"/>
  <c r="S250" i="1"/>
  <c r="S254" i="1"/>
  <c r="S258" i="1"/>
  <c r="T258" i="1" s="1"/>
  <c r="S233" i="1"/>
  <c r="T233" i="1" s="1"/>
  <c r="T219" i="1"/>
  <c r="T210" i="1"/>
  <c r="T223" i="1"/>
  <c r="T214" i="1"/>
  <c r="T227" i="1"/>
  <c r="S207" i="1"/>
  <c r="T207" i="1" s="1"/>
  <c r="S211" i="1"/>
  <c r="T211" i="1" s="1"/>
  <c r="S215" i="1"/>
  <c r="T215" i="1" s="1"/>
  <c r="S219" i="1"/>
  <c r="S223" i="1"/>
  <c r="S227" i="1"/>
  <c r="S206" i="1"/>
  <c r="T206" i="1" s="1"/>
  <c r="S210" i="1"/>
  <c r="S214" i="1"/>
  <c r="S218" i="1"/>
  <c r="T218" i="1" s="1"/>
  <c r="S222" i="1"/>
  <c r="T222" i="1" s="1"/>
  <c r="S226" i="1"/>
  <c r="T226" i="1" s="1"/>
  <c r="S230" i="1"/>
  <c r="T230" i="1" s="1"/>
  <c r="S188" i="1"/>
  <c r="T188" i="1" s="1"/>
  <c r="T181" i="1"/>
  <c r="T173" i="1"/>
  <c r="T185" i="1"/>
  <c r="S174" i="1"/>
  <c r="T174" i="1" s="1"/>
  <c r="S178" i="1"/>
  <c r="T178" i="1" s="1"/>
  <c r="S182" i="1"/>
  <c r="T182" i="1" s="1"/>
  <c r="S173" i="1"/>
  <c r="S177" i="1"/>
  <c r="T177" i="1" s="1"/>
  <c r="S181" i="1"/>
  <c r="S185" i="1"/>
  <c r="S156" i="1"/>
  <c r="T156" i="1" s="1"/>
  <c r="T141" i="1"/>
  <c r="T142" i="1"/>
  <c r="T145" i="1"/>
  <c r="S138" i="1"/>
  <c r="T138" i="1" s="1"/>
  <c r="S142" i="1"/>
  <c r="S146" i="1"/>
  <c r="T146" i="1" s="1"/>
  <c r="S150" i="1"/>
  <c r="T150" i="1" s="1"/>
  <c r="S141" i="1"/>
  <c r="S145" i="1"/>
  <c r="S149" i="1"/>
  <c r="T149" i="1" s="1"/>
  <c r="S153" i="1"/>
  <c r="T153" i="1" s="1"/>
  <c r="T119" i="1"/>
  <c r="S116" i="1"/>
  <c r="T116" i="1" s="1"/>
  <c r="S115" i="1"/>
  <c r="T115" i="1" s="1"/>
  <c r="S119" i="1"/>
  <c r="S122" i="1"/>
  <c r="T122" i="1" s="1"/>
  <c r="S55" i="1"/>
  <c r="T55" i="1" s="1"/>
  <c r="T32" i="1"/>
  <c r="T28" i="1"/>
  <c r="T24" i="1"/>
  <c r="T20" i="1"/>
  <c r="T16" i="1"/>
  <c r="T97" i="1" l="1"/>
</calcChain>
</file>

<file path=xl/sharedStrings.xml><?xml version="1.0" encoding="utf-8"?>
<sst xmlns="http://schemas.openxmlformats.org/spreadsheetml/2006/main" count="620" uniqueCount="188">
  <si>
    <t>Release Requests Received</t>
  </si>
  <si>
    <t>Demandes de mainlevées reçues</t>
  </si>
  <si>
    <t>April / avril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</si>
  <si>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</si>
  <si>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</si>
  <si>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</si>
  <si>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</si>
  <si>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</si>
  <si>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</si>
  <si>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</si>
  <si>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</si>
  <si>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</si>
  <si>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</si>
  <si>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</si>
  <si>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</si>
  <si>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</si>
  <si>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</si>
  <si>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</si>
  <si>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</si>
  <si>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</si>
  <si>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</si>
  <si>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</si>
  <si>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</si>
  <si>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</si>
  <si>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</si>
  <si>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</si>
  <si>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</si>
  <si>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</si>
  <si>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</si>
  <si>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</si>
  <si>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</si>
  <si>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</si>
  <si>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</si>
  <si>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</si>
  <si>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</si>
  <si>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</si>
  <si>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</si>
  <si>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</si>
  <si>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</si>
  <si>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</si>
  <si>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</si>
  <si>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</si>
  <si>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</si>
  <si>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</si>
  <si>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</si>
  <si>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</si>
  <si>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</si>
  <si>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</si>
  <si>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</si>
  <si>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</si>
  <si>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</si>
  <si>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</si>
  <si>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</si>
  <si>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</si>
  <si>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</si>
  <si>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</si>
  <si>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</si>
  <si>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</si>
  <si>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</si>
  <si>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</si>
  <si>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</si>
  <si>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</si>
  <si>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</si>
  <si>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</si>
  <si>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</si>
  <si>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</si>
  <si>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</si>
  <si>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</si>
  <si>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</si>
  <si>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</si>
  <si>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</si>
  <si>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</si>
  <si>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</si>
  <si>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</si>
  <si>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</si>
  <si>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</si>
  <si>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LACOLLE: HWY 15 (HUB</t>
  </si>
  <si>
    <t>STANHOPE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</si>
  <si>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</si>
  <si>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</si>
  <si>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</si>
  <si>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</si>
  <si>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</si>
  <si>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</si>
  <si>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</si>
  <si>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</si>
  <si>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</si>
  <si>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</si>
  <si>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</si>
  <si>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</si>
  <si>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</si>
  <si>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</si>
  <si>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</si>
  <si>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</si>
  <si>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</si>
  <si>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</si>
  <si>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</si>
  <si>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</si>
  <si>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</si>
  <si>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</si>
  <si>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</si>
  <si>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</si>
  <si>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</si>
  <si>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</si>
  <si>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</si>
  <si>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</si>
  <si>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</si>
  <si>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</si>
  <si>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</si>
  <si>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</si>
  <si>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</si>
  <si>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</si>
  <si>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</si>
  <si>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</si>
  <si>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</si>
  <si>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</si>
  <si>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</si>
  <si>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</si>
  <si>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</si>
  <si>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</si>
  <si>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</si>
  <si>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</si>
  <si>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</si>
  <si>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</si>
  <si>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</si>
  <si>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</si>
  <si>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</si>
  <si>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</si>
  <si>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</si>
  <si>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</si>
  <si>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</si>
  <si>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</si>
  <si>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</si>
  <si>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</si>
  <si>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</si>
  <si>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</si>
  <si>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ROOSVILLE</t>
  </si>
  <si>
    <t>KITIMAT</t>
  </si>
  <si>
    <t>NELWAY</t>
  </si>
  <si>
    <t>KELOWNA (HUB)</t>
  </si>
  <si>
    <t>PATERSON</t>
  </si>
  <si>
    <t>WANETA</t>
  </si>
  <si>
    <t>SIDNEY VICTORIA INTL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</si>
  <si>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</si>
  <si>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</si>
  <si>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</si>
  <si>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</si>
  <si>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</si>
  <si>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</si>
  <si>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</si>
  <si>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</si>
  <si>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</si>
  <si>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</si>
  <si>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</si>
  <si>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</si>
  <si>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</si>
  <si>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</si>
  <si>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</si>
  <si>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</si>
  <si>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</si>
  <si>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</si>
  <si>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</si>
  <si>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</si>
  <si>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</si>
  <si>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</si>
  <si>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</si>
  <si>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FREDERICTON</t>
  </si>
  <si>
    <t>ST. ANDREWS</t>
  </si>
  <si>
    <t>BRANTFORD</t>
  </si>
  <si>
    <t>STRATFORD</t>
  </si>
  <si>
    <t>ST. CATHERINES</t>
  </si>
  <si>
    <t>KINGSTON</t>
  </si>
  <si>
    <t>SMITH FALLS</t>
  </si>
  <si>
    <t>CRANBROOK AIRPORT</t>
  </si>
  <si>
    <t>KAMLOOPS AIRPORT</t>
  </si>
  <si>
    <t>RYKERTS</t>
  </si>
  <si>
    <t>CARSON</t>
  </si>
  <si>
    <t>BEAVER CREEK</t>
  </si>
  <si>
    <t>CHICOUTIMI</t>
  </si>
  <si>
    <t>GRANBY (HUB)</t>
  </si>
  <si>
    <t>SHAWINIGAN</t>
  </si>
  <si>
    <t>FRELIGHSBURG</t>
  </si>
  <si>
    <t>RIVIÈRE-DU-LOUP</t>
  </si>
  <si>
    <t>LACOLLE ROUTE 223</t>
  </si>
  <si>
    <t xml:space="preserve">ST-JÉRÔME </t>
  </si>
  <si>
    <t>BAIE-COMEAU</t>
  </si>
  <si>
    <t>SEPT-ÎLES</t>
  </si>
  <si>
    <t>WINSOR-MAIN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</si>
</sst>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0" fontId="13" fillId="0" borderId="0" xfId="1" applyNumberFormat="1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8"/>
  <sheetViews>
    <sheetView tabSelected="1" topLeftCell="A270" workbookViewId="0">
      <selection activeCell="I298" sqref="I298"/>
    </sheetView>
  </sheetViews>
  <sheetFormatPr defaultRowHeight="14.4" x14ac:dyDescent="0.3"/>
  <cols>
    <col min="1" max="1" width="10.88671875" customWidth="1"/>
    <col min="2" max="2" width="27.21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0" t="s">
        <v>2</v>
      </c>
      <c r="B6" s="20"/>
      <c r="C6" s="20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164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165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48</v>
      </c>
      <c r="G14" s="14">
        <v>2</v>
      </c>
      <c r="H14" s="14">
        <v>31</v>
      </c>
      <c r="I14" s="14">
        <v>81</v>
      </c>
      <c r="J14" s="13"/>
      <c r="K14" s="23">
        <v>1910</v>
      </c>
      <c r="L14" s="14">
        <v>2828</v>
      </c>
      <c r="M14" s="14">
        <v>188</v>
      </c>
      <c r="N14" s="14">
        <v>15</v>
      </c>
      <c r="O14" s="14">
        <v>83</v>
      </c>
      <c r="P14" s="13"/>
      <c r="Q14" s="13"/>
      <c r="R14" s="14">
        <f>SUM(J14:O14)</f>
        <v>5024</v>
      </c>
      <c r="S14" s="14">
        <f>SUM(R14,I14)</f>
        <v>5105</v>
      </c>
      <c r="T14" s="15">
        <f>R14/S14</f>
        <v>0.98413320274240945</v>
      </c>
      <c r="U14" s="14"/>
      <c r="V14" s="15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3"/>
      <c r="I15" s="13"/>
      <c r="J15" s="13"/>
      <c r="K15" s="23">
        <v>0</v>
      </c>
      <c r="L15" s="14">
        <v>2</v>
      </c>
      <c r="M15" s="13"/>
      <c r="N15" s="13"/>
      <c r="O15" s="13"/>
      <c r="P15" s="13"/>
      <c r="Q15" s="13"/>
      <c r="R15" s="14">
        <f t="shared" ref="R15:R39" si="0">SUM(J15:O15)</f>
        <v>2</v>
      </c>
      <c r="S15" s="14">
        <f t="shared" ref="S15:S39" si="1">SUM(R15,I15)</f>
        <v>2</v>
      </c>
      <c r="T15" s="15">
        <f t="shared" ref="T15:T39" si="2">R15/S15</f>
        <v>1</v>
      </c>
      <c r="U15" s="13"/>
      <c r="V15" s="13"/>
      <c r="W15" s="13"/>
      <c r="X15" s="13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 s="23">
        <v>11</v>
      </c>
      <c r="L16" s="13"/>
      <c r="M16" s="13"/>
      <c r="N16" s="13"/>
      <c r="O16" s="13"/>
      <c r="P16" s="13"/>
      <c r="Q16" s="13"/>
      <c r="R16" s="14">
        <f t="shared" si="0"/>
        <v>11</v>
      </c>
      <c r="S16" s="14">
        <f t="shared" si="1"/>
        <v>12</v>
      </c>
      <c r="T16" s="15">
        <f t="shared" si="2"/>
        <v>0.91666666666666663</v>
      </c>
      <c r="U16" s="13"/>
      <c r="V16" s="13"/>
      <c r="W16" s="14"/>
      <c r="X16" s="15"/>
    </row>
    <row r="17" spans="1:24" x14ac:dyDescent="0.3">
      <c r="A17" s="12">
        <v>201</v>
      </c>
      <c r="B17" s="12" t="s">
        <v>36</v>
      </c>
      <c r="C17" s="13"/>
      <c r="D17" s="13"/>
      <c r="E17" s="13"/>
      <c r="F17" s="13"/>
      <c r="G17" s="13"/>
      <c r="H17" s="14">
        <v>1</v>
      </c>
      <c r="I17" s="14">
        <v>1</v>
      </c>
      <c r="J17" s="13"/>
      <c r="K17" s="23">
        <v>2</v>
      </c>
      <c r="L17" s="13"/>
      <c r="M17" s="14">
        <v>1</v>
      </c>
      <c r="N17" s="13"/>
      <c r="O17" s="13"/>
      <c r="P17" s="13"/>
      <c r="Q17" s="13"/>
      <c r="R17" s="14">
        <f t="shared" si="0"/>
        <v>3</v>
      </c>
      <c r="S17" s="14">
        <f t="shared" si="1"/>
        <v>4</v>
      </c>
      <c r="T17" s="15">
        <f t="shared" si="2"/>
        <v>0.75</v>
      </c>
      <c r="U17" s="13"/>
      <c r="V17" s="13"/>
      <c r="W17" s="14"/>
      <c r="X17" s="15"/>
    </row>
    <row r="18" spans="1:24" x14ac:dyDescent="0.3">
      <c r="A18" s="12">
        <v>205</v>
      </c>
      <c r="B18" s="12" t="s">
        <v>37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 s="23">
        <v>63</v>
      </c>
      <c r="L18" s="14">
        <v>1</v>
      </c>
      <c r="M18" s="13"/>
      <c r="N18" s="13"/>
      <c r="O18" s="13"/>
      <c r="P18" s="13"/>
      <c r="Q18" s="13"/>
      <c r="R18" s="14">
        <f t="shared" si="0"/>
        <v>64</v>
      </c>
      <c r="S18" s="14">
        <f t="shared" si="1"/>
        <v>67</v>
      </c>
      <c r="T18" s="15">
        <f t="shared" si="2"/>
        <v>0.95522388059701491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166</v>
      </c>
      <c r="C19" s="13"/>
      <c r="D19" s="13"/>
      <c r="E19" s="13"/>
      <c r="F19" s="13"/>
      <c r="G19" s="13"/>
      <c r="H19" s="14"/>
      <c r="I19" s="14"/>
      <c r="J19" s="13"/>
      <c r="K19" s="23">
        <v>341</v>
      </c>
      <c r="L19" s="14"/>
      <c r="M19" s="13"/>
      <c r="N19" s="13"/>
      <c r="O19" s="13"/>
      <c r="P19" s="13"/>
      <c r="Q19" s="13"/>
      <c r="R19" s="14">
        <f t="shared" si="0"/>
        <v>341</v>
      </c>
      <c r="S19" s="14">
        <f t="shared" si="1"/>
        <v>341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/>
      <c r="I20" s="14"/>
      <c r="J20" s="13"/>
      <c r="K20" s="23">
        <v>178</v>
      </c>
      <c r="L20" s="14"/>
      <c r="M20" s="13"/>
      <c r="N20" s="13"/>
      <c r="O20" s="13"/>
      <c r="P20" s="13"/>
      <c r="Q20" s="13"/>
      <c r="R20" s="14">
        <f t="shared" si="0"/>
        <v>178</v>
      </c>
      <c r="S20" s="14">
        <f t="shared" si="1"/>
        <v>178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3"/>
      <c r="G21" s="14">
        <v>2</v>
      </c>
      <c r="H21" s="13"/>
      <c r="I21" s="14">
        <v>2</v>
      </c>
      <c r="J21" s="13"/>
      <c r="K21" s="23">
        <v>1</v>
      </c>
      <c r="L21" s="14">
        <v>10</v>
      </c>
      <c r="M21" s="14">
        <v>12</v>
      </c>
      <c r="N21" s="14">
        <v>97</v>
      </c>
      <c r="O21" s="14">
        <v>9</v>
      </c>
      <c r="P21" s="13"/>
      <c r="Q21" s="13"/>
      <c r="R21" s="14">
        <f t="shared" si="0"/>
        <v>129</v>
      </c>
      <c r="S21" s="14">
        <f t="shared" si="1"/>
        <v>131</v>
      </c>
      <c r="T21" s="15">
        <f t="shared" si="2"/>
        <v>0.98473282442748089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167</v>
      </c>
      <c r="C22" s="13"/>
      <c r="D22" s="13"/>
      <c r="E22" s="13"/>
      <c r="F22" s="13"/>
      <c r="G22" s="14"/>
      <c r="H22" s="13"/>
      <c r="I22" s="14"/>
      <c r="J22" s="13"/>
      <c r="K22" s="23">
        <v>156</v>
      </c>
      <c r="L22" s="14"/>
      <c r="M22" s="14"/>
      <c r="N22" s="14"/>
      <c r="O22" s="14"/>
      <c r="P22" s="13"/>
      <c r="Q22" s="13"/>
      <c r="R22" s="14">
        <f t="shared" si="0"/>
        <v>156</v>
      </c>
      <c r="S22" s="14">
        <f t="shared" si="1"/>
        <v>156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39</v>
      </c>
      <c r="C23" s="13"/>
      <c r="D23" s="14">
        <v>2</v>
      </c>
      <c r="E23" s="13"/>
      <c r="F23" s="13"/>
      <c r="G23" s="14">
        <v>8</v>
      </c>
      <c r="H23" s="14">
        <v>1</v>
      </c>
      <c r="I23" s="14">
        <v>11</v>
      </c>
      <c r="J23" s="13"/>
      <c r="K23" s="23">
        <v>1761</v>
      </c>
      <c r="L23" s="14">
        <v>3</v>
      </c>
      <c r="M23" s="14">
        <v>47</v>
      </c>
      <c r="N23" s="14">
        <v>1</v>
      </c>
      <c r="O23" s="14">
        <v>4</v>
      </c>
      <c r="P23" s="13"/>
      <c r="Q23" s="13"/>
      <c r="R23" s="14">
        <f t="shared" si="0"/>
        <v>1816</v>
      </c>
      <c r="S23" s="14">
        <f t="shared" si="1"/>
        <v>1827</v>
      </c>
      <c r="T23" s="15">
        <f t="shared" si="2"/>
        <v>0.99397920087575264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40</v>
      </c>
      <c r="C24" s="13"/>
      <c r="D24" s="14">
        <v>2</v>
      </c>
      <c r="E24" s="14">
        <v>4</v>
      </c>
      <c r="F24" s="14">
        <v>12</v>
      </c>
      <c r="G24" s="13"/>
      <c r="H24" s="14">
        <v>44</v>
      </c>
      <c r="I24" s="14">
        <v>62</v>
      </c>
      <c r="J24" s="14">
        <v>28</v>
      </c>
      <c r="K24" s="23">
        <v>9</v>
      </c>
      <c r="L24" s="14">
        <v>287</v>
      </c>
      <c r="M24" s="13"/>
      <c r="N24" s="14">
        <v>73</v>
      </c>
      <c r="O24" s="13"/>
      <c r="P24" s="13"/>
      <c r="Q24" s="13"/>
      <c r="R24" s="14">
        <f t="shared" si="0"/>
        <v>397</v>
      </c>
      <c r="S24" s="14">
        <f t="shared" si="1"/>
        <v>459</v>
      </c>
      <c r="T24" s="15">
        <f t="shared" si="2"/>
        <v>0.86492374727668841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21</v>
      </c>
      <c r="I25" s="14">
        <v>21</v>
      </c>
      <c r="J25" s="13"/>
      <c r="K25" s="23">
        <v>119</v>
      </c>
      <c r="L25" s="14">
        <v>5</v>
      </c>
      <c r="M25" s="13"/>
      <c r="N25" s="13"/>
      <c r="O25" s="13"/>
      <c r="P25" s="13"/>
      <c r="Q25" s="13"/>
      <c r="R25" s="14">
        <f t="shared" si="0"/>
        <v>124</v>
      </c>
      <c r="S25" s="14">
        <f t="shared" si="1"/>
        <v>145</v>
      </c>
      <c r="T25" s="15">
        <f t="shared" si="2"/>
        <v>0.85517241379310349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10</v>
      </c>
      <c r="I26" s="14">
        <v>10</v>
      </c>
      <c r="J26" s="13"/>
      <c r="K26" s="23">
        <v>117</v>
      </c>
      <c r="L26" s="14">
        <v>3</v>
      </c>
      <c r="M26" s="13"/>
      <c r="N26" s="14">
        <v>4</v>
      </c>
      <c r="O26" s="13"/>
      <c r="P26" s="13"/>
      <c r="Q26" s="13"/>
      <c r="R26" s="14">
        <f t="shared" si="0"/>
        <v>124</v>
      </c>
      <c r="S26" s="14">
        <f t="shared" si="1"/>
        <v>134</v>
      </c>
      <c r="T26" s="15">
        <f t="shared" si="2"/>
        <v>0.92537313432835822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20</v>
      </c>
      <c r="I27" s="14">
        <v>20</v>
      </c>
      <c r="J27" s="13"/>
      <c r="K27" s="23">
        <v>255</v>
      </c>
      <c r="L27" s="14">
        <v>1</v>
      </c>
      <c r="M27" s="13"/>
      <c r="N27" s="14">
        <v>2</v>
      </c>
      <c r="O27" s="13"/>
      <c r="P27" s="13"/>
      <c r="Q27" s="13"/>
      <c r="R27" s="14">
        <f t="shared" si="0"/>
        <v>258</v>
      </c>
      <c r="S27" s="14">
        <f t="shared" si="1"/>
        <v>278</v>
      </c>
      <c r="T27" s="15">
        <f t="shared" si="2"/>
        <v>0.92805755395683454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243</v>
      </c>
      <c r="I28" s="14">
        <v>243</v>
      </c>
      <c r="J28" s="14">
        <v>7</v>
      </c>
      <c r="K28" s="23">
        <v>3</v>
      </c>
      <c r="L28" s="13"/>
      <c r="M28" s="13"/>
      <c r="N28" s="14">
        <v>5</v>
      </c>
      <c r="O28" s="13"/>
      <c r="P28" s="13"/>
      <c r="Q28" s="13"/>
      <c r="R28" s="14">
        <f t="shared" si="0"/>
        <v>15</v>
      </c>
      <c r="S28" s="14">
        <f t="shared" si="1"/>
        <v>258</v>
      </c>
      <c r="T28" s="15">
        <f t="shared" si="2"/>
        <v>5.8139534883720929E-2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73</v>
      </c>
      <c r="I29" s="14">
        <v>73</v>
      </c>
      <c r="J29" s="13"/>
      <c r="K29" s="23">
        <v>701</v>
      </c>
      <c r="L29" s="13"/>
      <c r="M29" s="13"/>
      <c r="N29" s="13"/>
      <c r="O29" s="13"/>
      <c r="P29" s="13"/>
      <c r="Q29" s="13"/>
      <c r="R29" s="14">
        <f t="shared" si="0"/>
        <v>701</v>
      </c>
      <c r="S29" s="14">
        <f t="shared" si="1"/>
        <v>774</v>
      </c>
      <c r="T29" s="15">
        <f t="shared" si="2"/>
        <v>0.90568475452196384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11</v>
      </c>
      <c r="I30" s="14">
        <v>11</v>
      </c>
      <c r="J30" s="14">
        <v>8</v>
      </c>
      <c r="K30" s="23">
        <v>1</v>
      </c>
      <c r="L30" s="14">
        <v>6</v>
      </c>
      <c r="M30" s="13"/>
      <c r="N30" s="13"/>
      <c r="O30" s="13"/>
      <c r="P30" s="13"/>
      <c r="Q30" s="13"/>
      <c r="R30" s="14">
        <f t="shared" si="0"/>
        <v>15</v>
      </c>
      <c r="S30" s="14">
        <f t="shared" si="1"/>
        <v>26</v>
      </c>
      <c r="T30" s="15">
        <f t="shared" si="2"/>
        <v>0.57692307692307687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11</v>
      </c>
      <c r="I31" s="14">
        <v>11</v>
      </c>
      <c r="J31" s="13"/>
      <c r="K31" s="23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11</v>
      </c>
      <c r="T31" s="15">
        <f t="shared" si="2"/>
        <v>0</v>
      </c>
      <c r="U31" s="13"/>
      <c r="V31" s="13"/>
      <c r="W31" s="14"/>
      <c r="X31" s="15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32</v>
      </c>
      <c r="I32" s="14">
        <v>32</v>
      </c>
      <c r="J32" s="13"/>
      <c r="K32" s="23">
        <v>4249</v>
      </c>
      <c r="L32" s="13"/>
      <c r="M32" s="13"/>
      <c r="N32" s="13"/>
      <c r="O32" s="13"/>
      <c r="P32" s="13"/>
      <c r="Q32" s="13"/>
      <c r="R32" s="14">
        <f t="shared" si="0"/>
        <v>4249</v>
      </c>
      <c r="S32" s="14">
        <f t="shared" si="1"/>
        <v>4281</v>
      </c>
      <c r="T32" s="15">
        <f t="shared" si="2"/>
        <v>0.9925251109553842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3"/>
      <c r="E33" s="14">
        <v>2</v>
      </c>
      <c r="F33" s="14">
        <v>16</v>
      </c>
      <c r="G33" s="14">
        <v>2</v>
      </c>
      <c r="H33" s="14">
        <v>21</v>
      </c>
      <c r="I33" s="14">
        <v>41</v>
      </c>
      <c r="J33" s="14">
        <v>2</v>
      </c>
      <c r="K33" s="23">
        <v>2</v>
      </c>
      <c r="L33" s="14">
        <v>484</v>
      </c>
      <c r="M33" s="13"/>
      <c r="N33" s="14">
        <v>121</v>
      </c>
      <c r="O33" s="13"/>
      <c r="P33" s="13"/>
      <c r="Q33" s="13"/>
      <c r="R33" s="14">
        <f t="shared" si="0"/>
        <v>609</v>
      </c>
      <c r="S33" s="14">
        <f t="shared" si="1"/>
        <v>650</v>
      </c>
      <c r="T33" s="15">
        <f t="shared" si="2"/>
        <v>0.93692307692307697</v>
      </c>
      <c r="U33" s="13"/>
      <c r="V33" s="13"/>
      <c r="W33" s="14"/>
      <c r="X33" s="15"/>
    </row>
    <row r="34" spans="1:24" x14ac:dyDescent="0.3">
      <c r="A34" s="12">
        <v>914</v>
      </c>
      <c r="B34" s="12" t="s">
        <v>50</v>
      </c>
      <c r="C34" s="13"/>
      <c r="D34" s="13"/>
      <c r="E34" s="13"/>
      <c r="F34" s="14">
        <v>1</v>
      </c>
      <c r="G34" s="13"/>
      <c r="H34" s="14">
        <v>4</v>
      </c>
      <c r="I34" s="14">
        <v>5</v>
      </c>
      <c r="J34" s="13"/>
      <c r="K34" s="23">
        <v>57</v>
      </c>
      <c r="L34" s="14">
        <v>8</v>
      </c>
      <c r="M34" s="14">
        <v>7</v>
      </c>
      <c r="N34" s="13"/>
      <c r="O34" s="14">
        <v>2</v>
      </c>
      <c r="P34" s="13"/>
      <c r="Q34" s="13"/>
      <c r="R34" s="14">
        <f t="shared" si="0"/>
        <v>74</v>
      </c>
      <c r="S34" s="14">
        <f t="shared" si="1"/>
        <v>79</v>
      </c>
      <c r="T34" s="15">
        <f t="shared" si="2"/>
        <v>0.93670886075949367</v>
      </c>
      <c r="U34" s="13"/>
      <c r="V34" s="13"/>
      <c r="W34" s="14"/>
      <c r="X34" s="15"/>
    </row>
    <row r="35" spans="1:24" x14ac:dyDescent="0.3">
      <c r="A35" s="12">
        <v>921</v>
      </c>
      <c r="B35" s="12" t="s">
        <v>51</v>
      </c>
      <c r="C35" s="13"/>
      <c r="D35" s="13"/>
      <c r="E35" s="13"/>
      <c r="F35" s="13"/>
      <c r="G35" s="13"/>
      <c r="H35" s="13"/>
      <c r="I35" s="13"/>
      <c r="J35" s="13"/>
      <c r="K35" s="23">
        <v>91</v>
      </c>
      <c r="L35" s="14">
        <v>1</v>
      </c>
      <c r="M35" s="14">
        <v>8</v>
      </c>
      <c r="N35" s="13"/>
      <c r="O35" s="13"/>
      <c r="P35" s="13"/>
      <c r="Q35" s="13"/>
      <c r="R35" s="14">
        <f t="shared" si="0"/>
        <v>100</v>
      </c>
      <c r="S35" s="14">
        <f t="shared" si="1"/>
        <v>100</v>
      </c>
      <c r="T35" s="15">
        <f t="shared" si="2"/>
        <v>1</v>
      </c>
      <c r="U35" s="13"/>
      <c r="V35" s="13"/>
      <c r="W35" s="14"/>
      <c r="X35" s="15"/>
    </row>
    <row r="36" spans="1:24" x14ac:dyDescent="0.3">
      <c r="K36" s="23"/>
      <c r="R36" s="14"/>
      <c r="S36" s="14"/>
      <c r="T36" s="15"/>
    </row>
    <row r="37" spans="1:24" x14ac:dyDescent="0.3">
      <c r="K37" s="23"/>
      <c r="R37" s="14"/>
      <c r="S37" s="14"/>
      <c r="T37" s="15"/>
    </row>
    <row r="38" spans="1:24" x14ac:dyDescent="0.3">
      <c r="A38" s="13"/>
      <c r="B38" s="16" t="s">
        <v>52</v>
      </c>
      <c r="C38" s="13"/>
      <c r="D38" s="14">
        <v>4</v>
      </c>
      <c r="E38" s="14">
        <v>6</v>
      </c>
      <c r="F38" s="14">
        <v>77</v>
      </c>
      <c r="G38" s="14">
        <v>14</v>
      </c>
      <c r="H38" s="14">
        <v>527</v>
      </c>
      <c r="I38" s="14">
        <v>628</v>
      </c>
      <c r="J38" s="14">
        <v>45</v>
      </c>
      <c r="K38" s="23">
        <f>SUM(K14:K35)</f>
        <v>10027</v>
      </c>
      <c r="L38" s="14">
        <v>3639</v>
      </c>
      <c r="M38" s="14">
        <v>263</v>
      </c>
      <c r="N38" s="14">
        <v>318</v>
      </c>
      <c r="O38" s="14">
        <v>98</v>
      </c>
      <c r="P38" s="13"/>
      <c r="Q38" s="13"/>
      <c r="R38" s="14">
        <f t="shared" si="0"/>
        <v>14390</v>
      </c>
      <c r="S38" s="14">
        <f t="shared" si="1"/>
        <v>15018</v>
      </c>
      <c r="T38" s="15">
        <f t="shared" si="2"/>
        <v>0.9581835131175922</v>
      </c>
      <c r="U38" s="14"/>
      <c r="V38" s="15"/>
      <c r="W38" s="14"/>
      <c r="X38" s="15"/>
    </row>
    <row r="39" spans="1:24" x14ac:dyDescent="0.3">
      <c r="A39" s="13"/>
      <c r="B39" s="16" t="s">
        <v>53</v>
      </c>
      <c r="C39" s="15">
        <v>0</v>
      </c>
      <c r="D39" s="17">
        <v>2E-3</v>
      </c>
      <c r="E39" s="17">
        <v>3.0000000000000001E-3</v>
      </c>
      <c r="F39" s="17">
        <v>1.4999999999999999E-2</v>
      </c>
      <c r="G39" s="17">
        <v>2.9000000000000001E-2</v>
      </c>
      <c r="H39" s="17">
        <v>7.3999999999999996E-2</v>
      </c>
      <c r="I39" s="17">
        <v>3.1E-2</v>
      </c>
      <c r="J39" s="17">
        <v>1.0999999999999999E-2</v>
      </c>
      <c r="K39" s="24">
        <f>K38/$I$298</f>
        <v>9.6438312949875538E-3</v>
      </c>
      <c r="L39" s="17">
        <v>2.7E-2</v>
      </c>
      <c r="M39" s="17">
        <v>6.0000000000000001E-3</v>
      </c>
      <c r="N39" s="17">
        <v>2.1000000000000001E-2</v>
      </c>
      <c r="O39" s="17">
        <v>1.2E-2</v>
      </c>
      <c r="P39" s="15">
        <v>0</v>
      </c>
      <c r="Q39" s="15">
        <v>0</v>
      </c>
      <c r="R39" s="17">
        <f>R38/$P$298</f>
        <v>1.1569644597241295E-2</v>
      </c>
      <c r="S39" s="17">
        <f>S38/$Q$298</f>
        <v>1.1883557280914222E-2</v>
      </c>
      <c r="T39" s="15"/>
      <c r="U39" s="17"/>
      <c r="V39" s="13"/>
      <c r="W39" s="15"/>
      <c r="X39" s="13"/>
    </row>
    <row r="41" spans="1:24" ht="17.399999999999999" customHeight="1" x14ac:dyDescent="0.3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7.399999999999999" customHeight="1" x14ac:dyDescent="0.3">
      <c r="A42" s="2" t="s">
        <v>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5" spans="1:24" ht="15.6" x14ac:dyDescent="0.3">
      <c r="A45" s="4" t="s">
        <v>3</v>
      </c>
      <c r="B45" s="1"/>
      <c r="C45" s="5" t="s">
        <v>54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3">
      <c r="A46" s="20" t="s">
        <v>2</v>
      </c>
      <c r="B46" s="20"/>
      <c r="C46" s="20"/>
    </row>
    <row r="48" spans="1:24" x14ac:dyDescent="0.3">
      <c r="A48" s="9"/>
      <c r="B48" s="9"/>
      <c r="C48" s="10" t="s">
        <v>5</v>
      </c>
      <c r="D48" s="10"/>
      <c r="E48" s="10"/>
      <c r="F48" s="10"/>
      <c r="G48" s="10"/>
      <c r="H48" s="10"/>
      <c r="I48" s="10"/>
      <c r="J48" s="10"/>
      <c r="K48" s="10" t="s">
        <v>6</v>
      </c>
      <c r="L48" s="10"/>
      <c r="M48" s="1"/>
      <c r="N48" s="6" t="s">
        <v>7</v>
      </c>
      <c r="O48" s="6" t="s">
        <v>7</v>
      </c>
      <c r="P48" s="6" t="s">
        <v>8</v>
      </c>
      <c r="Q48" s="6" t="s">
        <v>8</v>
      </c>
      <c r="R48" s="7"/>
      <c r="S48" s="7"/>
      <c r="T48" s="10"/>
      <c r="U48" s="10"/>
      <c r="V48" s="10"/>
      <c r="W48" s="10"/>
    </row>
    <row r="49" spans="1:24" x14ac:dyDescent="0.3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"/>
      <c r="N49" s="6" t="s">
        <v>9</v>
      </c>
      <c r="O49" s="6" t="s">
        <v>10</v>
      </c>
      <c r="P49" s="6" t="s">
        <v>11</v>
      </c>
      <c r="Q49" s="6" t="s">
        <v>12</v>
      </c>
      <c r="R49" s="11"/>
      <c r="S49" s="11"/>
      <c r="T49" s="10"/>
      <c r="U49" s="10"/>
      <c r="V49" s="10"/>
      <c r="W49" s="10"/>
    </row>
    <row r="50" spans="1:24" x14ac:dyDescent="0.3">
      <c r="A50" s="8" t="s">
        <v>13</v>
      </c>
      <c r="B50" s="8" t="s">
        <v>14</v>
      </c>
      <c r="C50" s="7"/>
      <c r="D50" s="6" t="s">
        <v>15</v>
      </c>
      <c r="E50" s="6" t="s">
        <v>9</v>
      </c>
      <c r="F50" s="6" t="s">
        <v>10</v>
      </c>
      <c r="G50" s="6" t="s">
        <v>16</v>
      </c>
      <c r="H50" s="7"/>
      <c r="I50" s="6" t="s">
        <v>17</v>
      </c>
      <c r="J50" s="6" t="s">
        <v>18</v>
      </c>
      <c r="K50" s="6" t="s">
        <v>164</v>
      </c>
      <c r="L50" s="6" t="s">
        <v>9</v>
      </c>
      <c r="M50" s="6" t="s">
        <v>10</v>
      </c>
      <c r="N50" s="6" t="s">
        <v>19</v>
      </c>
      <c r="O50" s="6" t="s">
        <v>19</v>
      </c>
      <c r="P50" s="6" t="s">
        <v>8</v>
      </c>
      <c r="Q50" s="6" t="s">
        <v>8</v>
      </c>
      <c r="R50" s="6" t="s">
        <v>17</v>
      </c>
      <c r="S50" s="7"/>
      <c r="T50" s="6" t="s">
        <v>20</v>
      </c>
      <c r="U50" s="7"/>
      <c r="V50" s="7"/>
      <c r="W50" s="7"/>
      <c r="X50" s="7"/>
    </row>
    <row r="51" spans="1:24" x14ac:dyDescent="0.3">
      <c r="A51" s="8" t="s">
        <v>21</v>
      </c>
      <c r="B51" s="8" t="s">
        <v>22</v>
      </c>
      <c r="C51" s="6" t="s">
        <v>23</v>
      </c>
      <c r="D51" s="6" t="s">
        <v>24</v>
      </c>
      <c r="E51" s="6" t="s">
        <v>25</v>
      </c>
      <c r="F51" s="6" t="s">
        <v>26</v>
      </c>
      <c r="G51" s="6" t="s">
        <v>27</v>
      </c>
      <c r="H51" s="6" t="s">
        <v>28</v>
      </c>
      <c r="I51" s="6" t="s">
        <v>29</v>
      </c>
      <c r="J51" s="6" t="s">
        <v>30</v>
      </c>
      <c r="K51" s="6" t="s">
        <v>165</v>
      </c>
      <c r="L51" s="6" t="s">
        <v>25</v>
      </c>
      <c r="M51" s="6" t="s">
        <v>26</v>
      </c>
      <c r="N51" s="6" t="s">
        <v>25</v>
      </c>
      <c r="O51" s="6" t="s">
        <v>26</v>
      </c>
      <c r="P51" s="6" t="s">
        <v>31</v>
      </c>
      <c r="Q51" s="6" t="s">
        <v>32</v>
      </c>
      <c r="R51" s="6" t="s">
        <v>6</v>
      </c>
      <c r="S51" s="6" t="s">
        <v>17</v>
      </c>
      <c r="T51" s="6" t="s">
        <v>6</v>
      </c>
      <c r="U51" s="6"/>
      <c r="V51" s="6"/>
      <c r="W51" s="6"/>
      <c r="X51" s="6"/>
    </row>
    <row r="54" spans="1:24" x14ac:dyDescent="0.3">
      <c r="A54" s="22">
        <v>301</v>
      </c>
      <c r="B54" s="21" t="s">
        <v>178</v>
      </c>
      <c r="K54" s="23">
        <v>24</v>
      </c>
    </row>
    <row r="55" spans="1:24" x14ac:dyDescent="0.3">
      <c r="A55" s="12">
        <v>302</v>
      </c>
      <c r="B55" s="12" t="s">
        <v>55</v>
      </c>
      <c r="C55" s="13"/>
      <c r="D55" s="13"/>
      <c r="E55" s="13"/>
      <c r="F55" s="13"/>
      <c r="G55" s="13"/>
      <c r="H55" s="14">
        <v>10</v>
      </c>
      <c r="I55" s="14">
        <v>10</v>
      </c>
      <c r="J55" s="14">
        <v>7</v>
      </c>
      <c r="K55" s="23">
        <v>154</v>
      </c>
      <c r="L55" s="13"/>
      <c r="M55" s="13"/>
      <c r="N55" s="13"/>
      <c r="O55" s="13"/>
      <c r="P55" s="13"/>
      <c r="Q55" s="13"/>
      <c r="R55" s="14">
        <f t="shared" ref="R55" si="3">SUM(J55:O55)</f>
        <v>161</v>
      </c>
      <c r="S55" s="14">
        <f t="shared" ref="S55" si="4">SUM(R55,I55)</f>
        <v>171</v>
      </c>
      <c r="T55" s="15">
        <f t="shared" ref="T55" si="5">R55/S55</f>
        <v>0.94152046783625731</v>
      </c>
      <c r="U55" s="13"/>
      <c r="V55" s="13"/>
      <c r="W55" s="14"/>
      <c r="X55" s="15"/>
    </row>
    <row r="56" spans="1:24" x14ac:dyDescent="0.3">
      <c r="A56" s="12">
        <v>303</v>
      </c>
      <c r="B56" s="12" t="s">
        <v>56</v>
      </c>
      <c r="C56" s="13"/>
      <c r="D56" s="13"/>
      <c r="E56" s="13"/>
      <c r="F56" s="13"/>
      <c r="G56" s="13"/>
      <c r="H56" s="14">
        <v>1</v>
      </c>
      <c r="I56" s="14">
        <v>1</v>
      </c>
      <c r="J56" s="13"/>
      <c r="K56" s="23">
        <v>18</v>
      </c>
      <c r="L56" s="13"/>
      <c r="M56" s="14">
        <v>5</v>
      </c>
      <c r="N56" s="13"/>
      <c r="O56" s="14">
        <v>1</v>
      </c>
      <c r="P56" s="13"/>
      <c r="Q56" s="13"/>
      <c r="R56" s="14">
        <f t="shared" ref="R56:R94" si="6">SUM(J56:O56)</f>
        <v>24</v>
      </c>
      <c r="S56" s="14">
        <f t="shared" ref="S56:S94" si="7">SUM(R56,I56)</f>
        <v>25</v>
      </c>
      <c r="T56" s="15">
        <f t="shared" ref="T56:T94" si="8">R56/S56</f>
        <v>0.96</v>
      </c>
      <c r="U56" s="13"/>
      <c r="V56" s="13"/>
      <c r="W56" s="14"/>
      <c r="X56" s="15"/>
    </row>
    <row r="57" spans="1:24" x14ac:dyDescent="0.3">
      <c r="A57" s="12">
        <v>307</v>
      </c>
      <c r="B57" s="12" t="s">
        <v>57</v>
      </c>
      <c r="C57" s="13"/>
      <c r="D57" s="13"/>
      <c r="E57" s="13"/>
      <c r="F57" s="13"/>
      <c r="G57" s="13"/>
      <c r="H57" s="14">
        <v>3</v>
      </c>
      <c r="I57" s="14">
        <v>3</v>
      </c>
      <c r="J57" s="14">
        <v>3</v>
      </c>
      <c r="K57" s="23">
        <v>5</v>
      </c>
      <c r="L57" s="14">
        <v>1</v>
      </c>
      <c r="M57" s="13"/>
      <c r="N57" s="13"/>
      <c r="O57" s="13"/>
      <c r="P57" s="13"/>
      <c r="Q57" s="13"/>
      <c r="R57" s="14">
        <f t="shared" si="6"/>
        <v>9</v>
      </c>
      <c r="S57" s="14">
        <f t="shared" si="7"/>
        <v>12</v>
      </c>
      <c r="T57" s="15">
        <f t="shared" si="8"/>
        <v>0.75</v>
      </c>
      <c r="U57" s="13"/>
      <c r="V57" s="13"/>
      <c r="W57" s="14"/>
      <c r="X57" s="15"/>
    </row>
    <row r="58" spans="1:24" x14ac:dyDescent="0.3">
      <c r="A58" s="12">
        <v>305</v>
      </c>
      <c r="B58" s="12" t="s">
        <v>179</v>
      </c>
      <c r="C58" s="13"/>
      <c r="D58" s="13"/>
      <c r="E58" s="13"/>
      <c r="F58" s="13"/>
      <c r="G58" s="13"/>
      <c r="H58" s="14"/>
      <c r="I58" s="14"/>
      <c r="J58" s="14"/>
      <c r="K58" s="23">
        <v>2</v>
      </c>
      <c r="L58" s="14"/>
      <c r="M58" s="13"/>
      <c r="N58" s="13"/>
      <c r="O58" s="13"/>
      <c r="P58" s="13"/>
      <c r="Q58" s="13"/>
      <c r="R58" s="14">
        <f t="shared" si="6"/>
        <v>2</v>
      </c>
      <c r="S58" s="14">
        <f t="shared" si="7"/>
        <v>2</v>
      </c>
      <c r="T58" s="15">
        <f t="shared" si="8"/>
        <v>1</v>
      </c>
      <c r="U58" s="13"/>
      <c r="V58" s="13"/>
      <c r="W58" s="14"/>
      <c r="X58" s="15"/>
    </row>
    <row r="59" spans="1:24" x14ac:dyDescent="0.3">
      <c r="A59" s="12">
        <v>308</v>
      </c>
      <c r="B59" s="12" t="s">
        <v>58</v>
      </c>
      <c r="C59" s="13"/>
      <c r="D59" s="14">
        <v>78</v>
      </c>
      <c r="E59" s="13"/>
      <c r="F59" s="14">
        <v>8</v>
      </c>
      <c r="G59" s="13"/>
      <c r="H59" s="14">
        <v>51</v>
      </c>
      <c r="I59" s="14">
        <v>137</v>
      </c>
      <c r="J59" s="13"/>
      <c r="K59" s="23">
        <v>892</v>
      </c>
      <c r="L59" s="14">
        <v>23</v>
      </c>
      <c r="M59" s="13"/>
      <c r="N59" s="14">
        <v>5</v>
      </c>
      <c r="O59" s="13"/>
      <c r="P59" s="13"/>
      <c r="Q59" s="13"/>
      <c r="R59" s="14">
        <f t="shared" si="6"/>
        <v>920</v>
      </c>
      <c r="S59" s="14">
        <f t="shared" si="7"/>
        <v>1057</v>
      </c>
      <c r="T59" s="15">
        <f t="shared" si="8"/>
        <v>0.87038789025543994</v>
      </c>
      <c r="U59" s="13"/>
      <c r="V59" s="13"/>
      <c r="W59" s="14"/>
      <c r="X59" s="15"/>
    </row>
    <row r="60" spans="1:24" x14ac:dyDescent="0.3">
      <c r="A60" s="12">
        <v>312</v>
      </c>
      <c r="B60" s="12" t="s">
        <v>59</v>
      </c>
      <c r="C60" s="13"/>
      <c r="D60" s="13"/>
      <c r="E60" s="13"/>
      <c r="F60" s="14">
        <v>2</v>
      </c>
      <c r="G60" s="13"/>
      <c r="H60" s="14">
        <v>2</v>
      </c>
      <c r="I60" s="14">
        <v>4</v>
      </c>
      <c r="J60" s="13"/>
      <c r="K60" s="23">
        <v>101</v>
      </c>
      <c r="L60" s="14">
        <v>4</v>
      </c>
      <c r="M60" s="14">
        <v>13</v>
      </c>
      <c r="N60" s="13"/>
      <c r="O60" s="14">
        <v>1</v>
      </c>
      <c r="P60" s="13"/>
      <c r="Q60" s="13"/>
      <c r="R60" s="14">
        <f t="shared" si="6"/>
        <v>119</v>
      </c>
      <c r="S60" s="14">
        <f t="shared" si="7"/>
        <v>123</v>
      </c>
      <c r="T60" s="15">
        <f t="shared" si="8"/>
        <v>0.96747967479674801</v>
      </c>
      <c r="U60" s="13"/>
      <c r="V60" s="13"/>
      <c r="W60" s="14"/>
      <c r="X60" s="15"/>
    </row>
    <row r="61" spans="1:24" x14ac:dyDescent="0.3">
      <c r="A61" s="12">
        <v>314</v>
      </c>
      <c r="B61" s="12" t="s">
        <v>60</v>
      </c>
      <c r="C61" s="13"/>
      <c r="D61" s="14">
        <v>2</v>
      </c>
      <c r="E61" s="14">
        <v>1</v>
      </c>
      <c r="F61" s="14">
        <v>2</v>
      </c>
      <c r="G61" s="13"/>
      <c r="H61" s="14">
        <v>74</v>
      </c>
      <c r="I61" s="14">
        <v>79</v>
      </c>
      <c r="J61" s="14">
        <v>132</v>
      </c>
      <c r="K61" s="23">
        <v>2674</v>
      </c>
      <c r="L61" s="14">
        <v>59</v>
      </c>
      <c r="M61" s="13"/>
      <c r="N61" s="14">
        <v>10</v>
      </c>
      <c r="O61" s="13"/>
      <c r="P61" s="13"/>
      <c r="Q61" s="13"/>
      <c r="R61" s="14">
        <f t="shared" si="6"/>
        <v>2875</v>
      </c>
      <c r="S61" s="14">
        <f t="shared" si="7"/>
        <v>2954</v>
      </c>
      <c r="T61" s="15">
        <f t="shared" si="8"/>
        <v>0.97325660121868651</v>
      </c>
      <c r="U61" s="13"/>
      <c r="V61" s="13"/>
      <c r="W61" s="14"/>
      <c r="X61" s="15"/>
    </row>
    <row r="62" spans="1:24" x14ac:dyDescent="0.3">
      <c r="A62" s="12">
        <v>315</v>
      </c>
      <c r="B62" s="12" t="s">
        <v>180</v>
      </c>
      <c r="C62" s="13"/>
      <c r="D62" s="14"/>
      <c r="E62" s="14"/>
      <c r="F62" s="14"/>
      <c r="G62" s="13"/>
      <c r="H62" s="14"/>
      <c r="I62" s="14"/>
      <c r="J62" s="14"/>
      <c r="K62" s="23">
        <v>100</v>
      </c>
      <c r="L62" s="14"/>
      <c r="M62" s="13"/>
      <c r="N62" s="14"/>
      <c r="O62" s="13"/>
      <c r="P62" s="13"/>
      <c r="Q62" s="13"/>
      <c r="R62" s="14">
        <f t="shared" si="6"/>
        <v>100</v>
      </c>
      <c r="S62" s="14">
        <f t="shared" si="7"/>
        <v>100</v>
      </c>
      <c r="T62" s="15">
        <f t="shared" si="8"/>
        <v>1</v>
      </c>
      <c r="U62" s="13"/>
      <c r="V62" s="13"/>
      <c r="W62" s="14"/>
      <c r="X62" s="15"/>
    </row>
    <row r="63" spans="1:24" x14ac:dyDescent="0.3">
      <c r="A63" s="12">
        <v>316</v>
      </c>
      <c r="B63" s="12" t="s">
        <v>61</v>
      </c>
      <c r="C63" s="13"/>
      <c r="D63" s="13"/>
      <c r="E63" s="13"/>
      <c r="F63" s="13"/>
      <c r="G63" s="13"/>
      <c r="H63" s="13"/>
      <c r="I63" s="13"/>
      <c r="J63" s="13"/>
      <c r="K63" s="23">
        <v>26</v>
      </c>
      <c r="L63" s="13"/>
      <c r="M63" s="14">
        <v>5</v>
      </c>
      <c r="N63" s="13"/>
      <c r="O63" s="14">
        <v>1</v>
      </c>
      <c r="P63" s="13"/>
      <c r="Q63" s="13"/>
      <c r="R63" s="14">
        <f t="shared" si="6"/>
        <v>32</v>
      </c>
      <c r="S63" s="14">
        <f t="shared" si="7"/>
        <v>32</v>
      </c>
      <c r="T63" s="15">
        <f t="shared" si="8"/>
        <v>1</v>
      </c>
      <c r="U63" s="13"/>
      <c r="V63" s="13"/>
      <c r="W63" s="14"/>
      <c r="X63" s="15"/>
    </row>
    <row r="64" spans="1:24" x14ac:dyDescent="0.3">
      <c r="A64" s="12">
        <v>317</v>
      </c>
      <c r="B64" s="12" t="s">
        <v>62</v>
      </c>
      <c r="C64" s="13"/>
      <c r="D64" s="13"/>
      <c r="E64" s="13"/>
      <c r="F64" s="13"/>
      <c r="G64" s="13"/>
      <c r="H64" s="13"/>
      <c r="I64" s="13"/>
      <c r="J64" s="13"/>
      <c r="K64" s="23">
        <v>41</v>
      </c>
      <c r="L64" s="13"/>
      <c r="M64" s="14">
        <v>4</v>
      </c>
      <c r="N64" s="13"/>
      <c r="O64" s="14">
        <v>3</v>
      </c>
      <c r="P64" s="13"/>
      <c r="Q64" s="13"/>
      <c r="R64" s="14">
        <f t="shared" si="6"/>
        <v>48</v>
      </c>
      <c r="S64" s="14">
        <f t="shared" si="7"/>
        <v>48</v>
      </c>
      <c r="T64" s="15">
        <f t="shared" si="8"/>
        <v>1</v>
      </c>
      <c r="U64" s="13"/>
      <c r="V64" s="13"/>
      <c r="W64" s="14"/>
      <c r="X64" s="15"/>
    </row>
    <row r="65" spans="1:24" x14ac:dyDescent="0.3">
      <c r="A65" s="12">
        <v>318</v>
      </c>
      <c r="B65" s="12" t="s">
        <v>63</v>
      </c>
      <c r="C65" s="13"/>
      <c r="D65" s="13"/>
      <c r="E65" s="13"/>
      <c r="F65" s="13"/>
      <c r="G65" s="13"/>
      <c r="H65" s="14">
        <v>7</v>
      </c>
      <c r="I65" s="14">
        <v>7</v>
      </c>
      <c r="J65" s="13"/>
      <c r="K65" s="23">
        <v>50</v>
      </c>
      <c r="L65" s="13"/>
      <c r="M65" s="13"/>
      <c r="N65" s="13"/>
      <c r="O65" s="13"/>
      <c r="P65" s="13"/>
      <c r="Q65" s="13"/>
      <c r="R65" s="14">
        <f t="shared" si="6"/>
        <v>50</v>
      </c>
      <c r="S65" s="14">
        <f t="shared" si="7"/>
        <v>57</v>
      </c>
      <c r="T65" s="15">
        <f t="shared" si="8"/>
        <v>0.8771929824561403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64</v>
      </c>
      <c r="C66" s="13"/>
      <c r="D66" s="13"/>
      <c r="E66" s="13"/>
      <c r="F66" s="13"/>
      <c r="G66" s="13"/>
      <c r="H66" s="13"/>
      <c r="I66" s="13"/>
      <c r="J66" s="13"/>
      <c r="K66" s="23">
        <v>24</v>
      </c>
      <c r="L66" s="13"/>
      <c r="M66" s="14">
        <v>7</v>
      </c>
      <c r="N66" s="13"/>
      <c r="O66" s="14">
        <v>1</v>
      </c>
      <c r="P66" s="13"/>
      <c r="Q66" s="13"/>
      <c r="R66" s="14">
        <f t="shared" si="6"/>
        <v>32</v>
      </c>
      <c r="S66" s="14">
        <f t="shared" si="7"/>
        <v>32</v>
      </c>
      <c r="T66" s="15">
        <f t="shared" si="8"/>
        <v>1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65</v>
      </c>
      <c r="C67" s="13"/>
      <c r="D67" s="13"/>
      <c r="E67" s="13"/>
      <c r="F67" s="13"/>
      <c r="G67" s="13"/>
      <c r="H67" s="14">
        <v>4</v>
      </c>
      <c r="I67" s="14">
        <v>4</v>
      </c>
      <c r="J67" s="13"/>
      <c r="K67" s="23">
        <v>20</v>
      </c>
      <c r="L67" s="13"/>
      <c r="M67" s="14">
        <v>2</v>
      </c>
      <c r="N67" s="13"/>
      <c r="O67" s="13"/>
      <c r="P67" s="13"/>
      <c r="Q67" s="13"/>
      <c r="R67" s="14">
        <f t="shared" si="6"/>
        <v>22</v>
      </c>
      <c r="S67" s="14">
        <f t="shared" si="7"/>
        <v>26</v>
      </c>
      <c r="T67" s="15">
        <f t="shared" si="8"/>
        <v>0.84615384615384615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66</v>
      </c>
      <c r="C68" s="13"/>
      <c r="D68" s="13"/>
      <c r="E68" s="14">
        <v>15</v>
      </c>
      <c r="F68" s="13"/>
      <c r="G68" s="13"/>
      <c r="H68" s="13"/>
      <c r="I68" s="14">
        <v>15</v>
      </c>
      <c r="J68" s="13"/>
      <c r="K68" s="23">
        <v>69</v>
      </c>
      <c r="L68" s="13"/>
      <c r="M68" s="14">
        <v>7</v>
      </c>
      <c r="N68" s="14">
        <v>7</v>
      </c>
      <c r="O68" s="14">
        <v>4</v>
      </c>
      <c r="P68" s="13"/>
      <c r="Q68" s="13"/>
      <c r="R68" s="14">
        <f t="shared" si="6"/>
        <v>87</v>
      </c>
      <c r="S68" s="14">
        <f t="shared" si="7"/>
        <v>102</v>
      </c>
      <c r="T68" s="15">
        <f t="shared" si="8"/>
        <v>0.8529411764705882</v>
      </c>
      <c r="U68" s="13"/>
      <c r="V68" s="13"/>
      <c r="W68" s="14"/>
      <c r="X68" s="15"/>
    </row>
    <row r="69" spans="1:24" x14ac:dyDescent="0.3">
      <c r="A69" s="12">
        <v>324</v>
      </c>
      <c r="B69" s="12" t="s">
        <v>67</v>
      </c>
      <c r="C69" s="13"/>
      <c r="D69" s="13"/>
      <c r="E69" s="13"/>
      <c r="F69" s="13"/>
      <c r="G69" s="13"/>
      <c r="H69" s="14">
        <v>22</v>
      </c>
      <c r="I69" s="14">
        <v>22</v>
      </c>
      <c r="J69" s="13"/>
      <c r="K69" s="23">
        <v>0</v>
      </c>
      <c r="L69" s="14">
        <v>2</v>
      </c>
      <c r="M69" s="13"/>
      <c r="N69" s="13"/>
      <c r="O69" s="13"/>
      <c r="P69" s="13"/>
      <c r="Q69" s="13"/>
      <c r="R69" s="14">
        <f t="shared" si="6"/>
        <v>2</v>
      </c>
      <c r="S69" s="14">
        <f t="shared" si="7"/>
        <v>24</v>
      </c>
      <c r="T69" s="15">
        <f t="shared" si="8"/>
        <v>8.3333333333333329E-2</v>
      </c>
      <c r="U69" s="13"/>
      <c r="V69" s="13"/>
      <c r="W69" s="13"/>
      <c r="X69" s="13"/>
    </row>
    <row r="70" spans="1:24" x14ac:dyDescent="0.3">
      <c r="A70" s="12">
        <v>328</v>
      </c>
      <c r="B70" s="12" t="s">
        <v>68</v>
      </c>
      <c r="C70" s="13"/>
      <c r="D70" s="13"/>
      <c r="E70" s="14">
        <v>3</v>
      </c>
      <c r="F70" s="14">
        <v>1</v>
      </c>
      <c r="G70" s="13"/>
      <c r="H70" s="14">
        <v>97</v>
      </c>
      <c r="I70" s="14">
        <v>101</v>
      </c>
      <c r="J70" s="14">
        <v>31</v>
      </c>
      <c r="K70" s="23">
        <v>1786</v>
      </c>
      <c r="L70" s="14">
        <v>580</v>
      </c>
      <c r="M70" s="13"/>
      <c r="N70" s="14">
        <v>34</v>
      </c>
      <c r="O70" s="13"/>
      <c r="P70" s="13"/>
      <c r="Q70" s="13"/>
      <c r="R70" s="14">
        <f t="shared" si="6"/>
        <v>2431</v>
      </c>
      <c r="S70" s="14">
        <f t="shared" si="7"/>
        <v>2532</v>
      </c>
      <c r="T70" s="15">
        <f t="shared" si="8"/>
        <v>0.96011058451816744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69</v>
      </c>
      <c r="C71" s="13"/>
      <c r="D71" s="14">
        <v>32</v>
      </c>
      <c r="E71" s="13"/>
      <c r="F71" s="14">
        <v>3</v>
      </c>
      <c r="G71" s="13"/>
      <c r="H71" s="14">
        <v>28</v>
      </c>
      <c r="I71" s="14">
        <v>63</v>
      </c>
      <c r="J71" s="13"/>
      <c r="K71" s="23">
        <v>1156</v>
      </c>
      <c r="L71" s="14">
        <v>16</v>
      </c>
      <c r="M71" s="13"/>
      <c r="N71" s="14">
        <v>2</v>
      </c>
      <c r="O71" s="13"/>
      <c r="P71" s="13"/>
      <c r="Q71" s="13"/>
      <c r="R71" s="14">
        <f t="shared" si="6"/>
        <v>1174</v>
      </c>
      <c r="S71" s="14">
        <f t="shared" si="7"/>
        <v>1237</v>
      </c>
      <c r="T71" s="15">
        <f t="shared" si="8"/>
        <v>0.94907033144704933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70</v>
      </c>
      <c r="C72" s="13"/>
      <c r="D72" s="13"/>
      <c r="E72" s="13"/>
      <c r="F72" s="13"/>
      <c r="G72" s="13"/>
      <c r="H72" s="14">
        <v>4</v>
      </c>
      <c r="I72" s="14">
        <v>4</v>
      </c>
      <c r="J72" s="14">
        <v>2</v>
      </c>
      <c r="K72" s="23">
        <v>3</v>
      </c>
      <c r="L72" s="13"/>
      <c r="M72" s="13"/>
      <c r="N72" s="13"/>
      <c r="O72" s="13"/>
      <c r="P72" s="13"/>
      <c r="Q72" s="13"/>
      <c r="R72" s="14">
        <f t="shared" si="6"/>
        <v>5</v>
      </c>
      <c r="S72" s="14">
        <f t="shared" si="7"/>
        <v>9</v>
      </c>
      <c r="T72" s="15">
        <f t="shared" si="8"/>
        <v>0.55555555555555558</v>
      </c>
      <c r="U72" s="13"/>
      <c r="V72" s="13"/>
      <c r="W72" s="13"/>
      <c r="X72" s="13"/>
    </row>
    <row r="73" spans="1:24" x14ac:dyDescent="0.3">
      <c r="A73" s="12">
        <v>332</v>
      </c>
      <c r="B73" s="12" t="s">
        <v>181</v>
      </c>
      <c r="C73" s="13"/>
      <c r="D73" s="13"/>
      <c r="E73" s="13"/>
      <c r="F73" s="13"/>
      <c r="G73" s="13"/>
      <c r="H73" s="14"/>
      <c r="I73" s="14"/>
      <c r="J73" s="14"/>
      <c r="K73" s="23">
        <v>9</v>
      </c>
      <c r="L73" s="13"/>
      <c r="M73" s="13"/>
      <c r="N73" s="13"/>
      <c r="O73" s="13"/>
      <c r="P73" s="13"/>
      <c r="Q73" s="13"/>
      <c r="R73" s="14">
        <f t="shared" si="6"/>
        <v>9</v>
      </c>
      <c r="S73" s="14">
        <f t="shared" si="7"/>
        <v>9</v>
      </c>
      <c r="T73" s="15">
        <f t="shared" si="8"/>
        <v>1</v>
      </c>
      <c r="U73" s="13"/>
      <c r="V73" s="13"/>
      <c r="W73" s="13"/>
      <c r="X73" s="13"/>
    </row>
    <row r="74" spans="1:24" x14ac:dyDescent="0.3">
      <c r="A74" s="12">
        <v>333</v>
      </c>
      <c r="B74" s="12" t="s">
        <v>71</v>
      </c>
      <c r="C74" s="13"/>
      <c r="D74" s="13"/>
      <c r="E74" s="13"/>
      <c r="F74" s="13"/>
      <c r="G74" s="13"/>
      <c r="H74" s="14">
        <v>16</v>
      </c>
      <c r="I74" s="14">
        <v>16</v>
      </c>
      <c r="J74" s="13"/>
      <c r="K74" s="23">
        <v>32</v>
      </c>
      <c r="L74" s="13"/>
      <c r="M74" s="13"/>
      <c r="N74" s="13"/>
      <c r="O74" s="13"/>
      <c r="P74" s="13"/>
      <c r="Q74" s="13"/>
      <c r="R74" s="14">
        <f t="shared" si="6"/>
        <v>32</v>
      </c>
      <c r="S74" s="14">
        <f t="shared" si="7"/>
        <v>48</v>
      </c>
      <c r="T74" s="15">
        <f t="shared" si="8"/>
        <v>0.66666666666666663</v>
      </c>
      <c r="U74" s="13"/>
      <c r="V74" s="13"/>
      <c r="W74" s="14"/>
      <c r="X74" s="15"/>
    </row>
    <row r="75" spans="1:24" x14ac:dyDescent="0.3">
      <c r="A75" s="12">
        <v>334</v>
      </c>
      <c r="B75" s="12" t="s">
        <v>72</v>
      </c>
      <c r="C75" s="13"/>
      <c r="D75" s="13"/>
      <c r="E75" s="13"/>
      <c r="F75" s="13"/>
      <c r="G75" s="13"/>
      <c r="H75" s="14">
        <v>1</v>
      </c>
      <c r="I75" s="14">
        <v>1</v>
      </c>
      <c r="J75" s="13"/>
      <c r="K75" s="23">
        <v>19</v>
      </c>
      <c r="L75" s="14">
        <v>13</v>
      </c>
      <c r="M75" s="13"/>
      <c r="N75" s="13"/>
      <c r="O75" s="13"/>
      <c r="P75" s="13"/>
      <c r="Q75" s="13"/>
      <c r="R75" s="14">
        <f t="shared" si="6"/>
        <v>32</v>
      </c>
      <c r="S75" s="14">
        <f t="shared" si="7"/>
        <v>33</v>
      </c>
      <c r="T75" s="15">
        <f t="shared" si="8"/>
        <v>0.96969696969696972</v>
      </c>
      <c r="U75" s="13"/>
      <c r="V75" s="13"/>
      <c r="W75" s="14"/>
      <c r="X75" s="15"/>
    </row>
    <row r="76" spans="1:24" x14ac:dyDescent="0.3">
      <c r="A76" s="12">
        <v>335</v>
      </c>
      <c r="B76" s="12" t="s">
        <v>73</v>
      </c>
      <c r="C76" s="13"/>
      <c r="D76" s="13"/>
      <c r="E76" s="13"/>
      <c r="F76" s="13"/>
      <c r="G76" s="13"/>
      <c r="H76" s="14">
        <v>1</v>
      </c>
      <c r="I76" s="14">
        <v>1</v>
      </c>
      <c r="J76" s="13"/>
      <c r="K76" s="23">
        <v>2</v>
      </c>
      <c r="L76" s="13"/>
      <c r="M76" s="13"/>
      <c r="N76" s="13"/>
      <c r="O76" s="13"/>
      <c r="P76" s="13"/>
      <c r="Q76" s="13"/>
      <c r="R76" s="14">
        <f t="shared" si="6"/>
        <v>2</v>
      </c>
      <c r="S76" s="14">
        <f t="shared" si="7"/>
        <v>3</v>
      </c>
      <c r="T76" s="15">
        <f t="shared" si="8"/>
        <v>0.66666666666666663</v>
      </c>
      <c r="U76" s="13"/>
      <c r="V76" s="13"/>
      <c r="W76" s="14"/>
      <c r="X76" s="15"/>
    </row>
    <row r="77" spans="1:24" x14ac:dyDescent="0.3">
      <c r="A77" s="12">
        <v>336</v>
      </c>
      <c r="B77" s="12" t="s">
        <v>74</v>
      </c>
      <c r="C77" s="13"/>
      <c r="D77" s="13"/>
      <c r="E77" s="13"/>
      <c r="F77" s="13"/>
      <c r="G77" s="13"/>
      <c r="H77" s="14">
        <v>8</v>
      </c>
      <c r="I77" s="14">
        <v>8</v>
      </c>
      <c r="J77" s="14">
        <v>19</v>
      </c>
      <c r="K77" s="23">
        <v>9</v>
      </c>
      <c r="L77" s="13"/>
      <c r="M77" s="13"/>
      <c r="N77" s="13"/>
      <c r="O77" s="13"/>
      <c r="P77" s="13"/>
      <c r="Q77" s="13"/>
      <c r="R77" s="14">
        <f t="shared" si="6"/>
        <v>28</v>
      </c>
      <c r="S77" s="14">
        <f t="shared" si="7"/>
        <v>36</v>
      </c>
      <c r="T77" s="15">
        <f t="shared" si="8"/>
        <v>0.77777777777777779</v>
      </c>
      <c r="U77" s="13"/>
      <c r="V77" s="13"/>
      <c r="W77" s="13"/>
      <c r="X77" s="13"/>
    </row>
    <row r="78" spans="1:24" x14ac:dyDescent="0.3">
      <c r="A78" s="12">
        <v>339</v>
      </c>
      <c r="B78" s="12" t="s">
        <v>75</v>
      </c>
      <c r="C78" s="13"/>
      <c r="D78" s="13"/>
      <c r="E78" s="13"/>
      <c r="F78" s="13"/>
      <c r="G78" s="13"/>
      <c r="H78" s="14">
        <v>9</v>
      </c>
      <c r="I78" s="14">
        <v>9</v>
      </c>
      <c r="J78" s="13"/>
      <c r="K78" s="23">
        <v>6</v>
      </c>
      <c r="L78" s="13"/>
      <c r="M78" s="13"/>
      <c r="N78" s="13"/>
      <c r="O78" s="13"/>
      <c r="P78" s="13"/>
      <c r="Q78" s="13"/>
      <c r="R78" s="14">
        <f t="shared" si="6"/>
        <v>6</v>
      </c>
      <c r="S78" s="14">
        <f t="shared" si="7"/>
        <v>15</v>
      </c>
      <c r="T78" s="15">
        <f t="shared" si="8"/>
        <v>0.4</v>
      </c>
      <c r="U78" s="13"/>
      <c r="V78" s="13"/>
      <c r="W78" s="14"/>
      <c r="X78" s="15"/>
    </row>
    <row r="79" spans="1:24" x14ac:dyDescent="0.3">
      <c r="A79" s="12">
        <v>340</v>
      </c>
      <c r="B79" s="12" t="s">
        <v>182</v>
      </c>
      <c r="C79" s="13"/>
      <c r="D79" s="13"/>
      <c r="E79" s="13"/>
      <c r="F79" s="13"/>
      <c r="G79" s="13"/>
      <c r="H79" s="14"/>
      <c r="I79" s="14"/>
      <c r="J79" s="13"/>
      <c r="K79" s="23">
        <v>3</v>
      </c>
      <c r="L79" s="13"/>
      <c r="M79" s="13"/>
      <c r="N79" s="13"/>
      <c r="O79" s="13"/>
      <c r="P79" s="13"/>
      <c r="Q79" s="13"/>
      <c r="R79" s="14">
        <f t="shared" si="6"/>
        <v>3</v>
      </c>
      <c r="S79" s="14">
        <f t="shared" si="7"/>
        <v>3</v>
      </c>
      <c r="T79" s="15">
        <f t="shared" si="8"/>
        <v>1</v>
      </c>
      <c r="U79" s="13"/>
      <c r="V79" s="13"/>
      <c r="W79" s="14"/>
      <c r="X79" s="15"/>
    </row>
    <row r="80" spans="1:24" x14ac:dyDescent="0.3">
      <c r="A80" s="12">
        <v>341</v>
      </c>
      <c r="B80" s="12" t="s">
        <v>183</v>
      </c>
      <c r="C80" s="13"/>
      <c r="D80" s="13"/>
      <c r="E80" s="13"/>
      <c r="F80" s="13"/>
      <c r="G80" s="13"/>
      <c r="H80" s="14"/>
      <c r="I80" s="14"/>
      <c r="J80" s="13"/>
      <c r="K80" s="23">
        <v>2</v>
      </c>
      <c r="L80" s="13"/>
      <c r="M80" s="13"/>
      <c r="N80" s="13"/>
      <c r="O80" s="13"/>
      <c r="P80" s="13"/>
      <c r="Q80" s="13"/>
      <c r="R80" s="14">
        <f t="shared" si="6"/>
        <v>2</v>
      </c>
      <c r="S80" s="14">
        <f t="shared" si="7"/>
        <v>2</v>
      </c>
      <c r="T80" s="15">
        <f t="shared" si="8"/>
        <v>1</v>
      </c>
      <c r="U80" s="13"/>
      <c r="V80" s="13"/>
      <c r="W80" s="14"/>
      <c r="X80" s="15"/>
    </row>
    <row r="81" spans="1:24" x14ac:dyDescent="0.3">
      <c r="A81" s="12">
        <v>346</v>
      </c>
      <c r="B81" s="12" t="s">
        <v>184</v>
      </c>
      <c r="C81" s="13"/>
      <c r="D81" s="13"/>
      <c r="E81" s="13"/>
      <c r="F81" s="13"/>
      <c r="G81" s="13"/>
      <c r="H81" s="14"/>
      <c r="I81" s="14"/>
      <c r="J81" s="13"/>
      <c r="K81" s="23">
        <v>1</v>
      </c>
      <c r="L81" s="13"/>
      <c r="M81" s="13"/>
      <c r="N81" s="13"/>
      <c r="O81" s="13"/>
      <c r="P81" s="13"/>
      <c r="Q81" s="13"/>
      <c r="R81" s="14">
        <f t="shared" si="6"/>
        <v>1</v>
      </c>
      <c r="S81" s="14">
        <f t="shared" si="7"/>
        <v>1</v>
      </c>
      <c r="T81" s="15">
        <f t="shared" si="8"/>
        <v>1</v>
      </c>
      <c r="U81" s="13"/>
      <c r="V81" s="13"/>
      <c r="W81" s="14"/>
      <c r="X81" s="15"/>
    </row>
    <row r="82" spans="1:24" x14ac:dyDescent="0.3">
      <c r="A82" s="12">
        <v>351</v>
      </c>
      <c r="B82" s="12" t="s">
        <v>76</v>
      </c>
      <c r="C82" s="13"/>
      <c r="D82" s="14">
        <v>186</v>
      </c>
      <c r="E82" s="14">
        <v>271</v>
      </c>
      <c r="F82" s="14">
        <v>112</v>
      </c>
      <c r="G82" s="14">
        <v>20</v>
      </c>
      <c r="H82" s="14">
        <v>157</v>
      </c>
      <c r="I82" s="14">
        <v>746</v>
      </c>
      <c r="J82" s="14">
        <v>81</v>
      </c>
      <c r="K82" s="23">
        <v>21729</v>
      </c>
      <c r="L82" s="14">
        <v>2057</v>
      </c>
      <c r="M82" s="13"/>
      <c r="N82" s="14">
        <v>383</v>
      </c>
      <c r="O82" s="13"/>
      <c r="P82" s="13"/>
      <c r="Q82" s="13"/>
      <c r="R82" s="14">
        <f t="shared" si="6"/>
        <v>24250</v>
      </c>
      <c r="S82" s="14">
        <f t="shared" si="7"/>
        <v>24996</v>
      </c>
      <c r="T82" s="15">
        <f t="shared" si="8"/>
        <v>0.97015522483597372</v>
      </c>
      <c r="U82" s="14"/>
      <c r="V82" s="15"/>
      <c r="W82" s="14"/>
      <c r="X82" s="15"/>
    </row>
    <row r="83" spans="1:24" x14ac:dyDescent="0.3">
      <c r="A83" s="12">
        <v>354</v>
      </c>
      <c r="B83" s="12" t="s">
        <v>77</v>
      </c>
      <c r="C83" s="13"/>
      <c r="D83" s="14">
        <v>2</v>
      </c>
      <c r="E83" s="13"/>
      <c r="F83" s="13"/>
      <c r="G83" s="13"/>
      <c r="H83" s="14">
        <v>4</v>
      </c>
      <c r="I83" s="14">
        <v>6</v>
      </c>
      <c r="J83" s="13"/>
      <c r="K83" s="23">
        <v>301</v>
      </c>
      <c r="L83" s="14">
        <v>2</v>
      </c>
      <c r="M83" s="13"/>
      <c r="N83" s="14">
        <v>1</v>
      </c>
      <c r="O83" s="13"/>
      <c r="P83" s="13"/>
      <c r="Q83" s="13"/>
      <c r="R83" s="14">
        <f t="shared" si="6"/>
        <v>304</v>
      </c>
      <c r="S83" s="14">
        <f t="shared" si="7"/>
        <v>310</v>
      </c>
      <c r="T83" s="15">
        <f t="shared" si="8"/>
        <v>0.98064516129032253</v>
      </c>
      <c r="U83" s="13"/>
      <c r="V83" s="13"/>
      <c r="W83" s="14"/>
      <c r="X83" s="15"/>
    </row>
    <row r="84" spans="1:24" x14ac:dyDescent="0.3">
      <c r="A84" s="12">
        <v>355</v>
      </c>
      <c r="B84" s="12" t="s">
        <v>185</v>
      </c>
      <c r="C84" s="13"/>
      <c r="D84" s="14"/>
      <c r="E84" s="13"/>
      <c r="F84" s="13"/>
      <c r="G84" s="13"/>
      <c r="H84" s="14"/>
      <c r="I84" s="14"/>
      <c r="J84" s="13"/>
      <c r="K84" s="23">
        <v>5</v>
      </c>
      <c r="L84" s="14"/>
      <c r="M84" s="13"/>
      <c r="N84" s="14"/>
      <c r="O84" s="13"/>
      <c r="P84" s="13"/>
      <c r="Q84" s="13"/>
      <c r="R84" s="14">
        <f t="shared" si="6"/>
        <v>5</v>
      </c>
      <c r="S84" s="14">
        <f t="shared" si="7"/>
        <v>5</v>
      </c>
      <c r="T84" s="15">
        <f t="shared" si="8"/>
        <v>1</v>
      </c>
      <c r="U84" s="13"/>
      <c r="V84" s="13"/>
      <c r="W84" s="14"/>
      <c r="X84" s="15"/>
    </row>
    <row r="85" spans="1:24" x14ac:dyDescent="0.3">
      <c r="A85" s="12">
        <v>361</v>
      </c>
      <c r="B85" s="12" t="s">
        <v>186</v>
      </c>
      <c r="C85" s="13"/>
      <c r="D85" s="14"/>
      <c r="E85" s="13"/>
      <c r="F85" s="13"/>
      <c r="G85" s="13"/>
      <c r="H85" s="14"/>
      <c r="I85" s="14"/>
      <c r="J85" s="13"/>
      <c r="K85" s="23">
        <v>19</v>
      </c>
      <c r="L85" s="14"/>
      <c r="M85" s="13"/>
      <c r="N85" s="14"/>
      <c r="O85" s="13"/>
      <c r="P85" s="13"/>
      <c r="Q85" s="13"/>
      <c r="R85" s="14">
        <f t="shared" si="6"/>
        <v>19</v>
      </c>
      <c r="S85" s="14">
        <f t="shared" si="7"/>
        <v>19</v>
      </c>
      <c r="T85" s="15">
        <f t="shared" si="8"/>
        <v>1</v>
      </c>
      <c r="U85" s="13"/>
      <c r="V85" s="13"/>
      <c r="W85" s="14"/>
      <c r="X85" s="15"/>
    </row>
    <row r="86" spans="1:24" x14ac:dyDescent="0.3">
      <c r="A86" s="12">
        <v>362</v>
      </c>
      <c r="B86" s="12" t="s">
        <v>78</v>
      </c>
      <c r="C86" s="13"/>
      <c r="D86" s="14">
        <v>100</v>
      </c>
      <c r="E86" s="13"/>
      <c r="F86" s="14">
        <v>8</v>
      </c>
      <c r="G86" s="13"/>
      <c r="H86" s="14">
        <v>7</v>
      </c>
      <c r="I86" s="14">
        <v>115</v>
      </c>
      <c r="J86" s="14">
        <v>8</v>
      </c>
      <c r="K86" s="23">
        <v>179</v>
      </c>
      <c r="L86" s="14">
        <v>1</v>
      </c>
      <c r="M86" s="13"/>
      <c r="N86" s="13"/>
      <c r="O86" s="13"/>
      <c r="P86" s="13"/>
      <c r="Q86" s="13"/>
      <c r="R86" s="14">
        <f t="shared" si="6"/>
        <v>188</v>
      </c>
      <c r="S86" s="14">
        <f t="shared" si="7"/>
        <v>303</v>
      </c>
      <c r="T86" s="15">
        <f t="shared" si="8"/>
        <v>0.62046204620462042</v>
      </c>
      <c r="U86" s="13"/>
      <c r="V86" s="13"/>
      <c r="W86" s="14"/>
      <c r="X86" s="15"/>
    </row>
    <row r="87" spans="1:24" x14ac:dyDescent="0.3">
      <c r="A87" s="12">
        <v>365</v>
      </c>
      <c r="B87" s="12" t="s">
        <v>79</v>
      </c>
      <c r="C87" s="13"/>
      <c r="D87" s="14">
        <v>22</v>
      </c>
      <c r="E87" s="13"/>
      <c r="F87" s="14">
        <v>4</v>
      </c>
      <c r="G87" s="13"/>
      <c r="H87" s="13"/>
      <c r="I87" s="14">
        <v>26</v>
      </c>
      <c r="J87" s="13"/>
      <c r="K87" s="23">
        <v>42</v>
      </c>
      <c r="L87" s="13"/>
      <c r="M87" s="13"/>
      <c r="N87" s="13"/>
      <c r="O87" s="13"/>
      <c r="P87" s="13"/>
      <c r="Q87" s="13"/>
      <c r="R87" s="14">
        <f t="shared" si="6"/>
        <v>42</v>
      </c>
      <c r="S87" s="14">
        <f t="shared" si="7"/>
        <v>68</v>
      </c>
      <c r="T87" s="15">
        <f t="shared" si="8"/>
        <v>0.61764705882352944</v>
      </c>
      <c r="U87" s="13"/>
      <c r="V87" s="13"/>
      <c r="W87" s="14"/>
      <c r="X87" s="15"/>
    </row>
    <row r="88" spans="1:24" x14ac:dyDescent="0.3">
      <c r="A88" s="12">
        <v>366</v>
      </c>
      <c r="B88" s="12" t="s">
        <v>80</v>
      </c>
      <c r="C88" s="13"/>
      <c r="D88" s="14">
        <v>4</v>
      </c>
      <c r="E88" s="13"/>
      <c r="F88" s="13"/>
      <c r="G88" s="13"/>
      <c r="H88" s="13"/>
      <c r="I88" s="14">
        <v>4</v>
      </c>
      <c r="J88" s="14">
        <v>1</v>
      </c>
      <c r="K88" s="23">
        <v>0</v>
      </c>
      <c r="L88" s="13"/>
      <c r="M88" s="13"/>
      <c r="N88" s="13"/>
      <c r="O88" s="13"/>
      <c r="P88" s="13"/>
      <c r="Q88" s="13"/>
      <c r="R88" s="14">
        <f t="shared" si="6"/>
        <v>1</v>
      </c>
      <c r="S88" s="14">
        <f t="shared" si="7"/>
        <v>5</v>
      </c>
      <c r="T88" s="15">
        <f t="shared" si="8"/>
        <v>0.2</v>
      </c>
      <c r="U88" s="13"/>
      <c r="V88" s="13"/>
      <c r="W88" s="13"/>
      <c r="X88" s="13"/>
    </row>
    <row r="89" spans="1:24" x14ac:dyDescent="0.3">
      <c r="A89" s="12">
        <v>368</v>
      </c>
      <c r="B89" s="12" t="s">
        <v>81</v>
      </c>
      <c r="C89" s="13"/>
      <c r="D89" s="13"/>
      <c r="E89" s="13"/>
      <c r="F89" s="13"/>
      <c r="G89" s="13"/>
      <c r="H89" s="14">
        <v>8</v>
      </c>
      <c r="I89" s="14">
        <v>8</v>
      </c>
      <c r="J89" s="13"/>
      <c r="K89" s="23">
        <v>0</v>
      </c>
      <c r="L89" s="13"/>
      <c r="M89" s="13"/>
      <c r="N89" s="13"/>
      <c r="O89" s="13"/>
      <c r="P89" s="13"/>
      <c r="Q89" s="13"/>
      <c r="R89" s="14">
        <f t="shared" si="6"/>
        <v>0</v>
      </c>
      <c r="S89" s="14">
        <f t="shared" si="7"/>
        <v>8</v>
      </c>
      <c r="T89" s="15">
        <f t="shared" si="8"/>
        <v>0</v>
      </c>
      <c r="U89" s="13"/>
      <c r="V89" s="13"/>
      <c r="W89" s="13"/>
      <c r="X89" s="13"/>
    </row>
    <row r="90" spans="1:24" x14ac:dyDescent="0.3">
      <c r="A90" s="12">
        <v>369</v>
      </c>
      <c r="B90" s="12" t="s">
        <v>82</v>
      </c>
      <c r="C90" s="13"/>
      <c r="D90" s="13"/>
      <c r="E90" s="13"/>
      <c r="F90" s="13"/>
      <c r="G90" s="13"/>
      <c r="H90" s="14">
        <v>2</v>
      </c>
      <c r="I90" s="14">
        <v>2</v>
      </c>
      <c r="J90" s="13"/>
      <c r="K90" s="23">
        <v>0</v>
      </c>
      <c r="L90" s="13"/>
      <c r="M90" s="13"/>
      <c r="N90" s="13"/>
      <c r="O90" s="13"/>
      <c r="P90" s="13"/>
      <c r="Q90" s="13"/>
      <c r="R90" s="14">
        <f t="shared" si="6"/>
        <v>0</v>
      </c>
      <c r="S90" s="14">
        <f t="shared" si="7"/>
        <v>2</v>
      </c>
      <c r="T90" s="15">
        <f t="shared" si="8"/>
        <v>0</v>
      </c>
      <c r="U90" s="13"/>
      <c r="V90" s="13"/>
      <c r="W90" s="13"/>
      <c r="X90" s="13"/>
    </row>
    <row r="91" spans="1:24" x14ac:dyDescent="0.3">
      <c r="A91" s="12">
        <v>395</v>
      </c>
      <c r="B91" s="12" t="s">
        <v>83</v>
      </c>
      <c r="C91" s="13"/>
      <c r="D91" s="14">
        <v>20</v>
      </c>
      <c r="E91" s="14">
        <v>8</v>
      </c>
      <c r="F91" s="14">
        <v>582</v>
      </c>
      <c r="G91" s="13"/>
      <c r="H91" s="14">
        <v>222</v>
      </c>
      <c r="I91" s="14">
        <v>832</v>
      </c>
      <c r="J91" s="13"/>
      <c r="K91" s="23">
        <v>26333</v>
      </c>
      <c r="L91" s="14">
        <v>928</v>
      </c>
      <c r="M91" s="14">
        <v>2298</v>
      </c>
      <c r="N91" s="14">
        <v>173</v>
      </c>
      <c r="O91" s="14">
        <v>1176</v>
      </c>
      <c r="P91" s="13"/>
      <c r="Q91" s="13"/>
      <c r="R91" s="14">
        <f t="shared" si="6"/>
        <v>30908</v>
      </c>
      <c r="S91" s="14">
        <f t="shared" si="7"/>
        <v>31740</v>
      </c>
      <c r="T91" s="15">
        <f t="shared" si="8"/>
        <v>0.97378701953371138</v>
      </c>
      <c r="U91" s="14"/>
      <c r="V91" s="15"/>
      <c r="W91" s="14"/>
      <c r="X91" s="15"/>
    </row>
    <row r="92" spans="1:24" x14ac:dyDescent="0.3">
      <c r="A92" s="12">
        <v>396</v>
      </c>
      <c r="B92" s="12" t="s">
        <v>84</v>
      </c>
      <c r="C92" s="14">
        <v>204</v>
      </c>
      <c r="D92" s="14">
        <v>18</v>
      </c>
      <c r="E92" s="14">
        <v>2</v>
      </c>
      <c r="F92" s="14">
        <v>210</v>
      </c>
      <c r="G92" s="13"/>
      <c r="H92" s="14">
        <v>332</v>
      </c>
      <c r="I92" s="14">
        <v>766</v>
      </c>
      <c r="J92" s="13"/>
      <c r="K92" s="23">
        <v>11964</v>
      </c>
      <c r="L92" s="14">
        <v>6737</v>
      </c>
      <c r="M92" s="14">
        <v>1768</v>
      </c>
      <c r="N92" s="14">
        <v>97</v>
      </c>
      <c r="O92" s="14">
        <v>190</v>
      </c>
      <c r="P92" s="13"/>
      <c r="Q92" s="13"/>
      <c r="R92" s="14">
        <f t="shared" si="6"/>
        <v>20756</v>
      </c>
      <c r="S92" s="14">
        <f t="shared" si="7"/>
        <v>21522</v>
      </c>
      <c r="T92" s="15">
        <f t="shared" si="8"/>
        <v>0.96440851222005386</v>
      </c>
      <c r="U92" s="14"/>
      <c r="V92" s="15"/>
      <c r="W92" s="14"/>
      <c r="X92" s="15"/>
    </row>
    <row r="93" spans="1:24" x14ac:dyDescent="0.3">
      <c r="A93" s="12">
        <v>398</v>
      </c>
      <c r="B93" s="12" t="s">
        <v>85</v>
      </c>
      <c r="C93" s="13"/>
      <c r="D93" s="14">
        <v>14</v>
      </c>
      <c r="E93" s="14">
        <v>6</v>
      </c>
      <c r="F93" s="14">
        <v>70</v>
      </c>
      <c r="G93" s="13"/>
      <c r="H93" s="14">
        <v>78</v>
      </c>
      <c r="I93" s="14">
        <v>168</v>
      </c>
      <c r="J93" s="13"/>
      <c r="K93" s="23">
        <v>6247</v>
      </c>
      <c r="L93" s="14">
        <v>4268</v>
      </c>
      <c r="M93" s="14">
        <v>1079</v>
      </c>
      <c r="N93" s="14">
        <v>43</v>
      </c>
      <c r="O93" s="14">
        <v>35</v>
      </c>
      <c r="P93" s="13"/>
      <c r="Q93" s="13"/>
      <c r="R93" s="14">
        <f t="shared" si="6"/>
        <v>11672</v>
      </c>
      <c r="S93" s="14">
        <f t="shared" si="7"/>
        <v>11840</v>
      </c>
      <c r="T93" s="15">
        <f t="shared" si="8"/>
        <v>0.98581081081081079</v>
      </c>
      <c r="U93" s="14"/>
      <c r="V93" s="15"/>
      <c r="W93" s="14"/>
      <c r="X93" s="15"/>
    </row>
    <row r="94" spans="1:24" x14ac:dyDescent="0.3">
      <c r="A94" s="12">
        <v>399</v>
      </c>
      <c r="B94" s="12" t="s">
        <v>86</v>
      </c>
      <c r="C94" s="14">
        <v>2067</v>
      </c>
      <c r="D94" s="13"/>
      <c r="E94" s="14">
        <v>19</v>
      </c>
      <c r="F94" s="14">
        <v>170</v>
      </c>
      <c r="G94" s="13"/>
      <c r="H94" s="14">
        <v>101</v>
      </c>
      <c r="I94" s="14">
        <v>2357</v>
      </c>
      <c r="J94" s="13"/>
      <c r="K94" s="23">
        <v>13680</v>
      </c>
      <c r="L94" s="14">
        <v>10484</v>
      </c>
      <c r="M94" s="14">
        <v>4183</v>
      </c>
      <c r="N94" s="14">
        <v>900</v>
      </c>
      <c r="O94" s="14">
        <v>516</v>
      </c>
      <c r="P94" s="13"/>
      <c r="Q94" s="13"/>
      <c r="R94" s="14">
        <f t="shared" si="6"/>
        <v>29763</v>
      </c>
      <c r="S94" s="14">
        <f t="shared" si="7"/>
        <v>32120</v>
      </c>
      <c r="T94" s="15">
        <f t="shared" si="8"/>
        <v>0.92661892901618925</v>
      </c>
      <c r="U94" s="14"/>
      <c r="V94" s="15"/>
      <c r="W94" s="14"/>
      <c r="X94" s="15"/>
    </row>
    <row r="95" spans="1:24" x14ac:dyDescent="0.3">
      <c r="K95" s="23"/>
    </row>
    <row r="96" spans="1:24" x14ac:dyDescent="0.3">
      <c r="K96" s="23"/>
    </row>
    <row r="97" spans="1:24" x14ac:dyDescent="0.3">
      <c r="A97" s="13"/>
      <c r="B97" s="16" t="s">
        <v>52</v>
      </c>
      <c r="C97" s="14">
        <v>2271</v>
      </c>
      <c r="D97" s="14">
        <v>478</v>
      </c>
      <c r="E97" s="14">
        <v>325</v>
      </c>
      <c r="F97" s="14">
        <v>1172</v>
      </c>
      <c r="G97" s="14">
        <v>20</v>
      </c>
      <c r="H97" s="14">
        <v>1249</v>
      </c>
      <c r="I97" s="14">
        <v>5515</v>
      </c>
      <c r="J97" s="14">
        <v>284</v>
      </c>
      <c r="K97" s="23">
        <f>SUM(K54:K94)</f>
        <v>87727</v>
      </c>
      <c r="L97" s="14">
        <v>25175</v>
      </c>
      <c r="M97" s="14">
        <v>9371</v>
      </c>
      <c r="N97" s="14">
        <v>1655</v>
      </c>
      <c r="O97" s="14">
        <v>1928</v>
      </c>
      <c r="P97" s="13"/>
      <c r="Q97" s="13"/>
      <c r="R97" s="14">
        <f t="shared" ref="R97" si="9">SUM(J97:O97)</f>
        <v>126140</v>
      </c>
      <c r="S97" s="14">
        <f t="shared" ref="S97" si="10">SUM(R97,I97)</f>
        <v>131655</v>
      </c>
      <c r="T97" s="15">
        <f t="shared" ref="T97" si="11">R97/S97</f>
        <v>0.95811021229729221</v>
      </c>
      <c r="U97" s="14"/>
      <c r="V97" s="15"/>
      <c r="W97" s="14"/>
      <c r="X97" s="15"/>
    </row>
    <row r="98" spans="1:24" x14ac:dyDescent="0.3">
      <c r="A98" s="13"/>
      <c r="B98" s="16" t="s">
        <v>53</v>
      </c>
      <c r="C98" s="17">
        <v>0.73599999999999999</v>
      </c>
      <c r="D98" s="17">
        <v>0.23200000000000001</v>
      </c>
      <c r="E98" s="17">
        <v>0.157</v>
      </c>
      <c r="F98" s="17">
        <v>0.22500000000000001</v>
      </c>
      <c r="G98" s="17">
        <v>4.2000000000000003E-2</v>
      </c>
      <c r="H98" s="17">
        <v>0.17599999999999999</v>
      </c>
      <c r="I98" s="17">
        <v>0.27600000000000002</v>
      </c>
      <c r="J98" s="17">
        <v>6.8000000000000005E-2</v>
      </c>
      <c r="K98" s="24">
        <f>K97/$I$298</f>
        <v>8.4374627307806246E-2</v>
      </c>
      <c r="L98" s="15">
        <v>0.19</v>
      </c>
      <c r="M98" s="17">
        <v>0.216</v>
      </c>
      <c r="N98" s="17">
        <v>0.109</v>
      </c>
      <c r="O98" s="17">
        <v>0.22900000000000001</v>
      </c>
      <c r="P98" s="15">
        <v>0</v>
      </c>
      <c r="Q98" s="15">
        <v>0</v>
      </c>
      <c r="R98" s="17">
        <f>R97/$P$298</f>
        <v>0.10141730156330903</v>
      </c>
      <c r="S98" s="17">
        <f>S97/$Q$298</f>
        <v>0.10417696989071527</v>
      </c>
      <c r="T98" s="13"/>
      <c r="U98" s="17"/>
      <c r="V98" s="13"/>
      <c r="W98" s="17"/>
      <c r="X98" s="13"/>
    </row>
    <row r="100" spans="1:24" ht="17.399999999999999" customHeight="1" x14ac:dyDescent="0.3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7.399999999999999" customHeight="1" x14ac:dyDescent="0.3">
      <c r="A101" s="2" t="s">
        <v>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"/>
      <c r="X101" s="3"/>
    </row>
    <row r="104" spans="1:24" ht="31.2" x14ac:dyDescent="0.3">
      <c r="A104" s="4" t="s">
        <v>3</v>
      </c>
      <c r="B104" s="1"/>
      <c r="C104" s="5" t="s">
        <v>87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4" customHeight="1" x14ac:dyDescent="0.3">
      <c r="A105" s="20" t="s">
        <v>2</v>
      </c>
      <c r="B105" s="20"/>
      <c r="C105" s="20"/>
    </row>
    <row r="107" spans="1:24" x14ac:dyDescent="0.3">
      <c r="A107" s="9"/>
      <c r="B107" s="9"/>
      <c r="C107" s="10" t="s">
        <v>5</v>
      </c>
      <c r="D107" s="10"/>
      <c r="E107" s="10"/>
      <c r="F107" s="10"/>
      <c r="G107" s="10"/>
      <c r="H107" s="10"/>
      <c r="I107" s="10"/>
      <c r="J107" s="10"/>
      <c r="K107" s="10" t="s">
        <v>6</v>
      </c>
      <c r="L107" s="10"/>
      <c r="M107" s="1"/>
      <c r="N107" s="6" t="s">
        <v>7</v>
      </c>
      <c r="O107" s="6" t="s">
        <v>7</v>
      </c>
      <c r="P107" s="6" t="s">
        <v>8</v>
      </c>
      <c r="Q107" s="6" t="s">
        <v>8</v>
      </c>
      <c r="R107" s="7"/>
      <c r="S107" s="7"/>
      <c r="T107" s="10"/>
      <c r="U107" s="10"/>
      <c r="V107" s="10"/>
      <c r="W107" s="10"/>
    </row>
    <row r="108" spans="1:24" x14ac:dyDescent="0.3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"/>
      <c r="N108" s="6" t="s">
        <v>9</v>
      </c>
      <c r="O108" s="6" t="s">
        <v>10</v>
      </c>
      <c r="P108" s="6" t="s">
        <v>11</v>
      </c>
      <c r="Q108" s="6" t="s">
        <v>12</v>
      </c>
      <c r="R108" s="11"/>
      <c r="S108" s="11"/>
      <c r="T108" s="10"/>
      <c r="U108" s="10"/>
      <c r="V108" s="10"/>
      <c r="W108" s="10"/>
    </row>
    <row r="109" spans="1:24" x14ac:dyDescent="0.3">
      <c r="A109" s="8" t="s">
        <v>13</v>
      </c>
      <c r="B109" s="8" t="s">
        <v>14</v>
      </c>
      <c r="C109" s="7"/>
      <c r="D109" s="6" t="s">
        <v>15</v>
      </c>
      <c r="E109" s="6" t="s">
        <v>9</v>
      </c>
      <c r="F109" s="6" t="s">
        <v>10</v>
      </c>
      <c r="G109" s="6" t="s">
        <v>16</v>
      </c>
      <c r="H109" s="7"/>
      <c r="I109" s="6" t="s">
        <v>17</v>
      </c>
      <c r="J109" s="6" t="s">
        <v>18</v>
      </c>
      <c r="K109" s="6" t="s">
        <v>164</v>
      </c>
      <c r="L109" s="6" t="s">
        <v>9</v>
      </c>
      <c r="M109" s="6" t="s">
        <v>10</v>
      </c>
      <c r="N109" s="6" t="s">
        <v>19</v>
      </c>
      <c r="O109" s="6" t="s">
        <v>19</v>
      </c>
      <c r="P109" s="6" t="s">
        <v>8</v>
      </c>
      <c r="Q109" s="6" t="s">
        <v>8</v>
      </c>
      <c r="R109" s="6" t="s">
        <v>17</v>
      </c>
      <c r="S109" s="7"/>
      <c r="T109" s="6" t="s">
        <v>20</v>
      </c>
      <c r="U109" s="7"/>
      <c r="V109" s="7"/>
      <c r="W109" s="7"/>
      <c r="X109" s="7"/>
    </row>
    <row r="110" spans="1:24" x14ac:dyDescent="0.3">
      <c r="A110" s="8" t="s">
        <v>21</v>
      </c>
      <c r="B110" s="8" t="s">
        <v>22</v>
      </c>
      <c r="C110" s="6" t="s">
        <v>23</v>
      </c>
      <c r="D110" s="6" t="s">
        <v>24</v>
      </c>
      <c r="E110" s="6" t="s">
        <v>25</v>
      </c>
      <c r="F110" s="6" t="s">
        <v>26</v>
      </c>
      <c r="G110" s="6" t="s">
        <v>27</v>
      </c>
      <c r="H110" s="6" t="s">
        <v>28</v>
      </c>
      <c r="I110" s="6" t="s">
        <v>29</v>
      </c>
      <c r="J110" s="6" t="s">
        <v>30</v>
      </c>
      <c r="K110" s="6" t="s">
        <v>165</v>
      </c>
      <c r="L110" s="6" t="s">
        <v>25</v>
      </c>
      <c r="M110" s="6" t="s">
        <v>26</v>
      </c>
      <c r="N110" s="6" t="s">
        <v>25</v>
      </c>
      <c r="O110" s="6" t="s">
        <v>26</v>
      </c>
      <c r="P110" s="6" t="s">
        <v>31</v>
      </c>
      <c r="Q110" s="6" t="s">
        <v>32</v>
      </c>
      <c r="R110" s="6" t="s">
        <v>6</v>
      </c>
      <c r="S110" s="6" t="s">
        <v>17</v>
      </c>
      <c r="T110" s="6" t="s">
        <v>6</v>
      </c>
      <c r="U110" s="6"/>
      <c r="V110" s="6"/>
      <c r="W110" s="6"/>
      <c r="X110" s="6"/>
    </row>
    <row r="113" spans="1:24" x14ac:dyDescent="0.3">
      <c r="A113" s="12">
        <v>430</v>
      </c>
      <c r="B113" s="12" t="s">
        <v>88</v>
      </c>
      <c r="C113" s="13"/>
      <c r="D113" s="13"/>
      <c r="E113" s="13"/>
      <c r="F113" s="14">
        <v>1</v>
      </c>
      <c r="G113" s="13"/>
      <c r="H113" s="13"/>
      <c r="I113" s="14">
        <v>1</v>
      </c>
      <c r="J113" s="13"/>
      <c r="K113" s="23">
        <v>127</v>
      </c>
      <c r="L113" s="14">
        <v>3</v>
      </c>
      <c r="M113" s="14">
        <v>8</v>
      </c>
      <c r="N113" s="13"/>
      <c r="O113" s="14">
        <v>2</v>
      </c>
      <c r="P113" s="13"/>
      <c r="Q113" s="13"/>
      <c r="R113" s="14">
        <f t="shared" ref="R113:R119" si="12">SUM(J113:O113)</f>
        <v>140</v>
      </c>
      <c r="S113" s="14">
        <f t="shared" ref="S113:S119" si="13">SUM(R113,I113)</f>
        <v>141</v>
      </c>
      <c r="T113" s="15">
        <f t="shared" ref="T113:T119" si="14">R113/S113</f>
        <v>0.99290780141843971</v>
      </c>
      <c r="U113" s="13"/>
      <c r="V113" s="13"/>
      <c r="W113" s="14"/>
      <c r="X113" s="15"/>
    </row>
    <row r="114" spans="1:24" x14ac:dyDescent="0.3">
      <c r="A114" s="12">
        <v>459</v>
      </c>
      <c r="B114" s="12" t="s">
        <v>89</v>
      </c>
      <c r="C114" s="13"/>
      <c r="D114" s="13"/>
      <c r="E114" s="13"/>
      <c r="F114" s="13"/>
      <c r="G114" s="13"/>
      <c r="H114" s="14">
        <v>3</v>
      </c>
      <c r="I114" s="14">
        <v>3</v>
      </c>
      <c r="J114" s="13"/>
      <c r="K114" s="23">
        <v>21</v>
      </c>
      <c r="L114" s="13"/>
      <c r="M114" s="14">
        <v>1</v>
      </c>
      <c r="N114" s="13"/>
      <c r="O114" s="13"/>
      <c r="P114" s="13"/>
      <c r="Q114" s="13"/>
      <c r="R114" s="14">
        <f t="shared" si="12"/>
        <v>22</v>
      </c>
      <c r="S114" s="14">
        <f t="shared" si="13"/>
        <v>25</v>
      </c>
      <c r="T114" s="15">
        <f t="shared" si="14"/>
        <v>0.88</v>
      </c>
      <c r="U114" s="13"/>
      <c r="V114" s="13"/>
      <c r="W114" s="14"/>
      <c r="X114" s="15"/>
    </row>
    <row r="115" spans="1:24" x14ac:dyDescent="0.3">
      <c r="A115" s="12">
        <v>480</v>
      </c>
      <c r="B115" s="12" t="s">
        <v>90</v>
      </c>
      <c r="C115" s="13"/>
      <c r="D115" s="13"/>
      <c r="E115" s="13"/>
      <c r="F115" s="14">
        <v>12</v>
      </c>
      <c r="G115" s="14">
        <v>6</v>
      </c>
      <c r="H115" s="14">
        <v>68</v>
      </c>
      <c r="I115" s="14">
        <v>86</v>
      </c>
      <c r="J115" s="13"/>
      <c r="K115" s="23">
        <v>7683</v>
      </c>
      <c r="L115" s="14">
        <v>747</v>
      </c>
      <c r="M115" s="14">
        <v>70</v>
      </c>
      <c r="N115" s="14">
        <v>75</v>
      </c>
      <c r="O115" s="14">
        <v>6</v>
      </c>
      <c r="P115" s="13"/>
      <c r="Q115" s="13"/>
      <c r="R115" s="14">
        <f t="shared" si="12"/>
        <v>8581</v>
      </c>
      <c r="S115" s="14">
        <f t="shared" si="13"/>
        <v>8667</v>
      </c>
      <c r="T115" s="15">
        <f t="shared" si="14"/>
        <v>0.99007730471904931</v>
      </c>
      <c r="U115" s="14"/>
      <c r="V115" s="15"/>
      <c r="W115" s="14"/>
      <c r="X115" s="15"/>
    </row>
    <row r="116" spans="1:24" x14ac:dyDescent="0.3">
      <c r="A116" s="12">
        <v>483</v>
      </c>
      <c r="B116" s="12" t="s">
        <v>91</v>
      </c>
      <c r="C116" s="13"/>
      <c r="D116" s="13"/>
      <c r="E116" s="13"/>
      <c r="F116" s="13"/>
      <c r="G116" s="13"/>
      <c r="H116" s="13"/>
      <c r="I116" s="13"/>
      <c r="J116" s="13"/>
      <c r="K116" s="23">
        <v>26</v>
      </c>
      <c r="L116" s="13"/>
      <c r="M116" s="14">
        <v>3</v>
      </c>
      <c r="N116" s="13"/>
      <c r="O116" s="14">
        <v>2</v>
      </c>
      <c r="P116" s="13"/>
      <c r="Q116" s="13"/>
      <c r="R116" s="14">
        <f t="shared" si="12"/>
        <v>31</v>
      </c>
      <c r="S116" s="14">
        <f t="shared" si="13"/>
        <v>31</v>
      </c>
      <c r="T116" s="15">
        <f t="shared" si="14"/>
        <v>1</v>
      </c>
      <c r="U116" s="13"/>
      <c r="V116" s="13"/>
      <c r="W116" s="14"/>
      <c r="X116" s="15"/>
    </row>
    <row r="117" spans="1:24" x14ac:dyDescent="0.3">
      <c r="A117" s="12">
        <v>495</v>
      </c>
      <c r="B117" s="12" t="s">
        <v>92</v>
      </c>
      <c r="C117" s="13"/>
      <c r="D117" s="14">
        <v>6</v>
      </c>
      <c r="E117" s="14">
        <v>1</v>
      </c>
      <c r="F117" s="14">
        <v>68</v>
      </c>
      <c r="G117" s="14">
        <v>12</v>
      </c>
      <c r="H117" s="14">
        <v>31</v>
      </c>
      <c r="I117" s="14">
        <v>118</v>
      </c>
      <c r="J117" s="13"/>
      <c r="K117" s="23">
        <v>30222</v>
      </c>
      <c r="L117" s="14">
        <v>664</v>
      </c>
      <c r="M117" s="14">
        <v>2779</v>
      </c>
      <c r="N117" s="14">
        <v>734</v>
      </c>
      <c r="O117" s="14">
        <v>1404</v>
      </c>
      <c r="P117" s="13"/>
      <c r="Q117" s="13"/>
      <c r="R117" s="14">
        <f t="shared" si="12"/>
        <v>35803</v>
      </c>
      <c r="S117" s="14">
        <f t="shared" si="13"/>
        <v>35921</v>
      </c>
      <c r="T117" s="15">
        <f t="shared" si="14"/>
        <v>0.99671501350185132</v>
      </c>
      <c r="U117" s="14"/>
      <c r="V117" s="15"/>
      <c r="W117" s="14"/>
      <c r="X117" s="15"/>
    </row>
    <row r="118" spans="1:24" x14ac:dyDescent="0.3">
      <c r="A118" s="12">
        <v>496</v>
      </c>
      <c r="B118" s="12" t="s">
        <v>93</v>
      </c>
      <c r="C118" s="13"/>
      <c r="D118" s="14">
        <v>100</v>
      </c>
      <c r="E118" s="13"/>
      <c r="F118" s="14">
        <v>10</v>
      </c>
      <c r="G118" s="14">
        <v>16</v>
      </c>
      <c r="H118" s="14">
        <v>11</v>
      </c>
      <c r="I118" s="14">
        <v>137</v>
      </c>
      <c r="J118" s="13"/>
      <c r="K118" s="23">
        <v>8426</v>
      </c>
      <c r="L118" s="14">
        <v>28</v>
      </c>
      <c r="M118" s="14">
        <v>284</v>
      </c>
      <c r="N118" s="14">
        <v>10</v>
      </c>
      <c r="O118" s="14">
        <v>29</v>
      </c>
      <c r="P118" s="13"/>
      <c r="Q118" s="13"/>
      <c r="R118" s="14">
        <f t="shared" si="12"/>
        <v>8777</v>
      </c>
      <c r="S118" s="14">
        <f t="shared" si="13"/>
        <v>8914</v>
      </c>
      <c r="T118" s="15">
        <f t="shared" si="14"/>
        <v>0.98463091765761723</v>
      </c>
      <c r="U118" s="13"/>
      <c r="V118" s="13"/>
      <c r="W118" s="14"/>
      <c r="X118" s="15"/>
    </row>
    <row r="119" spans="1:24" x14ac:dyDescent="0.3">
      <c r="A119" s="12">
        <v>497</v>
      </c>
      <c r="B119" s="12" t="s">
        <v>94</v>
      </c>
      <c r="C119" s="14">
        <v>814</v>
      </c>
      <c r="D119" s="14">
        <v>20</v>
      </c>
      <c r="E119" s="14">
        <v>1</v>
      </c>
      <c r="F119" s="14">
        <v>433</v>
      </c>
      <c r="G119" s="14">
        <v>20</v>
      </c>
      <c r="H119" s="14">
        <v>718</v>
      </c>
      <c r="I119" s="14">
        <v>2006</v>
      </c>
      <c r="J119" s="13"/>
      <c r="K119" s="23">
        <v>49660</v>
      </c>
      <c r="L119" s="14">
        <v>22088</v>
      </c>
      <c r="M119" s="14">
        <v>15696</v>
      </c>
      <c r="N119" s="14">
        <v>1456</v>
      </c>
      <c r="O119" s="14">
        <v>1281</v>
      </c>
      <c r="P119" s="13"/>
      <c r="Q119" s="13"/>
      <c r="R119" s="14">
        <f t="shared" si="12"/>
        <v>90181</v>
      </c>
      <c r="S119" s="14">
        <f t="shared" si="13"/>
        <v>92187</v>
      </c>
      <c r="T119" s="15">
        <f t="shared" si="14"/>
        <v>0.9782398819790209</v>
      </c>
      <c r="U119" s="14"/>
      <c r="V119" s="15"/>
      <c r="W119" s="14"/>
      <c r="X119" s="15"/>
    </row>
    <row r="120" spans="1:24" x14ac:dyDescent="0.3">
      <c r="K120" s="23"/>
    </row>
    <row r="121" spans="1:24" x14ac:dyDescent="0.3">
      <c r="K121" s="23"/>
    </row>
    <row r="122" spans="1:24" x14ac:dyDescent="0.3">
      <c r="A122" s="13"/>
      <c r="B122" s="16" t="s">
        <v>52</v>
      </c>
      <c r="C122" s="14">
        <v>814</v>
      </c>
      <c r="D122" s="14">
        <v>126</v>
      </c>
      <c r="E122" s="14">
        <v>2</v>
      </c>
      <c r="F122" s="14">
        <v>524</v>
      </c>
      <c r="G122" s="14">
        <v>54</v>
      </c>
      <c r="H122" s="14">
        <v>831</v>
      </c>
      <c r="I122" s="14">
        <v>2351</v>
      </c>
      <c r="J122" s="13"/>
      <c r="K122" s="23">
        <f>SUM(K113:K119)</f>
        <v>96165</v>
      </c>
      <c r="L122" s="14">
        <v>23530</v>
      </c>
      <c r="M122" s="14">
        <v>18841</v>
      </c>
      <c r="N122" s="14">
        <v>2275</v>
      </c>
      <c r="O122" s="14">
        <v>2724</v>
      </c>
      <c r="P122" s="13"/>
      <c r="Q122" s="13"/>
      <c r="R122" s="14">
        <f t="shared" ref="R122" si="15">SUM(J122:O122)</f>
        <v>143535</v>
      </c>
      <c r="S122" s="14">
        <f t="shared" ref="S122" si="16">SUM(R122,I122)</f>
        <v>145886</v>
      </c>
      <c r="T122" s="15">
        <f t="shared" ref="T122" si="17">R122/S122</f>
        <v>0.98388467707662142</v>
      </c>
      <c r="U122" s="14"/>
      <c r="V122" s="15"/>
      <c r="W122" s="14"/>
      <c r="X122" s="15"/>
    </row>
    <row r="123" spans="1:24" x14ac:dyDescent="0.3">
      <c r="A123" s="13"/>
      <c r="B123" s="16" t="s">
        <v>53</v>
      </c>
      <c r="C123" s="17">
        <v>0.26400000000000001</v>
      </c>
      <c r="D123" s="17">
        <v>6.0999999999999999E-2</v>
      </c>
      <c r="E123" s="17">
        <v>1E-3</v>
      </c>
      <c r="F123" s="17">
        <v>0.10100000000000001</v>
      </c>
      <c r="G123" s="17">
        <v>0.113</v>
      </c>
      <c r="H123" s="17">
        <v>0.11700000000000001</v>
      </c>
      <c r="I123" s="17">
        <v>0.11799999999999999</v>
      </c>
      <c r="J123" s="15">
        <v>0</v>
      </c>
      <c r="K123" s="24">
        <f>K122/$I$298</f>
        <v>9.2490180161810931E-2</v>
      </c>
      <c r="L123" s="17">
        <v>0.17699999999999999</v>
      </c>
      <c r="M123" s="17">
        <v>0.433</v>
      </c>
      <c r="N123" s="17">
        <v>0.14899999999999999</v>
      </c>
      <c r="O123" s="17">
        <v>0.32300000000000001</v>
      </c>
      <c r="P123" s="15">
        <v>0</v>
      </c>
      <c r="Q123" s="15">
        <v>0</v>
      </c>
      <c r="R123" s="17">
        <f>R122/$P$298</f>
        <v>0.11540298382661775</v>
      </c>
      <c r="S123" s="17">
        <f>S122/$Q$298</f>
        <v>0.11543778382497351</v>
      </c>
      <c r="T123" s="13"/>
      <c r="U123" s="17"/>
      <c r="V123" s="13"/>
      <c r="W123" s="17"/>
      <c r="X123" s="13"/>
    </row>
    <row r="125" spans="1:24" ht="17.399999999999999" customHeight="1" x14ac:dyDescent="0.3">
      <c r="A125" s="2" t="s">
        <v>0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7.399999999999999" customHeight="1" x14ac:dyDescent="0.3">
      <c r="A126" s="2" t="s">
        <v>1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"/>
      <c r="X126" s="3"/>
    </row>
    <row r="129" spans="1:24" ht="31.2" x14ac:dyDescent="0.3">
      <c r="A129" s="4" t="s">
        <v>3</v>
      </c>
      <c r="B129" s="1"/>
      <c r="C129" s="5" t="s">
        <v>95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3">
      <c r="A130" s="20" t="s">
        <v>2</v>
      </c>
      <c r="B130" s="20"/>
      <c r="C130" s="20"/>
    </row>
    <row r="132" spans="1:24" x14ac:dyDescent="0.3">
      <c r="A132" s="9"/>
      <c r="B132" s="9"/>
      <c r="C132" s="10" t="s">
        <v>5</v>
      </c>
      <c r="D132" s="10"/>
      <c r="E132" s="10"/>
      <c r="F132" s="10"/>
      <c r="G132" s="10"/>
      <c r="H132" s="10"/>
      <c r="I132" s="10"/>
      <c r="J132" s="10"/>
      <c r="K132" s="10" t="s">
        <v>6</v>
      </c>
      <c r="L132" s="10"/>
      <c r="M132" s="1"/>
      <c r="N132" s="6" t="s">
        <v>7</v>
      </c>
      <c r="O132" s="6" t="s">
        <v>7</v>
      </c>
      <c r="P132" s="6" t="s">
        <v>8</v>
      </c>
      <c r="Q132" s="6" t="s">
        <v>8</v>
      </c>
      <c r="R132" s="7"/>
      <c r="S132" s="7"/>
      <c r="T132" s="10"/>
      <c r="U132" s="10"/>
      <c r="V132" s="10"/>
      <c r="W132" s="10"/>
    </row>
    <row r="133" spans="1:24" x14ac:dyDescent="0.3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"/>
      <c r="N133" s="6" t="s">
        <v>9</v>
      </c>
      <c r="O133" s="6" t="s">
        <v>10</v>
      </c>
      <c r="P133" s="6" t="s">
        <v>11</v>
      </c>
      <c r="Q133" s="6" t="s">
        <v>12</v>
      </c>
      <c r="R133" s="11"/>
      <c r="S133" s="11"/>
      <c r="T133" s="10"/>
      <c r="U133" s="10"/>
      <c r="V133" s="10"/>
      <c r="W133" s="10"/>
    </row>
    <row r="134" spans="1:24" x14ac:dyDescent="0.3">
      <c r="A134" s="8" t="s">
        <v>13</v>
      </c>
      <c r="B134" s="8" t="s">
        <v>14</v>
      </c>
      <c r="C134" s="7"/>
      <c r="D134" s="6" t="s">
        <v>15</v>
      </c>
      <c r="E134" s="6" t="s">
        <v>9</v>
      </c>
      <c r="F134" s="6" t="s">
        <v>10</v>
      </c>
      <c r="G134" s="6" t="s">
        <v>16</v>
      </c>
      <c r="H134" s="7"/>
      <c r="I134" s="6" t="s">
        <v>17</v>
      </c>
      <c r="J134" s="6" t="s">
        <v>18</v>
      </c>
      <c r="K134" s="6" t="s">
        <v>164</v>
      </c>
      <c r="L134" s="6" t="s">
        <v>9</v>
      </c>
      <c r="M134" s="6" t="s">
        <v>10</v>
      </c>
      <c r="N134" s="6" t="s">
        <v>19</v>
      </c>
      <c r="O134" s="6" t="s">
        <v>19</v>
      </c>
      <c r="P134" s="6" t="s">
        <v>8</v>
      </c>
      <c r="Q134" s="6" t="s">
        <v>8</v>
      </c>
      <c r="R134" s="6" t="s">
        <v>17</v>
      </c>
      <c r="S134" s="7"/>
      <c r="T134" s="6" t="s">
        <v>20</v>
      </c>
      <c r="U134" s="7"/>
      <c r="V134" s="7"/>
      <c r="W134" s="7"/>
      <c r="X134" s="7"/>
    </row>
    <row r="135" spans="1:24" x14ac:dyDescent="0.3">
      <c r="A135" s="8" t="s">
        <v>21</v>
      </c>
      <c r="B135" s="8" t="s">
        <v>22</v>
      </c>
      <c r="C135" s="6" t="s">
        <v>23</v>
      </c>
      <c r="D135" s="6" t="s">
        <v>24</v>
      </c>
      <c r="E135" s="6" t="s">
        <v>25</v>
      </c>
      <c r="F135" s="6" t="s">
        <v>26</v>
      </c>
      <c r="G135" s="6" t="s">
        <v>27</v>
      </c>
      <c r="H135" s="6" t="s">
        <v>28</v>
      </c>
      <c r="I135" s="6" t="s">
        <v>29</v>
      </c>
      <c r="J135" s="6" t="s">
        <v>30</v>
      </c>
      <c r="K135" s="6" t="s">
        <v>165</v>
      </c>
      <c r="L135" s="6" t="s">
        <v>25</v>
      </c>
      <c r="M135" s="6" t="s">
        <v>26</v>
      </c>
      <c r="N135" s="6" t="s">
        <v>25</v>
      </c>
      <c r="O135" s="6" t="s">
        <v>26</v>
      </c>
      <c r="P135" s="6" t="s">
        <v>31</v>
      </c>
      <c r="Q135" s="6" t="s">
        <v>32</v>
      </c>
      <c r="R135" s="6" t="s">
        <v>6</v>
      </c>
      <c r="S135" s="6" t="s">
        <v>17</v>
      </c>
      <c r="T135" s="6" t="s">
        <v>6</v>
      </c>
      <c r="U135" s="6"/>
      <c r="V135" s="6"/>
      <c r="W135" s="6"/>
      <c r="X135" s="6"/>
    </row>
    <row r="138" spans="1:24" x14ac:dyDescent="0.3">
      <c r="A138" s="12">
        <v>402</v>
      </c>
      <c r="B138" s="12" t="s">
        <v>96</v>
      </c>
      <c r="C138" s="13"/>
      <c r="D138" s="13"/>
      <c r="E138" s="13"/>
      <c r="F138" s="13"/>
      <c r="G138" s="13"/>
      <c r="H138" s="14">
        <v>5</v>
      </c>
      <c r="I138" s="14">
        <v>5</v>
      </c>
      <c r="J138" s="13"/>
      <c r="K138" s="23">
        <v>78</v>
      </c>
      <c r="L138" s="14">
        <v>19</v>
      </c>
      <c r="M138" s="13"/>
      <c r="N138" s="13"/>
      <c r="O138" s="13"/>
      <c r="P138" s="13"/>
      <c r="Q138" s="13"/>
      <c r="R138" s="14">
        <f t="shared" ref="R138:R153" si="18">SUM(J138:O138)</f>
        <v>97</v>
      </c>
      <c r="S138" s="14">
        <f t="shared" ref="S138:S153" si="19">SUM(R138,I138)</f>
        <v>102</v>
      </c>
      <c r="T138" s="15">
        <f t="shared" ref="T138:T153" si="20">R138/S138</f>
        <v>0.9509803921568627</v>
      </c>
      <c r="U138" s="13"/>
      <c r="V138" s="13"/>
      <c r="W138" s="14"/>
      <c r="X138" s="15"/>
    </row>
    <row r="139" spans="1:24" x14ac:dyDescent="0.3">
      <c r="A139" s="12">
        <v>404</v>
      </c>
      <c r="B139" s="12" t="s">
        <v>168</v>
      </c>
      <c r="C139" s="13"/>
      <c r="D139" s="13"/>
      <c r="E139" s="13"/>
      <c r="F139" s="13"/>
      <c r="G139" s="13"/>
      <c r="H139" s="14"/>
      <c r="I139" s="14"/>
      <c r="J139" s="13"/>
      <c r="K139" s="23">
        <v>9</v>
      </c>
      <c r="L139" s="14"/>
      <c r="M139" s="13"/>
      <c r="N139" s="13"/>
      <c r="O139" s="13"/>
      <c r="P139" s="13"/>
      <c r="Q139" s="13"/>
      <c r="R139" s="14">
        <f t="shared" si="18"/>
        <v>9</v>
      </c>
      <c r="S139" s="14">
        <f t="shared" si="19"/>
        <v>9</v>
      </c>
      <c r="T139" s="15">
        <f t="shared" si="20"/>
        <v>1</v>
      </c>
      <c r="U139" s="13"/>
      <c r="V139" s="13"/>
      <c r="W139" s="14"/>
      <c r="X139" s="15"/>
    </row>
    <row r="140" spans="1:24" x14ac:dyDescent="0.3">
      <c r="A140" s="12">
        <v>405</v>
      </c>
      <c r="B140" s="12" t="s">
        <v>97</v>
      </c>
      <c r="C140" s="13"/>
      <c r="D140" s="13"/>
      <c r="E140" s="13"/>
      <c r="F140" s="13"/>
      <c r="G140" s="13"/>
      <c r="H140" s="13"/>
      <c r="I140" s="13"/>
      <c r="J140" s="13"/>
      <c r="K140" s="23">
        <v>155</v>
      </c>
      <c r="L140" s="14">
        <v>3</v>
      </c>
      <c r="M140" s="14">
        <v>13</v>
      </c>
      <c r="N140" s="13"/>
      <c r="O140" s="14">
        <v>2</v>
      </c>
      <c r="P140" s="13"/>
      <c r="Q140" s="13"/>
      <c r="R140" s="14">
        <f t="shared" si="18"/>
        <v>173</v>
      </c>
      <c r="S140" s="14">
        <f t="shared" si="19"/>
        <v>173</v>
      </c>
      <c r="T140" s="15">
        <f t="shared" si="20"/>
        <v>1</v>
      </c>
      <c r="U140" s="13"/>
      <c r="V140" s="13"/>
      <c r="W140" s="14"/>
      <c r="X140" s="15"/>
    </row>
    <row r="141" spans="1:24" x14ac:dyDescent="0.3">
      <c r="A141" s="12">
        <v>409</v>
      </c>
      <c r="B141" s="12" t="s">
        <v>98</v>
      </c>
      <c r="C141" s="13"/>
      <c r="D141" s="13"/>
      <c r="E141" s="13"/>
      <c r="F141" s="13"/>
      <c r="G141" s="13"/>
      <c r="H141" s="14">
        <v>79</v>
      </c>
      <c r="I141" s="14">
        <v>79</v>
      </c>
      <c r="J141" s="13"/>
      <c r="K141" s="23">
        <v>541</v>
      </c>
      <c r="L141" s="14">
        <v>147</v>
      </c>
      <c r="M141" s="14">
        <v>67</v>
      </c>
      <c r="N141" s="14">
        <v>9</v>
      </c>
      <c r="O141" s="14">
        <v>3</v>
      </c>
      <c r="P141" s="13"/>
      <c r="Q141" s="13"/>
      <c r="R141" s="14">
        <f t="shared" si="18"/>
        <v>767</v>
      </c>
      <c r="S141" s="14">
        <f t="shared" si="19"/>
        <v>846</v>
      </c>
      <c r="T141" s="15">
        <f t="shared" si="20"/>
        <v>0.90661938534278963</v>
      </c>
      <c r="U141" s="14"/>
      <c r="V141" s="15"/>
      <c r="W141" s="14"/>
      <c r="X141" s="15"/>
    </row>
    <row r="142" spans="1:24" x14ac:dyDescent="0.3">
      <c r="A142" s="12">
        <v>420</v>
      </c>
      <c r="B142" s="12" t="s">
        <v>171</v>
      </c>
      <c r="C142" s="13"/>
      <c r="D142" s="13"/>
      <c r="E142" s="13"/>
      <c r="F142" s="13"/>
      <c r="G142" s="13"/>
      <c r="H142" s="14"/>
      <c r="I142" s="14"/>
      <c r="J142" s="13"/>
      <c r="K142" s="23">
        <v>4</v>
      </c>
      <c r="L142" s="14"/>
      <c r="M142" s="14"/>
      <c r="N142" s="14"/>
      <c r="O142" s="14"/>
      <c r="P142" s="13"/>
      <c r="Q142" s="13"/>
      <c r="R142" s="14">
        <f t="shared" si="18"/>
        <v>4</v>
      </c>
      <c r="S142" s="14">
        <f t="shared" si="19"/>
        <v>4</v>
      </c>
      <c r="T142" s="15">
        <f t="shared" si="20"/>
        <v>1</v>
      </c>
      <c r="U142" s="14"/>
      <c r="V142" s="15"/>
      <c r="W142" s="14"/>
      <c r="X142" s="15"/>
    </row>
    <row r="143" spans="1:24" x14ac:dyDescent="0.3">
      <c r="A143" s="12">
        <v>439</v>
      </c>
      <c r="B143" s="12" t="s">
        <v>99</v>
      </c>
      <c r="C143" s="13"/>
      <c r="D143" s="13"/>
      <c r="E143" s="13"/>
      <c r="F143" s="14">
        <v>29</v>
      </c>
      <c r="G143" s="13"/>
      <c r="H143" s="14">
        <v>5</v>
      </c>
      <c r="I143" s="14">
        <v>34</v>
      </c>
      <c r="J143" s="14">
        <v>11</v>
      </c>
      <c r="K143" s="23">
        <v>1287</v>
      </c>
      <c r="L143" s="14">
        <v>2785</v>
      </c>
      <c r="M143" s="14">
        <v>1</v>
      </c>
      <c r="N143" s="14">
        <v>82</v>
      </c>
      <c r="O143" s="13"/>
      <c r="P143" s="13"/>
      <c r="Q143" s="13"/>
      <c r="R143" s="14">
        <f t="shared" si="18"/>
        <v>4166</v>
      </c>
      <c r="S143" s="14">
        <f t="shared" si="19"/>
        <v>4200</v>
      </c>
      <c r="T143" s="15">
        <f t="shared" si="20"/>
        <v>0.99190476190476196</v>
      </c>
      <c r="U143" s="14"/>
      <c r="V143" s="15"/>
      <c r="W143" s="14"/>
      <c r="X143" s="15"/>
    </row>
    <row r="144" spans="1:24" x14ac:dyDescent="0.3">
      <c r="A144" s="12">
        <v>441</v>
      </c>
      <c r="B144" s="12" t="s">
        <v>100</v>
      </c>
      <c r="C144" s="13"/>
      <c r="D144" s="13"/>
      <c r="E144" s="14">
        <v>30</v>
      </c>
      <c r="F144" s="13"/>
      <c r="G144" s="13"/>
      <c r="H144" s="14">
        <v>48</v>
      </c>
      <c r="I144" s="14">
        <v>78</v>
      </c>
      <c r="J144" s="14">
        <v>14</v>
      </c>
      <c r="K144" s="23">
        <v>2399</v>
      </c>
      <c r="L144" s="14">
        <v>1235</v>
      </c>
      <c r="M144" s="13"/>
      <c r="N144" s="14">
        <v>38</v>
      </c>
      <c r="O144" s="13"/>
      <c r="P144" s="13"/>
      <c r="Q144" s="13"/>
      <c r="R144" s="14">
        <f t="shared" si="18"/>
        <v>3686</v>
      </c>
      <c r="S144" s="14">
        <f t="shared" si="19"/>
        <v>3764</v>
      </c>
      <c r="T144" s="15">
        <f t="shared" si="20"/>
        <v>0.97927736450584479</v>
      </c>
      <c r="U144" s="13"/>
      <c r="V144" s="13"/>
      <c r="W144" s="14"/>
      <c r="X144" s="15"/>
    </row>
    <row r="145" spans="1:24" x14ac:dyDescent="0.3">
      <c r="A145" s="12">
        <v>444</v>
      </c>
      <c r="B145" s="12" t="s">
        <v>101</v>
      </c>
      <c r="C145" s="13"/>
      <c r="D145" s="13"/>
      <c r="E145" s="13"/>
      <c r="F145" s="13"/>
      <c r="G145" s="13"/>
      <c r="H145" s="13"/>
      <c r="I145" s="13"/>
      <c r="J145" s="13"/>
      <c r="K145" s="23">
        <v>94</v>
      </c>
      <c r="L145" s="13"/>
      <c r="M145" s="13"/>
      <c r="N145" s="14">
        <v>1</v>
      </c>
      <c r="O145" s="13"/>
      <c r="P145" s="13"/>
      <c r="Q145" s="13"/>
      <c r="R145" s="14">
        <f t="shared" si="18"/>
        <v>95</v>
      </c>
      <c r="S145" s="14">
        <f t="shared" si="19"/>
        <v>95</v>
      </c>
      <c r="T145" s="15">
        <f t="shared" si="20"/>
        <v>1</v>
      </c>
      <c r="U145" s="13"/>
      <c r="V145" s="13"/>
      <c r="W145" s="14"/>
      <c r="X145" s="15"/>
    </row>
    <row r="146" spans="1:24" x14ac:dyDescent="0.3">
      <c r="A146" s="12">
        <v>449</v>
      </c>
      <c r="B146" s="12" t="s">
        <v>102</v>
      </c>
      <c r="C146" s="13"/>
      <c r="D146" s="13"/>
      <c r="E146" s="13"/>
      <c r="F146" s="14">
        <v>17</v>
      </c>
      <c r="G146" s="13"/>
      <c r="H146" s="14">
        <v>5</v>
      </c>
      <c r="I146" s="14">
        <v>22</v>
      </c>
      <c r="J146" s="13"/>
      <c r="K146" s="23"/>
      <c r="L146" s="13"/>
      <c r="M146" s="14">
        <v>28</v>
      </c>
      <c r="N146" s="13"/>
      <c r="O146" s="13"/>
      <c r="P146" s="13"/>
      <c r="Q146" s="13"/>
      <c r="R146" s="14">
        <f t="shared" si="18"/>
        <v>28</v>
      </c>
      <c r="S146" s="14">
        <f t="shared" si="19"/>
        <v>50</v>
      </c>
      <c r="T146" s="15">
        <f t="shared" si="20"/>
        <v>0.56000000000000005</v>
      </c>
      <c r="U146" s="13"/>
      <c r="V146" s="13"/>
      <c r="W146" s="13"/>
      <c r="X146" s="13"/>
    </row>
    <row r="147" spans="1:24" x14ac:dyDescent="0.3">
      <c r="A147" s="12">
        <v>456</v>
      </c>
      <c r="B147" s="12" t="s">
        <v>103</v>
      </c>
      <c r="C147" s="13"/>
      <c r="D147" s="14">
        <v>74</v>
      </c>
      <c r="E147" s="14">
        <v>61</v>
      </c>
      <c r="F147" s="14">
        <v>40</v>
      </c>
      <c r="G147" s="13"/>
      <c r="H147" s="14">
        <v>23</v>
      </c>
      <c r="I147" s="14">
        <v>198</v>
      </c>
      <c r="J147" s="14">
        <v>82</v>
      </c>
      <c r="K147" s="23">
        <v>11928</v>
      </c>
      <c r="L147" s="14">
        <v>1389</v>
      </c>
      <c r="M147" s="13"/>
      <c r="N147" s="14">
        <v>174</v>
      </c>
      <c r="O147" s="13"/>
      <c r="P147" s="13"/>
      <c r="Q147" s="13"/>
      <c r="R147" s="14">
        <f t="shared" si="18"/>
        <v>13573</v>
      </c>
      <c r="S147" s="14">
        <f t="shared" si="19"/>
        <v>13771</v>
      </c>
      <c r="T147" s="15">
        <f t="shared" si="20"/>
        <v>0.98562195918960138</v>
      </c>
      <c r="U147" s="14"/>
      <c r="V147" s="15"/>
      <c r="W147" s="14"/>
      <c r="X147" s="15"/>
    </row>
    <row r="148" spans="1:24" x14ac:dyDescent="0.3">
      <c r="A148" s="12">
        <v>474</v>
      </c>
      <c r="B148" s="12" t="s">
        <v>172</v>
      </c>
      <c r="C148" s="13"/>
      <c r="D148" s="14"/>
      <c r="E148" s="14"/>
      <c r="F148" s="14"/>
      <c r="G148" s="13"/>
      <c r="H148" s="14"/>
      <c r="I148" s="14"/>
      <c r="J148" s="14"/>
      <c r="K148" s="23">
        <v>506</v>
      </c>
      <c r="L148" s="14"/>
      <c r="M148" s="13"/>
      <c r="N148" s="14"/>
      <c r="O148" s="13"/>
      <c r="P148" s="13"/>
      <c r="Q148" s="13"/>
      <c r="R148" s="14">
        <f t="shared" si="18"/>
        <v>506</v>
      </c>
      <c r="S148" s="14">
        <f t="shared" si="19"/>
        <v>506</v>
      </c>
      <c r="T148" s="15">
        <f t="shared" si="20"/>
        <v>1</v>
      </c>
      <c r="U148" s="14"/>
      <c r="V148" s="15"/>
      <c r="W148" s="14"/>
      <c r="X148" s="15"/>
    </row>
    <row r="149" spans="1:24" x14ac:dyDescent="0.3">
      <c r="A149" s="12">
        <v>461</v>
      </c>
      <c r="B149" s="12" t="s">
        <v>104</v>
      </c>
      <c r="C149" s="13"/>
      <c r="D149" s="13"/>
      <c r="E149" s="13"/>
      <c r="F149" s="13"/>
      <c r="G149" s="13"/>
      <c r="H149" s="14">
        <v>2</v>
      </c>
      <c r="I149" s="14">
        <v>2</v>
      </c>
      <c r="J149" s="13"/>
      <c r="K149" s="23">
        <v>31</v>
      </c>
      <c r="L149" s="13"/>
      <c r="M149" s="14">
        <v>1</v>
      </c>
      <c r="N149" s="14">
        <v>17</v>
      </c>
      <c r="O149" s="14">
        <v>1</v>
      </c>
      <c r="P149" s="13"/>
      <c r="Q149" s="13"/>
      <c r="R149" s="14">
        <f t="shared" si="18"/>
        <v>50</v>
      </c>
      <c r="S149" s="14">
        <f t="shared" si="19"/>
        <v>52</v>
      </c>
      <c r="T149" s="15">
        <f t="shared" si="20"/>
        <v>0.96153846153846156</v>
      </c>
      <c r="U149" s="13"/>
      <c r="V149" s="13"/>
      <c r="W149" s="14"/>
      <c r="X149" s="15"/>
    </row>
    <row r="150" spans="1:24" x14ac:dyDescent="0.3">
      <c r="A150" s="12">
        <v>475</v>
      </c>
      <c r="B150" s="12" t="s">
        <v>105</v>
      </c>
      <c r="C150" s="13"/>
      <c r="D150" s="14">
        <v>28</v>
      </c>
      <c r="E150" s="14">
        <v>4</v>
      </c>
      <c r="F150" s="13"/>
      <c r="G150" s="14">
        <v>2</v>
      </c>
      <c r="H150" s="14">
        <v>2</v>
      </c>
      <c r="I150" s="14">
        <v>36</v>
      </c>
      <c r="J150" s="13"/>
      <c r="K150" s="23">
        <v>631</v>
      </c>
      <c r="L150" s="14">
        <v>50</v>
      </c>
      <c r="M150" s="13"/>
      <c r="N150" s="14">
        <v>50</v>
      </c>
      <c r="O150" s="13"/>
      <c r="P150" s="13"/>
      <c r="Q150" s="13"/>
      <c r="R150" s="14">
        <f t="shared" si="18"/>
        <v>731</v>
      </c>
      <c r="S150" s="14">
        <f t="shared" si="19"/>
        <v>767</v>
      </c>
      <c r="T150" s="15">
        <f t="shared" si="20"/>
        <v>0.95306388526727515</v>
      </c>
      <c r="U150" s="13"/>
      <c r="V150" s="13"/>
      <c r="W150" s="14"/>
      <c r="X150" s="15"/>
    </row>
    <row r="151" spans="1:24" x14ac:dyDescent="0.3">
      <c r="A151" s="12">
        <v>478</v>
      </c>
      <c r="B151" s="12" t="s">
        <v>106</v>
      </c>
      <c r="C151" s="13"/>
      <c r="D151" s="14">
        <v>8</v>
      </c>
      <c r="E151" s="13"/>
      <c r="F151" s="13"/>
      <c r="G151" s="14">
        <v>6</v>
      </c>
      <c r="H151" s="14">
        <v>2</v>
      </c>
      <c r="I151" s="14">
        <v>16</v>
      </c>
      <c r="J151" s="13"/>
      <c r="K151" s="23">
        <v>422</v>
      </c>
      <c r="L151" s="14">
        <v>9</v>
      </c>
      <c r="M151" s="13"/>
      <c r="N151" s="14">
        <v>14</v>
      </c>
      <c r="O151" s="13"/>
      <c r="P151" s="13"/>
      <c r="Q151" s="13"/>
      <c r="R151" s="14">
        <f t="shared" si="18"/>
        <v>445</v>
      </c>
      <c r="S151" s="14">
        <f t="shared" si="19"/>
        <v>461</v>
      </c>
      <c r="T151" s="15">
        <f t="shared" si="20"/>
        <v>0.96529284164858997</v>
      </c>
      <c r="U151" s="13"/>
      <c r="V151" s="13"/>
      <c r="W151" s="14"/>
      <c r="X151" s="15"/>
    </row>
    <row r="152" spans="1:24" x14ac:dyDescent="0.3">
      <c r="A152" s="12">
        <v>485</v>
      </c>
      <c r="B152" s="12" t="s">
        <v>107</v>
      </c>
      <c r="C152" s="13"/>
      <c r="D152" s="13"/>
      <c r="E152" s="13"/>
      <c r="F152" s="14">
        <v>104</v>
      </c>
      <c r="G152" s="13"/>
      <c r="H152" s="14">
        <v>33</v>
      </c>
      <c r="I152" s="14">
        <v>137</v>
      </c>
      <c r="J152" s="13"/>
      <c r="K152" s="23">
        <v>3089</v>
      </c>
      <c r="L152" s="14">
        <v>2994</v>
      </c>
      <c r="M152" s="14">
        <v>861</v>
      </c>
      <c r="N152" s="14">
        <v>94</v>
      </c>
      <c r="O152" s="14">
        <v>67</v>
      </c>
      <c r="P152" s="13"/>
      <c r="Q152" s="13"/>
      <c r="R152" s="14">
        <f t="shared" si="18"/>
        <v>7105</v>
      </c>
      <c r="S152" s="14">
        <f t="shared" si="19"/>
        <v>7242</v>
      </c>
      <c r="T152" s="15">
        <f t="shared" si="20"/>
        <v>0.98108257387462028</v>
      </c>
      <c r="U152" s="13"/>
      <c r="V152" s="13"/>
      <c r="W152" s="14"/>
      <c r="X152" s="15"/>
    </row>
    <row r="153" spans="1:24" x14ac:dyDescent="0.3">
      <c r="A153" s="12">
        <v>488</v>
      </c>
      <c r="B153" s="12" t="s">
        <v>108</v>
      </c>
      <c r="C153" s="13"/>
      <c r="D153" s="13"/>
      <c r="E153" s="14">
        <v>3</v>
      </c>
      <c r="F153" s="13"/>
      <c r="G153" s="13"/>
      <c r="H153" s="14">
        <v>32</v>
      </c>
      <c r="I153" s="14">
        <v>35</v>
      </c>
      <c r="J153" s="13"/>
      <c r="K153" s="23">
        <v>17</v>
      </c>
      <c r="L153" s="13"/>
      <c r="M153" s="13"/>
      <c r="N153" s="13"/>
      <c r="O153" s="13"/>
      <c r="P153" s="13"/>
      <c r="Q153" s="13"/>
      <c r="R153" s="14">
        <f t="shared" si="18"/>
        <v>17</v>
      </c>
      <c r="S153" s="14">
        <f t="shared" si="19"/>
        <v>52</v>
      </c>
      <c r="T153" s="15">
        <f t="shared" si="20"/>
        <v>0.32692307692307693</v>
      </c>
      <c r="U153" s="13"/>
      <c r="V153" s="13"/>
      <c r="W153" s="14"/>
      <c r="X153" s="15"/>
    </row>
    <row r="154" spans="1:24" x14ac:dyDescent="0.3">
      <c r="K154" s="23"/>
    </row>
    <row r="155" spans="1:24" x14ac:dyDescent="0.3">
      <c r="K155" s="23"/>
    </row>
    <row r="156" spans="1:24" x14ac:dyDescent="0.3">
      <c r="A156" s="13"/>
      <c r="B156" s="16" t="s">
        <v>52</v>
      </c>
      <c r="C156" s="13"/>
      <c r="D156" s="14">
        <v>110</v>
      </c>
      <c r="E156" s="14">
        <v>98</v>
      </c>
      <c r="F156" s="14">
        <v>190</v>
      </c>
      <c r="G156" s="14">
        <v>8</v>
      </c>
      <c r="H156" s="14">
        <v>236</v>
      </c>
      <c r="I156" s="14">
        <v>642</v>
      </c>
      <c r="J156" s="14">
        <v>107</v>
      </c>
      <c r="K156" s="23">
        <f>SUM(K138:K153)</f>
        <v>21191</v>
      </c>
      <c r="L156" s="14">
        <v>8631</v>
      </c>
      <c r="M156" s="14">
        <v>971</v>
      </c>
      <c r="N156" s="14">
        <v>479</v>
      </c>
      <c r="O156" s="14">
        <v>73</v>
      </c>
      <c r="P156" s="13"/>
      <c r="Q156" s="13"/>
      <c r="R156" s="14">
        <f t="shared" ref="R156" si="21">SUM(J156:O156)</f>
        <v>31452</v>
      </c>
      <c r="S156" s="14">
        <f t="shared" ref="S156" si="22">SUM(R156,I156)</f>
        <v>32094</v>
      </c>
      <c r="T156" s="15">
        <f t="shared" ref="T156" si="23">R156/S156</f>
        <v>0.97999626098336134</v>
      </c>
      <c r="U156" s="14"/>
      <c r="V156" s="15"/>
      <c r="W156" s="14"/>
      <c r="X156" s="15"/>
    </row>
    <row r="157" spans="1:24" x14ac:dyDescent="0.3">
      <c r="A157" s="13"/>
      <c r="B157" s="16" t="s">
        <v>53</v>
      </c>
      <c r="C157" s="15">
        <v>0</v>
      </c>
      <c r="D157" s="17">
        <v>5.2999999999999999E-2</v>
      </c>
      <c r="E157" s="17">
        <v>4.7E-2</v>
      </c>
      <c r="F157" s="17">
        <v>3.5999999999999997E-2</v>
      </c>
      <c r="G157" s="17">
        <v>1.7000000000000001E-2</v>
      </c>
      <c r="H157" s="17">
        <v>3.3000000000000002E-2</v>
      </c>
      <c r="I157" s="17">
        <v>3.2000000000000001E-2</v>
      </c>
      <c r="J157" s="17">
        <v>2.5999999999999999E-2</v>
      </c>
      <c r="K157" s="24">
        <f>K156/$I$298</f>
        <v>2.0381213620432957E-2</v>
      </c>
      <c r="L157" s="17">
        <v>6.5000000000000002E-2</v>
      </c>
      <c r="M157" s="17">
        <v>2.1999999999999999E-2</v>
      </c>
      <c r="N157" s="17">
        <v>3.1E-2</v>
      </c>
      <c r="O157" s="17">
        <v>8.9999999999999993E-3</v>
      </c>
      <c r="P157" s="15">
        <v>0</v>
      </c>
      <c r="Q157" s="15">
        <v>0</v>
      </c>
      <c r="R157" s="17">
        <f>R156/$P$298</f>
        <v>2.5287592902879307E-2</v>
      </c>
      <c r="S157" s="17">
        <f>S156/$Q$298</f>
        <v>2.5395584456895794E-2</v>
      </c>
      <c r="T157" s="13"/>
      <c r="U157" s="17"/>
      <c r="V157" s="13"/>
      <c r="W157" s="17"/>
      <c r="X157" s="13"/>
    </row>
    <row r="159" spans="1:24" ht="17.399999999999999" customHeight="1" x14ac:dyDescent="0.3">
      <c r="A159" s="2" t="s">
        <v>0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7.399999999999999" customHeight="1" x14ac:dyDescent="0.3">
      <c r="A160" s="2" t="s">
        <v>1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3"/>
      <c r="X160" s="3"/>
    </row>
    <row r="163" spans="1:24" ht="31.2" x14ac:dyDescent="0.3">
      <c r="A163" s="4" t="s">
        <v>3</v>
      </c>
      <c r="B163" s="1"/>
      <c r="C163" s="5" t="s">
        <v>109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3">
      <c r="A164" s="20" t="s">
        <v>2</v>
      </c>
      <c r="B164" s="20"/>
      <c r="C164" s="20"/>
    </row>
    <row r="166" spans="1:24" x14ac:dyDescent="0.3">
      <c r="A166" s="9"/>
      <c r="B166" s="9"/>
      <c r="C166" s="10" t="s">
        <v>5</v>
      </c>
      <c r="D166" s="10"/>
      <c r="E166" s="10"/>
      <c r="F166" s="10"/>
      <c r="G166" s="10"/>
      <c r="H166" s="10"/>
      <c r="I166" s="10"/>
      <c r="J166" s="10"/>
      <c r="K166" s="10" t="s">
        <v>6</v>
      </c>
      <c r="L166" s="10"/>
      <c r="M166" s="1"/>
      <c r="N166" s="6" t="s">
        <v>7</v>
      </c>
      <c r="O166" s="6" t="s">
        <v>7</v>
      </c>
      <c r="P166" s="6" t="s">
        <v>8</v>
      </c>
      <c r="Q166" s="6" t="s">
        <v>8</v>
      </c>
      <c r="R166" s="7"/>
      <c r="S166" s="7"/>
      <c r="T166" s="10"/>
      <c r="U166" s="10"/>
      <c r="V166" s="10"/>
      <c r="W166" s="10"/>
    </row>
    <row r="167" spans="1:24" x14ac:dyDescent="0.3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"/>
      <c r="N167" s="6" t="s">
        <v>9</v>
      </c>
      <c r="O167" s="6" t="s">
        <v>10</v>
      </c>
      <c r="P167" s="6" t="s">
        <v>11</v>
      </c>
      <c r="Q167" s="6" t="s">
        <v>12</v>
      </c>
      <c r="R167" s="11"/>
      <c r="S167" s="11"/>
      <c r="T167" s="10"/>
      <c r="U167" s="10"/>
      <c r="V167" s="10"/>
      <c r="W167" s="10"/>
    </row>
    <row r="168" spans="1:24" x14ac:dyDescent="0.3">
      <c r="A168" s="8" t="s">
        <v>13</v>
      </c>
      <c r="B168" s="8" t="s">
        <v>14</v>
      </c>
      <c r="C168" s="7"/>
      <c r="D168" s="6" t="s">
        <v>15</v>
      </c>
      <c r="E168" s="6" t="s">
        <v>9</v>
      </c>
      <c r="F168" s="6" t="s">
        <v>10</v>
      </c>
      <c r="G168" s="6" t="s">
        <v>16</v>
      </c>
      <c r="H168" s="7"/>
      <c r="I168" s="6" t="s">
        <v>17</v>
      </c>
      <c r="J168" s="6" t="s">
        <v>18</v>
      </c>
      <c r="K168" s="6" t="s">
        <v>164</v>
      </c>
      <c r="L168" s="6" t="s">
        <v>9</v>
      </c>
      <c r="M168" s="6" t="s">
        <v>10</v>
      </c>
      <c r="N168" s="6" t="s">
        <v>19</v>
      </c>
      <c r="O168" s="6" t="s">
        <v>19</v>
      </c>
      <c r="P168" s="6" t="s">
        <v>8</v>
      </c>
      <c r="Q168" s="6" t="s">
        <v>8</v>
      </c>
      <c r="R168" s="6" t="s">
        <v>17</v>
      </c>
      <c r="S168" s="7"/>
      <c r="T168" s="6" t="s">
        <v>20</v>
      </c>
      <c r="U168" s="7"/>
      <c r="V168" s="7"/>
      <c r="W168" s="7"/>
      <c r="X168" s="7"/>
    </row>
    <row r="169" spans="1:24" x14ac:dyDescent="0.3">
      <c r="A169" s="8" t="s">
        <v>21</v>
      </c>
      <c r="B169" s="8" t="s">
        <v>22</v>
      </c>
      <c r="C169" s="6" t="s">
        <v>23</v>
      </c>
      <c r="D169" s="6" t="s">
        <v>24</v>
      </c>
      <c r="E169" s="6" t="s">
        <v>25</v>
      </c>
      <c r="F169" s="6" t="s">
        <v>26</v>
      </c>
      <c r="G169" s="6" t="s">
        <v>27</v>
      </c>
      <c r="H169" s="6" t="s">
        <v>28</v>
      </c>
      <c r="I169" s="6" t="s">
        <v>29</v>
      </c>
      <c r="J169" s="6" t="s">
        <v>30</v>
      </c>
      <c r="K169" s="6" t="s">
        <v>165</v>
      </c>
      <c r="L169" s="6" t="s">
        <v>25</v>
      </c>
      <c r="M169" s="6" t="s">
        <v>26</v>
      </c>
      <c r="N169" s="6" t="s">
        <v>25</v>
      </c>
      <c r="O169" s="6" t="s">
        <v>26</v>
      </c>
      <c r="P169" s="6" t="s">
        <v>31</v>
      </c>
      <c r="Q169" s="6" t="s">
        <v>32</v>
      </c>
      <c r="R169" s="6" t="s">
        <v>6</v>
      </c>
      <c r="S169" s="6" t="s">
        <v>17</v>
      </c>
      <c r="T169" s="6" t="s">
        <v>6</v>
      </c>
      <c r="U169" s="6"/>
      <c r="V169" s="6"/>
      <c r="W169" s="6"/>
      <c r="X169" s="6"/>
    </row>
    <row r="172" spans="1:24" x14ac:dyDescent="0.3">
      <c r="A172" s="12">
        <v>502</v>
      </c>
      <c r="B172" s="12" t="s">
        <v>110</v>
      </c>
      <c r="C172" s="13"/>
      <c r="D172" s="14">
        <v>80</v>
      </c>
      <c r="E172" s="14">
        <v>161</v>
      </c>
      <c r="F172" s="14">
        <v>181</v>
      </c>
      <c r="G172" s="14">
        <v>66</v>
      </c>
      <c r="H172" s="14">
        <v>81</v>
      </c>
      <c r="I172" s="14">
        <v>569</v>
      </c>
      <c r="J172" s="14">
        <v>288</v>
      </c>
      <c r="K172" s="23">
        <v>37557</v>
      </c>
      <c r="L172" s="14">
        <v>2472</v>
      </c>
      <c r="M172" s="14">
        <v>1</v>
      </c>
      <c r="N172" s="14">
        <v>728</v>
      </c>
      <c r="O172" s="13"/>
      <c r="P172" s="13"/>
      <c r="Q172" s="13"/>
      <c r="R172" s="14">
        <f t="shared" ref="R172:R185" si="24">SUM(J172:O172)</f>
        <v>41046</v>
      </c>
      <c r="S172" s="14">
        <f t="shared" ref="S172:S185" si="25">SUM(R172,I172)</f>
        <v>41615</v>
      </c>
      <c r="T172" s="15">
        <f t="shared" ref="T172:T185" si="26">R172/S172</f>
        <v>0.98632704553646522</v>
      </c>
      <c r="U172" s="14"/>
      <c r="V172" s="15"/>
      <c r="W172" s="14"/>
      <c r="X172" s="15"/>
    </row>
    <row r="173" spans="1:24" x14ac:dyDescent="0.3">
      <c r="A173" s="12">
        <v>504</v>
      </c>
      <c r="B173" s="12" t="s">
        <v>111</v>
      </c>
      <c r="C173" s="13"/>
      <c r="D173" s="14">
        <v>70</v>
      </c>
      <c r="E173" s="13"/>
      <c r="F173" s="14">
        <v>47</v>
      </c>
      <c r="G173" s="14">
        <v>4</v>
      </c>
      <c r="H173" s="14">
        <v>48</v>
      </c>
      <c r="I173" s="14">
        <v>169</v>
      </c>
      <c r="J173" s="13"/>
      <c r="K173" s="23">
        <v>12082</v>
      </c>
      <c r="L173" s="14">
        <v>2882</v>
      </c>
      <c r="M173" s="14">
        <v>569</v>
      </c>
      <c r="N173" s="14">
        <v>37</v>
      </c>
      <c r="O173" s="14">
        <v>37</v>
      </c>
      <c r="P173" s="13"/>
      <c r="Q173" s="13"/>
      <c r="R173" s="14">
        <f t="shared" si="24"/>
        <v>15607</v>
      </c>
      <c r="S173" s="14">
        <f t="shared" si="25"/>
        <v>15776</v>
      </c>
      <c r="T173" s="15">
        <f t="shared" si="26"/>
        <v>0.98928752535496955</v>
      </c>
      <c r="U173" s="13"/>
      <c r="V173" s="13"/>
      <c r="W173" s="14"/>
      <c r="X173" s="15"/>
    </row>
    <row r="174" spans="1:24" x14ac:dyDescent="0.3">
      <c r="A174" s="12">
        <v>507</v>
      </c>
      <c r="B174" s="12" t="s">
        <v>112</v>
      </c>
      <c r="C174" s="13"/>
      <c r="D174" s="14">
        <v>2</v>
      </c>
      <c r="E174" s="13"/>
      <c r="F174" s="14">
        <v>4</v>
      </c>
      <c r="G174" s="13"/>
      <c r="H174" s="14">
        <v>43</v>
      </c>
      <c r="I174" s="14">
        <v>49</v>
      </c>
      <c r="J174" s="13"/>
      <c r="K174" s="23">
        <v>1789</v>
      </c>
      <c r="L174" s="14">
        <v>21</v>
      </c>
      <c r="M174" s="13"/>
      <c r="N174" s="14">
        <v>3</v>
      </c>
      <c r="O174" s="13"/>
      <c r="P174" s="13"/>
      <c r="Q174" s="13"/>
      <c r="R174" s="14">
        <f t="shared" si="24"/>
        <v>1813</v>
      </c>
      <c r="S174" s="14">
        <f t="shared" si="25"/>
        <v>1862</v>
      </c>
      <c r="T174" s="15">
        <f t="shared" si="26"/>
        <v>0.97368421052631582</v>
      </c>
      <c r="U174" s="13"/>
      <c r="V174" s="13"/>
      <c r="W174" s="14"/>
      <c r="X174" s="15"/>
    </row>
    <row r="175" spans="1:24" x14ac:dyDescent="0.3">
      <c r="A175" s="12">
        <v>510</v>
      </c>
      <c r="B175" s="12" t="s">
        <v>113</v>
      </c>
      <c r="C175" s="13"/>
      <c r="D175" s="14">
        <v>2</v>
      </c>
      <c r="E175" s="14">
        <v>2</v>
      </c>
      <c r="F175" s="14">
        <v>112</v>
      </c>
      <c r="G175" s="13"/>
      <c r="H175" s="14">
        <v>26</v>
      </c>
      <c r="I175" s="14">
        <v>142</v>
      </c>
      <c r="J175" s="13"/>
      <c r="K175" s="23">
        <v>3950</v>
      </c>
      <c r="L175" s="14">
        <v>2778</v>
      </c>
      <c r="M175" s="14">
        <v>718</v>
      </c>
      <c r="N175" s="14">
        <v>402</v>
      </c>
      <c r="O175" s="14">
        <v>80</v>
      </c>
      <c r="P175" s="13"/>
      <c r="Q175" s="13"/>
      <c r="R175" s="14">
        <f t="shared" si="24"/>
        <v>7928</v>
      </c>
      <c r="S175" s="14">
        <f t="shared" si="25"/>
        <v>8070</v>
      </c>
      <c r="T175" s="15">
        <f t="shared" si="26"/>
        <v>0.98240396530359353</v>
      </c>
      <c r="U175" s="13"/>
      <c r="V175" s="13"/>
      <c r="W175" s="14"/>
      <c r="X175" s="15"/>
    </row>
    <row r="176" spans="1:24" x14ac:dyDescent="0.3">
      <c r="A176" s="12">
        <v>602</v>
      </c>
      <c r="B176" s="12" t="s">
        <v>114</v>
      </c>
      <c r="C176" s="13"/>
      <c r="D176" s="14">
        <v>144</v>
      </c>
      <c r="E176" s="14">
        <v>25</v>
      </c>
      <c r="F176" s="14">
        <v>205</v>
      </c>
      <c r="G176" s="13"/>
      <c r="H176" s="14">
        <v>6</v>
      </c>
      <c r="I176" s="14">
        <v>380</v>
      </c>
      <c r="J176" s="14">
        <v>12</v>
      </c>
      <c r="K176" s="23">
        <v>9704</v>
      </c>
      <c r="L176" s="14">
        <v>501</v>
      </c>
      <c r="M176" s="13"/>
      <c r="N176" s="14">
        <v>262</v>
      </c>
      <c r="O176" s="13"/>
      <c r="P176" s="13"/>
      <c r="Q176" s="13"/>
      <c r="R176" s="14">
        <f t="shared" si="24"/>
        <v>10479</v>
      </c>
      <c r="S176" s="14">
        <f t="shared" si="25"/>
        <v>10859</v>
      </c>
      <c r="T176" s="15">
        <f t="shared" si="26"/>
        <v>0.96500598581821528</v>
      </c>
      <c r="U176" s="14"/>
      <c r="V176" s="15"/>
      <c r="W176" s="14"/>
      <c r="X176" s="15"/>
    </row>
    <row r="177" spans="1:24" x14ac:dyDescent="0.3">
      <c r="A177" s="12">
        <v>604</v>
      </c>
      <c r="B177" s="12" t="s">
        <v>115</v>
      </c>
      <c r="C177" s="13"/>
      <c r="D177" s="14">
        <v>2</v>
      </c>
      <c r="E177" s="13"/>
      <c r="F177" s="13"/>
      <c r="G177" s="14">
        <v>14</v>
      </c>
      <c r="H177" s="14">
        <v>1</v>
      </c>
      <c r="I177" s="14">
        <v>17</v>
      </c>
      <c r="J177" s="13"/>
      <c r="K177" s="23">
        <v>633</v>
      </c>
      <c r="L177" s="14">
        <v>13</v>
      </c>
      <c r="M177" s="14">
        <v>16</v>
      </c>
      <c r="N177" s="14">
        <v>16</v>
      </c>
      <c r="O177" s="14">
        <v>14</v>
      </c>
      <c r="P177" s="13"/>
      <c r="Q177" s="13"/>
      <c r="R177" s="14">
        <f t="shared" si="24"/>
        <v>692</v>
      </c>
      <c r="S177" s="14">
        <f t="shared" si="25"/>
        <v>709</v>
      </c>
      <c r="T177" s="15">
        <f t="shared" si="26"/>
        <v>0.97602256699576873</v>
      </c>
      <c r="U177" s="13"/>
      <c r="V177" s="13"/>
      <c r="W177" s="14"/>
      <c r="X177" s="15"/>
    </row>
    <row r="178" spans="1:24" x14ac:dyDescent="0.3">
      <c r="A178" s="12">
        <v>605</v>
      </c>
      <c r="B178" s="12" t="s">
        <v>116</v>
      </c>
      <c r="C178" s="13"/>
      <c r="D178" s="13"/>
      <c r="E178" s="13"/>
      <c r="F178" s="14">
        <v>2</v>
      </c>
      <c r="G178" s="14">
        <v>4</v>
      </c>
      <c r="H178" s="14">
        <v>7</v>
      </c>
      <c r="I178" s="14">
        <v>13</v>
      </c>
      <c r="J178" s="13"/>
      <c r="K178" s="23">
        <v>656</v>
      </c>
      <c r="L178" s="14">
        <v>7</v>
      </c>
      <c r="M178" s="14">
        <v>20</v>
      </c>
      <c r="N178" s="14">
        <v>17</v>
      </c>
      <c r="O178" s="14">
        <v>11</v>
      </c>
      <c r="P178" s="13"/>
      <c r="Q178" s="13"/>
      <c r="R178" s="14">
        <f t="shared" si="24"/>
        <v>711</v>
      </c>
      <c r="S178" s="14">
        <f t="shared" si="25"/>
        <v>724</v>
      </c>
      <c r="T178" s="15">
        <f t="shared" si="26"/>
        <v>0.98204419889502759</v>
      </c>
      <c r="U178" s="13"/>
      <c r="V178" s="13"/>
      <c r="W178" s="14"/>
      <c r="X178" s="15"/>
    </row>
    <row r="179" spans="1:24" x14ac:dyDescent="0.3">
      <c r="A179" s="12">
        <v>607</v>
      </c>
      <c r="B179" s="12" t="s">
        <v>117</v>
      </c>
      <c r="C179" s="13"/>
      <c r="D179" s="13"/>
      <c r="E179" s="14">
        <v>6</v>
      </c>
      <c r="F179" s="14">
        <v>2</v>
      </c>
      <c r="G179" s="13"/>
      <c r="H179" s="14">
        <v>14</v>
      </c>
      <c r="I179" s="14">
        <v>22</v>
      </c>
      <c r="J179" s="14">
        <v>28</v>
      </c>
      <c r="K179" s="23">
        <v>995</v>
      </c>
      <c r="L179" s="14">
        <v>9</v>
      </c>
      <c r="M179" s="13"/>
      <c r="N179" s="14">
        <v>3</v>
      </c>
      <c r="O179" s="13"/>
      <c r="P179" s="13"/>
      <c r="Q179" s="13"/>
      <c r="R179" s="14">
        <f t="shared" si="24"/>
        <v>1035</v>
      </c>
      <c r="S179" s="14">
        <f t="shared" si="25"/>
        <v>1057</v>
      </c>
      <c r="T179" s="15">
        <f t="shared" si="26"/>
        <v>0.97918637653736995</v>
      </c>
      <c r="U179" s="13"/>
      <c r="V179" s="13"/>
      <c r="W179" s="14"/>
      <c r="X179" s="15"/>
    </row>
    <row r="180" spans="1:24" x14ac:dyDescent="0.3">
      <c r="A180" s="12">
        <v>701</v>
      </c>
      <c r="B180" s="12" t="s">
        <v>118</v>
      </c>
      <c r="C180" s="13"/>
      <c r="D180" s="14">
        <v>36</v>
      </c>
      <c r="E180" s="14">
        <v>2</v>
      </c>
      <c r="F180" s="14">
        <v>164</v>
      </c>
      <c r="G180" s="14">
        <v>18</v>
      </c>
      <c r="H180" s="14">
        <v>76</v>
      </c>
      <c r="I180" s="14">
        <v>296</v>
      </c>
      <c r="J180" s="13"/>
      <c r="K180" s="23">
        <v>52929</v>
      </c>
      <c r="L180" s="14">
        <v>5149</v>
      </c>
      <c r="M180" s="14">
        <v>1770</v>
      </c>
      <c r="N180" s="14">
        <v>447</v>
      </c>
      <c r="O180" s="14">
        <v>287</v>
      </c>
      <c r="P180" s="13"/>
      <c r="Q180" s="13"/>
      <c r="R180" s="14">
        <f t="shared" si="24"/>
        <v>60582</v>
      </c>
      <c r="S180" s="14">
        <f t="shared" si="25"/>
        <v>60878</v>
      </c>
      <c r="T180" s="15">
        <f t="shared" si="26"/>
        <v>0.9951378166168402</v>
      </c>
      <c r="U180" s="14"/>
      <c r="V180" s="15"/>
      <c r="W180" s="14"/>
      <c r="X180" s="15"/>
    </row>
    <row r="181" spans="1:24" x14ac:dyDescent="0.3">
      <c r="A181" s="12">
        <v>702</v>
      </c>
      <c r="B181" s="12" t="s">
        <v>119</v>
      </c>
      <c r="C181" s="13"/>
      <c r="D181" s="14">
        <v>78</v>
      </c>
      <c r="E181" s="13"/>
      <c r="F181" s="14">
        <v>127</v>
      </c>
      <c r="G181" s="14">
        <v>14</v>
      </c>
      <c r="H181" s="14">
        <v>38</v>
      </c>
      <c r="I181" s="14">
        <v>257</v>
      </c>
      <c r="J181" s="13"/>
      <c r="K181" s="23">
        <v>9602</v>
      </c>
      <c r="L181" s="14">
        <v>1665</v>
      </c>
      <c r="M181" s="14">
        <v>828</v>
      </c>
      <c r="N181" s="14">
        <v>220</v>
      </c>
      <c r="O181" s="14">
        <v>1019</v>
      </c>
      <c r="P181" s="13"/>
      <c r="Q181" s="13"/>
      <c r="R181" s="14">
        <f t="shared" si="24"/>
        <v>13334</v>
      </c>
      <c r="S181" s="14">
        <f t="shared" si="25"/>
        <v>13591</v>
      </c>
      <c r="T181" s="15">
        <f t="shared" si="26"/>
        <v>0.98109042748877939</v>
      </c>
      <c r="U181" s="14"/>
      <c r="V181" s="15"/>
      <c r="W181" s="14"/>
      <c r="X181" s="15"/>
    </row>
    <row r="182" spans="1:24" x14ac:dyDescent="0.3">
      <c r="A182" s="12">
        <v>703</v>
      </c>
      <c r="B182" s="12" t="s">
        <v>120</v>
      </c>
      <c r="C182" s="13"/>
      <c r="D182" s="13"/>
      <c r="E182" s="13"/>
      <c r="F182" s="13"/>
      <c r="G182" s="13"/>
      <c r="H182" s="13"/>
      <c r="I182" s="13"/>
      <c r="J182" s="13"/>
      <c r="K182" s="23">
        <v>770</v>
      </c>
      <c r="L182" s="13"/>
      <c r="M182" s="13"/>
      <c r="N182" s="14">
        <v>4</v>
      </c>
      <c r="O182" s="14">
        <v>1</v>
      </c>
      <c r="P182" s="13"/>
      <c r="Q182" s="13"/>
      <c r="R182" s="14">
        <f t="shared" si="24"/>
        <v>775</v>
      </c>
      <c r="S182" s="14">
        <f t="shared" si="25"/>
        <v>775</v>
      </c>
      <c r="T182" s="15">
        <f t="shared" si="26"/>
        <v>1</v>
      </c>
      <c r="U182" s="13"/>
      <c r="V182" s="13"/>
      <c r="W182" s="14"/>
      <c r="X182" s="15"/>
    </row>
    <row r="183" spans="1:24" x14ac:dyDescent="0.3">
      <c r="A183" s="12">
        <v>705</v>
      </c>
      <c r="B183" s="12" t="s">
        <v>121</v>
      </c>
      <c r="C183" s="13"/>
      <c r="D183" s="14">
        <v>80</v>
      </c>
      <c r="E183" s="14">
        <v>57</v>
      </c>
      <c r="F183" s="14">
        <v>109</v>
      </c>
      <c r="G183" s="14">
        <v>18</v>
      </c>
      <c r="H183" s="14">
        <v>71</v>
      </c>
      <c r="I183" s="14">
        <v>335</v>
      </c>
      <c r="J183" s="14">
        <v>55</v>
      </c>
      <c r="K183" s="23">
        <v>38014</v>
      </c>
      <c r="L183" s="14">
        <v>736</v>
      </c>
      <c r="M183" s="13"/>
      <c r="N183" s="14">
        <v>287</v>
      </c>
      <c r="O183" s="13"/>
      <c r="P183" s="13"/>
      <c r="Q183" s="13"/>
      <c r="R183" s="14">
        <f t="shared" si="24"/>
        <v>39092</v>
      </c>
      <c r="S183" s="14">
        <f t="shared" si="25"/>
        <v>39427</v>
      </c>
      <c r="T183" s="15">
        <f t="shared" si="26"/>
        <v>0.99150328455119585</v>
      </c>
      <c r="U183" s="13"/>
      <c r="V183" s="13"/>
      <c r="W183" s="14"/>
      <c r="X183" s="15"/>
    </row>
    <row r="184" spans="1:24" x14ac:dyDescent="0.3">
      <c r="A184" s="12">
        <v>707</v>
      </c>
      <c r="B184" s="12" t="s">
        <v>122</v>
      </c>
      <c r="C184" s="13"/>
      <c r="D184" s="13"/>
      <c r="E184" s="13"/>
      <c r="F184" s="13"/>
      <c r="G184" s="13"/>
      <c r="H184" s="14">
        <v>17</v>
      </c>
      <c r="I184" s="14">
        <v>17</v>
      </c>
      <c r="J184" s="13"/>
      <c r="K184" s="23">
        <v>6</v>
      </c>
      <c r="L184" s="13"/>
      <c r="M184" s="13"/>
      <c r="N184" s="13"/>
      <c r="O184" s="13"/>
      <c r="P184" s="13"/>
      <c r="Q184" s="13"/>
      <c r="R184" s="14">
        <f t="shared" si="24"/>
        <v>6</v>
      </c>
      <c r="S184" s="14">
        <f t="shared" si="25"/>
        <v>23</v>
      </c>
      <c r="T184" s="15">
        <f t="shared" si="26"/>
        <v>0.2608695652173913</v>
      </c>
      <c r="U184" s="13"/>
      <c r="V184" s="13"/>
      <c r="W184" s="14"/>
      <c r="X184" s="15"/>
    </row>
    <row r="185" spans="1:24" x14ac:dyDescent="0.3">
      <c r="A185" s="12">
        <v>708</v>
      </c>
      <c r="B185" s="12" t="s">
        <v>123</v>
      </c>
      <c r="C185" s="13"/>
      <c r="D185" s="13"/>
      <c r="E185" s="13"/>
      <c r="F185" s="13"/>
      <c r="G185" s="13"/>
      <c r="H185" s="14">
        <v>13</v>
      </c>
      <c r="I185" s="14">
        <v>13</v>
      </c>
      <c r="J185" s="13"/>
      <c r="K185" s="23">
        <v>1</v>
      </c>
      <c r="L185" s="14">
        <v>1</v>
      </c>
      <c r="M185" s="13"/>
      <c r="N185" s="13"/>
      <c r="O185" s="13"/>
      <c r="P185" s="13"/>
      <c r="Q185" s="13"/>
      <c r="R185" s="14">
        <f t="shared" si="24"/>
        <v>2</v>
      </c>
      <c r="S185" s="14">
        <f t="shared" si="25"/>
        <v>15</v>
      </c>
      <c r="T185" s="15">
        <f t="shared" si="26"/>
        <v>0.13333333333333333</v>
      </c>
      <c r="U185" s="13"/>
      <c r="V185" s="13"/>
      <c r="W185" s="14"/>
      <c r="X185" s="15"/>
    </row>
    <row r="186" spans="1:24" x14ac:dyDescent="0.3">
      <c r="K186" s="23"/>
    </row>
    <row r="187" spans="1:24" x14ac:dyDescent="0.3">
      <c r="K187" s="23"/>
    </row>
    <row r="188" spans="1:24" x14ac:dyDescent="0.3">
      <c r="A188" s="13"/>
      <c r="B188" s="16" t="s">
        <v>52</v>
      </c>
      <c r="C188" s="13"/>
      <c r="D188" s="14">
        <v>494</v>
      </c>
      <c r="E188" s="14">
        <v>253</v>
      </c>
      <c r="F188" s="14">
        <v>953</v>
      </c>
      <c r="G188" s="14">
        <v>138</v>
      </c>
      <c r="H188" s="14">
        <v>441</v>
      </c>
      <c r="I188" s="14">
        <v>2279</v>
      </c>
      <c r="J188" s="14">
        <v>383</v>
      </c>
      <c r="K188" s="23">
        <f>SUM(K172:K185)</f>
        <v>168688</v>
      </c>
      <c r="L188" s="14">
        <v>16234</v>
      </c>
      <c r="M188" s="14">
        <v>3922</v>
      </c>
      <c r="N188" s="14">
        <v>2426</v>
      </c>
      <c r="O188" s="14">
        <v>1449</v>
      </c>
      <c r="P188" s="13"/>
      <c r="Q188" s="13"/>
      <c r="R188" s="14">
        <f t="shared" ref="R188" si="27">SUM(J188:O188)</f>
        <v>193102</v>
      </c>
      <c r="S188" s="14">
        <f t="shared" ref="S188" si="28">SUM(R188,I188)</f>
        <v>195381</v>
      </c>
      <c r="T188" s="15">
        <f t="shared" ref="T188" si="29">R188/S188</f>
        <v>0.98833561093453304</v>
      </c>
      <c r="U188" s="14"/>
      <c r="V188" s="15"/>
      <c r="W188" s="14"/>
      <c r="X188" s="15"/>
    </row>
    <row r="189" spans="1:24" x14ac:dyDescent="0.3">
      <c r="A189" s="13"/>
      <c r="B189" s="16" t="s">
        <v>53</v>
      </c>
      <c r="C189" s="15">
        <v>0</v>
      </c>
      <c r="D189" s="17">
        <v>0.23899999999999999</v>
      </c>
      <c r="E189" s="17">
        <v>0.122</v>
      </c>
      <c r="F189" s="17">
        <v>0.183</v>
      </c>
      <c r="G189" s="17">
        <v>0.28899999999999998</v>
      </c>
      <c r="H189" s="17">
        <v>6.2E-2</v>
      </c>
      <c r="I189" s="17">
        <v>0.114</v>
      </c>
      <c r="J189" s="17">
        <v>9.1999999999999998E-2</v>
      </c>
      <c r="K189" s="24">
        <f>K188/$I$298</f>
        <v>0.16224180846602779</v>
      </c>
      <c r="L189" s="17">
        <v>0.122</v>
      </c>
      <c r="M189" s="15">
        <v>0.09</v>
      </c>
      <c r="N189" s="17">
        <v>0.159</v>
      </c>
      <c r="O189" s="17">
        <v>0.17199999999999999</v>
      </c>
      <c r="P189" s="15">
        <v>0</v>
      </c>
      <c r="Q189" s="15">
        <v>0</v>
      </c>
      <c r="R189" s="17">
        <f>R188/$P$298</f>
        <v>0.15525514322560727</v>
      </c>
      <c r="S189" s="17">
        <f>S188/$Q$298</f>
        <v>0.15460256393010399</v>
      </c>
      <c r="T189" s="13"/>
      <c r="U189" s="15"/>
      <c r="V189" s="13"/>
      <c r="W189" s="17"/>
      <c r="X189" s="13"/>
    </row>
    <row r="191" spans="1:24" ht="17.399999999999999" customHeight="1" x14ac:dyDescent="0.3">
      <c r="A191" s="2" t="s">
        <v>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7.399999999999999" customHeight="1" x14ac:dyDescent="0.3">
      <c r="A192" s="2" t="s">
        <v>1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3"/>
      <c r="X192" s="3"/>
    </row>
    <row r="195" spans="1:24" ht="31.2" x14ac:dyDescent="0.3">
      <c r="A195" s="4" t="s">
        <v>3</v>
      </c>
      <c r="B195" s="1"/>
      <c r="C195" s="5" t="s">
        <v>124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4" customHeight="1" x14ac:dyDescent="0.3">
      <c r="A196" s="20" t="s">
        <v>2</v>
      </c>
      <c r="B196" s="20"/>
      <c r="C196" s="20"/>
    </row>
    <row r="198" spans="1:24" x14ac:dyDescent="0.3">
      <c r="A198" s="9"/>
      <c r="B198" s="9"/>
      <c r="C198" s="10" t="s">
        <v>5</v>
      </c>
      <c r="D198" s="10"/>
      <c r="E198" s="10"/>
      <c r="F198" s="10"/>
      <c r="G198" s="10"/>
      <c r="H198" s="10"/>
      <c r="I198" s="10"/>
      <c r="J198" s="10"/>
      <c r="K198" s="10" t="s">
        <v>6</v>
      </c>
      <c r="L198" s="10"/>
      <c r="M198" s="1"/>
      <c r="N198" s="6" t="s">
        <v>7</v>
      </c>
      <c r="O198" s="6" t="s">
        <v>7</v>
      </c>
      <c r="P198" s="6" t="s">
        <v>8</v>
      </c>
      <c r="Q198" s="6" t="s">
        <v>8</v>
      </c>
      <c r="R198" s="7"/>
      <c r="S198" s="7"/>
      <c r="T198" s="10"/>
      <c r="U198" s="10"/>
      <c r="V198" s="10"/>
      <c r="W198" s="10"/>
    </row>
    <row r="199" spans="1:24" x14ac:dyDescent="0.3">
      <c r="A199" s="9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"/>
      <c r="N199" s="6" t="s">
        <v>9</v>
      </c>
      <c r="O199" s="6" t="s">
        <v>10</v>
      </c>
      <c r="P199" s="6" t="s">
        <v>11</v>
      </c>
      <c r="Q199" s="6" t="s">
        <v>12</v>
      </c>
      <c r="R199" s="11"/>
      <c r="S199" s="11"/>
      <c r="T199" s="10"/>
      <c r="U199" s="10"/>
      <c r="V199" s="10"/>
      <c r="W199" s="10"/>
    </row>
    <row r="200" spans="1:24" x14ac:dyDescent="0.3">
      <c r="A200" s="8" t="s">
        <v>13</v>
      </c>
      <c r="B200" s="8" t="s">
        <v>14</v>
      </c>
      <c r="C200" s="7"/>
      <c r="D200" s="6" t="s">
        <v>15</v>
      </c>
      <c r="E200" s="6" t="s">
        <v>9</v>
      </c>
      <c r="F200" s="6" t="s">
        <v>10</v>
      </c>
      <c r="G200" s="6" t="s">
        <v>16</v>
      </c>
      <c r="H200" s="7"/>
      <c r="I200" s="6" t="s">
        <v>17</v>
      </c>
      <c r="J200" s="6" t="s">
        <v>18</v>
      </c>
      <c r="K200" s="6" t="s">
        <v>164</v>
      </c>
      <c r="L200" s="6" t="s">
        <v>9</v>
      </c>
      <c r="M200" s="6" t="s">
        <v>10</v>
      </c>
      <c r="N200" s="6" t="s">
        <v>19</v>
      </c>
      <c r="O200" s="6" t="s">
        <v>19</v>
      </c>
      <c r="P200" s="6" t="s">
        <v>8</v>
      </c>
      <c r="Q200" s="6" t="s">
        <v>8</v>
      </c>
      <c r="R200" s="6" t="s">
        <v>17</v>
      </c>
      <c r="S200" s="7"/>
      <c r="T200" s="6" t="s">
        <v>20</v>
      </c>
      <c r="U200" s="7"/>
      <c r="V200" s="7"/>
      <c r="W200" s="7"/>
      <c r="X200" s="7"/>
    </row>
    <row r="201" spans="1:24" x14ac:dyDescent="0.3">
      <c r="A201" s="8" t="s">
        <v>21</v>
      </c>
      <c r="B201" s="8" t="s">
        <v>22</v>
      </c>
      <c r="C201" s="6" t="s">
        <v>23</v>
      </c>
      <c r="D201" s="6" t="s">
        <v>24</v>
      </c>
      <c r="E201" s="6" t="s">
        <v>25</v>
      </c>
      <c r="F201" s="6" t="s">
        <v>26</v>
      </c>
      <c r="G201" s="6" t="s">
        <v>27</v>
      </c>
      <c r="H201" s="6" t="s">
        <v>28</v>
      </c>
      <c r="I201" s="6" t="s">
        <v>29</v>
      </c>
      <c r="J201" s="6" t="s">
        <v>30</v>
      </c>
      <c r="K201" s="6" t="s">
        <v>165</v>
      </c>
      <c r="L201" s="6" t="s">
        <v>25</v>
      </c>
      <c r="M201" s="6" t="s">
        <v>26</v>
      </c>
      <c r="N201" s="6" t="s">
        <v>25</v>
      </c>
      <c r="O201" s="6" t="s">
        <v>26</v>
      </c>
      <c r="P201" s="6" t="s">
        <v>31</v>
      </c>
      <c r="Q201" s="6" t="s">
        <v>32</v>
      </c>
      <c r="R201" s="6" t="s">
        <v>6</v>
      </c>
      <c r="S201" s="6" t="s">
        <v>17</v>
      </c>
      <c r="T201" s="6" t="s">
        <v>6</v>
      </c>
      <c r="U201" s="6"/>
      <c r="V201" s="6"/>
      <c r="W201" s="6"/>
      <c r="X201" s="6"/>
    </row>
    <row r="204" spans="1:24" x14ac:dyDescent="0.3">
      <c r="A204" s="25">
        <v>801</v>
      </c>
      <c r="B204" s="23" t="s">
        <v>173</v>
      </c>
      <c r="K204" s="23">
        <v>1</v>
      </c>
    </row>
    <row r="205" spans="1:24" x14ac:dyDescent="0.3">
      <c r="A205" s="12">
        <v>804</v>
      </c>
      <c r="B205" s="12" t="s">
        <v>125</v>
      </c>
      <c r="C205" s="13"/>
      <c r="D205" s="13"/>
      <c r="E205" s="13"/>
      <c r="F205" s="14">
        <v>1</v>
      </c>
      <c r="G205" s="13"/>
      <c r="H205" s="13"/>
      <c r="I205" s="14">
        <v>1</v>
      </c>
      <c r="J205" s="13"/>
      <c r="K205" s="23">
        <v>11</v>
      </c>
      <c r="L205" s="13"/>
      <c r="M205" s="14">
        <v>8</v>
      </c>
      <c r="N205" s="13"/>
      <c r="O205" s="13"/>
      <c r="P205" s="13"/>
      <c r="Q205" s="13"/>
      <c r="R205" s="14">
        <f t="shared" ref="R205:R230" si="30">SUM(J205:O205)</f>
        <v>19</v>
      </c>
      <c r="S205" s="14">
        <f t="shared" ref="S205:S230" si="31">SUM(R205,I205)</f>
        <v>20</v>
      </c>
      <c r="T205" s="15">
        <f t="shared" ref="T205:T230" si="32">R205/S205</f>
        <v>0.95</v>
      </c>
      <c r="U205" s="13"/>
      <c r="V205" s="13"/>
      <c r="W205" s="14"/>
      <c r="X205" s="15"/>
    </row>
    <row r="206" spans="1:24" x14ac:dyDescent="0.3">
      <c r="A206" s="12">
        <v>808</v>
      </c>
      <c r="B206" s="12" t="s">
        <v>126</v>
      </c>
      <c r="C206" s="13"/>
      <c r="D206" s="13"/>
      <c r="E206" s="13"/>
      <c r="F206" s="13"/>
      <c r="G206" s="13"/>
      <c r="H206" s="13"/>
      <c r="I206" s="13"/>
      <c r="J206" s="13"/>
      <c r="K206" s="23">
        <v>65</v>
      </c>
      <c r="L206" s="14">
        <v>9</v>
      </c>
      <c r="M206" s="14">
        <v>12</v>
      </c>
      <c r="N206" s="14">
        <v>2</v>
      </c>
      <c r="O206" s="13"/>
      <c r="P206" s="13"/>
      <c r="Q206" s="13"/>
      <c r="R206" s="14">
        <f t="shared" si="30"/>
        <v>88</v>
      </c>
      <c r="S206" s="14">
        <f t="shared" si="31"/>
        <v>88</v>
      </c>
      <c r="T206" s="15">
        <f t="shared" si="32"/>
        <v>1</v>
      </c>
      <c r="U206" s="13"/>
      <c r="V206" s="13"/>
      <c r="W206" s="14"/>
      <c r="X206" s="15"/>
    </row>
    <row r="207" spans="1:24" x14ac:dyDescent="0.3">
      <c r="A207" s="12">
        <v>809</v>
      </c>
      <c r="B207" s="12" t="s">
        <v>127</v>
      </c>
      <c r="C207" s="13"/>
      <c r="D207" s="14">
        <v>2</v>
      </c>
      <c r="E207" s="13"/>
      <c r="F207" s="14">
        <v>35</v>
      </c>
      <c r="G207" s="14">
        <v>34</v>
      </c>
      <c r="H207" s="14">
        <v>287</v>
      </c>
      <c r="I207" s="14">
        <v>358</v>
      </c>
      <c r="J207" s="13"/>
      <c r="K207" s="23">
        <v>20994</v>
      </c>
      <c r="L207" s="14">
        <v>3755</v>
      </c>
      <c r="M207" s="14">
        <v>814</v>
      </c>
      <c r="N207" s="14">
        <v>394</v>
      </c>
      <c r="O207" s="14">
        <v>310</v>
      </c>
      <c r="P207" s="13"/>
      <c r="Q207" s="13"/>
      <c r="R207" s="14">
        <f t="shared" si="30"/>
        <v>26267</v>
      </c>
      <c r="S207" s="14">
        <f t="shared" si="31"/>
        <v>26625</v>
      </c>
      <c r="T207" s="15">
        <f t="shared" si="32"/>
        <v>0.98655399061032867</v>
      </c>
      <c r="U207" s="14"/>
      <c r="V207" s="15"/>
      <c r="W207" s="14"/>
      <c r="X207" s="15"/>
    </row>
    <row r="208" spans="1:24" x14ac:dyDescent="0.3">
      <c r="A208" s="12">
        <v>811</v>
      </c>
      <c r="B208" s="12" t="s">
        <v>128</v>
      </c>
      <c r="C208" s="13"/>
      <c r="D208" s="13"/>
      <c r="E208" s="13"/>
      <c r="F208" s="13"/>
      <c r="G208" s="13"/>
      <c r="H208" s="14">
        <v>7</v>
      </c>
      <c r="I208" s="14">
        <v>7</v>
      </c>
      <c r="J208" s="13"/>
      <c r="K208" s="23">
        <v>2</v>
      </c>
      <c r="L208" s="14">
        <v>1</v>
      </c>
      <c r="M208" s="14">
        <v>1</v>
      </c>
      <c r="N208" s="13"/>
      <c r="O208" s="13"/>
      <c r="P208" s="13"/>
      <c r="Q208" s="13"/>
      <c r="R208" s="14">
        <f t="shared" si="30"/>
        <v>4</v>
      </c>
      <c r="S208" s="14">
        <f t="shared" si="31"/>
        <v>11</v>
      </c>
      <c r="T208" s="15">
        <f t="shared" si="32"/>
        <v>0.36363636363636365</v>
      </c>
      <c r="U208" s="13"/>
      <c r="V208" s="13"/>
      <c r="W208" s="14"/>
      <c r="X208" s="15"/>
    </row>
    <row r="209" spans="1:24" x14ac:dyDescent="0.3">
      <c r="A209" s="12">
        <v>813</v>
      </c>
      <c r="B209" s="12" t="s">
        <v>129</v>
      </c>
      <c r="C209" s="13"/>
      <c r="D209" s="14">
        <v>36</v>
      </c>
      <c r="E209" s="14">
        <v>111</v>
      </c>
      <c r="F209" s="14">
        <v>100</v>
      </c>
      <c r="G209" s="14">
        <v>88</v>
      </c>
      <c r="H209" s="14">
        <v>633</v>
      </c>
      <c r="I209" s="14">
        <v>968</v>
      </c>
      <c r="J209" s="14">
        <v>166</v>
      </c>
      <c r="K209" s="23">
        <v>51783</v>
      </c>
      <c r="L209" s="14">
        <v>1946</v>
      </c>
      <c r="M209" s="14">
        <v>3</v>
      </c>
      <c r="N209" s="14">
        <v>740</v>
      </c>
      <c r="O209" s="13"/>
      <c r="P209" s="13"/>
      <c r="Q209" s="13"/>
      <c r="R209" s="14">
        <f t="shared" si="30"/>
        <v>54638</v>
      </c>
      <c r="S209" s="14">
        <f t="shared" si="31"/>
        <v>55606</v>
      </c>
      <c r="T209" s="15">
        <f t="shared" si="32"/>
        <v>0.98259180663957124</v>
      </c>
      <c r="U209" s="14"/>
      <c r="V209" s="15"/>
      <c r="W209" s="14"/>
      <c r="X209" s="15"/>
    </row>
    <row r="210" spans="1:24" x14ac:dyDescent="0.3">
      <c r="A210" s="12">
        <v>814</v>
      </c>
      <c r="B210" s="12" t="s">
        <v>174</v>
      </c>
      <c r="C210" s="13"/>
      <c r="D210" s="14"/>
      <c r="E210" s="14"/>
      <c r="F210" s="14"/>
      <c r="G210" s="14"/>
      <c r="H210" s="14"/>
      <c r="I210" s="14"/>
      <c r="J210" s="14"/>
      <c r="K210" s="23">
        <v>125</v>
      </c>
      <c r="L210" s="14"/>
      <c r="M210" s="14"/>
      <c r="N210" s="14"/>
      <c r="O210" s="13"/>
      <c r="P210" s="13"/>
      <c r="Q210" s="13"/>
      <c r="R210" s="14">
        <f t="shared" si="30"/>
        <v>125</v>
      </c>
      <c r="S210" s="14">
        <f t="shared" si="31"/>
        <v>125</v>
      </c>
      <c r="T210" s="15">
        <f t="shared" si="32"/>
        <v>1</v>
      </c>
      <c r="U210" s="14"/>
      <c r="V210" s="15"/>
      <c r="W210" s="14"/>
      <c r="X210" s="15"/>
    </row>
    <row r="211" spans="1:24" x14ac:dyDescent="0.3">
      <c r="A211" s="12">
        <v>815</v>
      </c>
      <c r="B211" s="12" t="s">
        <v>130</v>
      </c>
      <c r="C211" s="13"/>
      <c r="D211" s="13"/>
      <c r="E211" s="13"/>
      <c r="F211" s="13"/>
      <c r="G211" s="13"/>
      <c r="H211" s="14">
        <v>81</v>
      </c>
      <c r="I211" s="14">
        <v>81</v>
      </c>
      <c r="J211" s="13"/>
      <c r="K211" s="23">
        <v>2</v>
      </c>
      <c r="L211" s="13"/>
      <c r="M211" s="13"/>
      <c r="N211" s="13"/>
      <c r="O211" s="13"/>
      <c r="P211" s="13"/>
      <c r="Q211" s="13"/>
      <c r="R211" s="14">
        <f t="shared" si="30"/>
        <v>2</v>
      </c>
      <c r="S211" s="14">
        <f t="shared" si="31"/>
        <v>83</v>
      </c>
      <c r="T211" s="15">
        <f t="shared" si="32"/>
        <v>2.4096385542168676E-2</v>
      </c>
      <c r="U211" s="13"/>
      <c r="V211" s="13"/>
      <c r="W211" s="14"/>
      <c r="X211" s="15"/>
    </row>
    <row r="212" spans="1:24" x14ac:dyDescent="0.3">
      <c r="A212" s="12">
        <v>816</v>
      </c>
      <c r="B212" s="12" t="s">
        <v>131</v>
      </c>
      <c r="C212" s="13"/>
      <c r="D212" s="13"/>
      <c r="E212" s="13"/>
      <c r="F212" s="13"/>
      <c r="G212" s="13"/>
      <c r="H212" s="13"/>
      <c r="I212" s="13"/>
      <c r="J212" s="13"/>
      <c r="K212" s="23">
        <v>65</v>
      </c>
      <c r="L212" s="14">
        <v>1</v>
      </c>
      <c r="M212" s="13"/>
      <c r="N212" s="14">
        <v>2</v>
      </c>
      <c r="O212" s="13"/>
      <c r="P212" s="13"/>
      <c r="Q212" s="13"/>
      <c r="R212" s="14">
        <f t="shared" si="30"/>
        <v>68</v>
      </c>
      <c r="S212" s="14">
        <f t="shared" si="31"/>
        <v>68</v>
      </c>
      <c r="T212" s="15">
        <f t="shared" si="32"/>
        <v>1</v>
      </c>
      <c r="U212" s="13"/>
      <c r="V212" s="13"/>
      <c r="W212" s="14"/>
      <c r="X212" s="15"/>
    </row>
    <row r="213" spans="1:24" x14ac:dyDescent="0.3">
      <c r="A213" s="12">
        <v>817</v>
      </c>
      <c r="B213" s="12" t="s">
        <v>132</v>
      </c>
      <c r="C213" s="13"/>
      <c r="D213" s="14">
        <v>4</v>
      </c>
      <c r="E213" s="14">
        <v>29</v>
      </c>
      <c r="F213" s="14">
        <v>25</v>
      </c>
      <c r="G213" s="13"/>
      <c r="H213" s="14">
        <v>428</v>
      </c>
      <c r="I213" s="14">
        <v>486</v>
      </c>
      <c r="J213" s="14">
        <v>20</v>
      </c>
      <c r="K213" s="23">
        <v>3961</v>
      </c>
      <c r="L213" s="14">
        <v>196</v>
      </c>
      <c r="M213" s="13"/>
      <c r="N213" s="14">
        <v>42</v>
      </c>
      <c r="O213" s="13"/>
      <c r="P213" s="13"/>
      <c r="Q213" s="13"/>
      <c r="R213" s="14">
        <f t="shared" si="30"/>
        <v>4219</v>
      </c>
      <c r="S213" s="14">
        <f t="shared" si="31"/>
        <v>4705</v>
      </c>
      <c r="T213" s="15">
        <f t="shared" si="32"/>
        <v>0.89670563230605738</v>
      </c>
      <c r="U213" s="14"/>
      <c r="V213" s="15"/>
      <c r="W213" s="14"/>
      <c r="X213" s="15"/>
    </row>
    <row r="214" spans="1:24" x14ac:dyDescent="0.3">
      <c r="A214" s="12">
        <v>818</v>
      </c>
      <c r="B214" s="12" t="s">
        <v>133</v>
      </c>
      <c r="C214" s="13"/>
      <c r="D214" s="14">
        <v>4</v>
      </c>
      <c r="E214" s="14">
        <v>23</v>
      </c>
      <c r="F214" s="14">
        <v>35</v>
      </c>
      <c r="G214" s="14">
        <v>2</v>
      </c>
      <c r="H214" s="14">
        <v>6</v>
      </c>
      <c r="I214" s="14">
        <v>70</v>
      </c>
      <c r="J214" s="14">
        <v>9</v>
      </c>
      <c r="K214" s="23">
        <v>4527</v>
      </c>
      <c r="L214" s="14">
        <v>169</v>
      </c>
      <c r="M214" s="13"/>
      <c r="N214" s="14">
        <v>61</v>
      </c>
      <c r="O214" s="13"/>
      <c r="P214" s="13"/>
      <c r="Q214" s="13"/>
      <c r="R214" s="14">
        <f t="shared" si="30"/>
        <v>4766</v>
      </c>
      <c r="S214" s="14">
        <f t="shared" si="31"/>
        <v>4836</v>
      </c>
      <c r="T214" s="15">
        <f t="shared" si="32"/>
        <v>0.98552522746071136</v>
      </c>
      <c r="U214" s="13"/>
      <c r="V214" s="13"/>
      <c r="W214" s="14"/>
      <c r="X214" s="15"/>
    </row>
    <row r="215" spans="1:24" x14ac:dyDescent="0.3">
      <c r="A215" s="12">
        <v>819</v>
      </c>
      <c r="B215" s="12" t="s">
        <v>134</v>
      </c>
      <c r="C215" s="13"/>
      <c r="D215" s="14">
        <v>2</v>
      </c>
      <c r="E215" s="14">
        <v>6</v>
      </c>
      <c r="F215" s="14">
        <v>5</v>
      </c>
      <c r="G215" s="13"/>
      <c r="H215" s="14">
        <v>6</v>
      </c>
      <c r="I215" s="14">
        <v>19</v>
      </c>
      <c r="J215" s="14">
        <v>3</v>
      </c>
      <c r="K215" s="23">
        <v>2204</v>
      </c>
      <c r="L215" s="14">
        <v>9</v>
      </c>
      <c r="M215" s="13"/>
      <c r="N215" s="14">
        <v>10</v>
      </c>
      <c r="O215" s="13"/>
      <c r="P215" s="13"/>
      <c r="Q215" s="13"/>
      <c r="R215" s="14">
        <f t="shared" si="30"/>
        <v>2226</v>
      </c>
      <c r="S215" s="14">
        <f t="shared" si="31"/>
        <v>2245</v>
      </c>
      <c r="T215" s="15">
        <f t="shared" si="32"/>
        <v>0.99153674832962135</v>
      </c>
      <c r="U215" s="13"/>
      <c r="V215" s="13"/>
      <c r="W215" s="14"/>
      <c r="X215" s="15"/>
    </row>
    <row r="216" spans="1:24" x14ac:dyDescent="0.3">
      <c r="A216" s="12">
        <v>821</v>
      </c>
      <c r="B216" s="12" t="s">
        <v>135</v>
      </c>
      <c r="C216" s="13"/>
      <c r="D216" s="14">
        <v>86</v>
      </c>
      <c r="E216" s="14">
        <v>32</v>
      </c>
      <c r="F216" s="14">
        <v>380</v>
      </c>
      <c r="G216" s="14">
        <v>8</v>
      </c>
      <c r="H216" s="14">
        <v>545</v>
      </c>
      <c r="I216" s="14">
        <v>1051</v>
      </c>
      <c r="J216" s="13"/>
      <c r="K216" s="23">
        <v>23617</v>
      </c>
      <c r="L216" s="14">
        <v>12798</v>
      </c>
      <c r="M216" s="14">
        <v>6405</v>
      </c>
      <c r="N216" s="14">
        <v>877</v>
      </c>
      <c r="O216" s="14">
        <v>451</v>
      </c>
      <c r="P216" s="13"/>
      <c r="Q216" s="13"/>
      <c r="R216" s="14">
        <f t="shared" si="30"/>
        <v>44148</v>
      </c>
      <c r="S216" s="14">
        <f t="shared" si="31"/>
        <v>45199</v>
      </c>
      <c r="T216" s="15">
        <f t="shared" si="32"/>
        <v>0.9767472731697604</v>
      </c>
      <c r="U216" s="14"/>
      <c r="V216" s="15"/>
      <c r="W216" s="14"/>
      <c r="X216" s="15"/>
    </row>
    <row r="217" spans="1:24" x14ac:dyDescent="0.3">
      <c r="A217" s="12">
        <v>822</v>
      </c>
      <c r="B217" s="12" t="s">
        <v>175</v>
      </c>
      <c r="C217" s="13"/>
      <c r="D217" s="14"/>
      <c r="E217" s="14"/>
      <c r="F217" s="14"/>
      <c r="G217" s="14"/>
      <c r="H217" s="14"/>
      <c r="I217" s="14"/>
      <c r="J217" s="13"/>
      <c r="K217" s="23">
        <v>154</v>
      </c>
      <c r="L217" s="14"/>
      <c r="M217" s="14"/>
      <c r="N217" s="14"/>
      <c r="O217" s="14"/>
      <c r="P217" s="13"/>
      <c r="Q217" s="13"/>
      <c r="R217" s="14">
        <f t="shared" si="30"/>
        <v>154</v>
      </c>
      <c r="S217" s="14">
        <f t="shared" si="31"/>
        <v>154</v>
      </c>
      <c r="T217" s="15">
        <f t="shared" si="32"/>
        <v>1</v>
      </c>
      <c r="U217" s="14"/>
      <c r="V217" s="15"/>
      <c r="W217" s="14"/>
      <c r="X217" s="15"/>
    </row>
    <row r="218" spans="1:24" x14ac:dyDescent="0.3">
      <c r="A218" s="12">
        <v>824</v>
      </c>
      <c r="B218" s="12" t="s">
        <v>136</v>
      </c>
      <c r="C218" s="13"/>
      <c r="D218" s="13"/>
      <c r="E218" s="13"/>
      <c r="F218" s="13"/>
      <c r="G218" s="13"/>
      <c r="H218" s="14">
        <v>3</v>
      </c>
      <c r="I218" s="14">
        <v>3</v>
      </c>
      <c r="J218" s="13"/>
      <c r="K218" s="23">
        <v>432</v>
      </c>
      <c r="L218" s="14">
        <v>1</v>
      </c>
      <c r="M218" s="13"/>
      <c r="N218" s="13"/>
      <c r="O218" s="13"/>
      <c r="P218" s="13"/>
      <c r="Q218" s="13"/>
      <c r="R218" s="14">
        <f t="shared" si="30"/>
        <v>433</v>
      </c>
      <c r="S218" s="14">
        <f t="shared" si="31"/>
        <v>436</v>
      </c>
      <c r="T218" s="15">
        <f t="shared" si="32"/>
        <v>0.99311926605504586</v>
      </c>
      <c r="U218" s="13"/>
      <c r="V218" s="13"/>
      <c r="W218" s="14"/>
      <c r="X218" s="15"/>
    </row>
    <row r="219" spans="1:24" x14ac:dyDescent="0.3">
      <c r="A219" s="12">
        <v>827</v>
      </c>
      <c r="B219" s="12" t="s">
        <v>137</v>
      </c>
      <c r="C219" s="13"/>
      <c r="D219" s="13"/>
      <c r="E219" s="13"/>
      <c r="F219" s="13"/>
      <c r="G219" s="13"/>
      <c r="H219" s="13"/>
      <c r="I219" s="13"/>
      <c r="J219" s="13"/>
      <c r="K219" s="23">
        <v>8</v>
      </c>
      <c r="L219" s="13"/>
      <c r="M219" s="14">
        <v>1</v>
      </c>
      <c r="N219" s="13"/>
      <c r="O219" s="13"/>
      <c r="P219" s="13"/>
      <c r="Q219" s="13"/>
      <c r="R219" s="14">
        <f t="shared" si="30"/>
        <v>9</v>
      </c>
      <c r="S219" s="14">
        <f t="shared" si="31"/>
        <v>9</v>
      </c>
      <c r="T219" s="15">
        <f t="shared" si="32"/>
        <v>1</v>
      </c>
      <c r="U219" s="13"/>
      <c r="V219" s="13"/>
      <c r="W219" s="13"/>
      <c r="X219" s="13"/>
    </row>
    <row r="220" spans="1:24" x14ac:dyDescent="0.3">
      <c r="A220" s="12">
        <v>828</v>
      </c>
      <c r="B220" s="12" t="s">
        <v>138</v>
      </c>
      <c r="C220" s="13"/>
      <c r="D220" s="13"/>
      <c r="E220" s="13"/>
      <c r="F220" s="13"/>
      <c r="G220" s="13"/>
      <c r="H220" s="14">
        <v>6</v>
      </c>
      <c r="I220" s="14">
        <v>6</v>
      </c>
      <c r="J220" s="13"/>
      <c r="K220" s="23">
        <v>307</v>
      </c>
      <c r="L220" s="14">
        <v>1</v>
      </c>
      <c r="M220" s="13"/>
      <c r="N220" s="13"/>
      <c r="O220" s="13"/>
      <c r="P220" s="13"/>
      <c r="Q220" s="13"/>
      <c r="R220" s="14">
        <f t="shared" si="30"/>
        <v>308</v>
      </c>
      <c r="S220" s="14">
        <f t="shared" si="31"/>
        <v>314</v>
      </c>
      <c r="T220" s="15">
        <f t="shared" si="32"/>
        <v>0.98089171974522293</v>
      </c>
      <c r="U220" s="13"/>
      <c r="V220" s="13"/>
      <c r="W220" s="14"/>
      <c r="X220" s="15"/>
    </row>
    <row r="221" spans="1:24" x14ac:dyDescent="0.3">
      <c r="A221" s="12">
        <v>831</v>
      </c>
      <c r="B221" s="12" t="s">
        <v>139</v>
      </c>
      <c r="C221" s="13"/>
      <c r="D221" s="13"/>
      <c r="E221" s="13"/>
      <c r="F221" s="13"/>
      <c r="G221" s="13"/>
      <c r="H221" s="14">
        <v>2</v>
      </c>
      <c r="I221" s="14">
        <v>2</v>
      </c>
      <c r="J221" s="13"/>
      <c r="K221" s="23">
        <v>1</v>
      </c>
      <c r="L221" s="13"/>
      <c r="M221" s="13"/>
      <c r="N221" s="13"/>
      <c r="O221" s="13"/>
      <c r="P221" s="13"/>
      <c r="Q221" s="13"/>
      <c r="R221" s="14">
        <f t="shared" si="30"/>
        <v>1</v>
      </c>
      <c r="S221" s="14">
        <f t="shared" si="31"/>
        <v>3</v>
      </c>
      <c r="T221" s="15">
        <f t="shared" si="32"/>
        <v>0.33333333333333331</v>
      </c>
      <c r="U221" s="13"/>
      <c r="V221" s="13"/>
      <c r="W221" s="14"/>
      <c r="X221" s="15"/>
    </row>
    <row r="222" spans="1:24" x14ac:dyDescent="0.3">
      <c r="A222" s="12">
        <v>832</v>
      </c>
      <c r="B222" s="12" t="s">
        <v>140</v>
      </c>
      <c r="C222" s="13"/>
      <c r="D222" s="13"/>
      <c r="E222" s="13"/>
      <c r="F222" s="13"/>
      <c r="G222" s="13"/>
      <c r="H222" s="13"/>
      <c r="I222" s="13"/>
      <c r="J222" s="13"/>
      <c r="K222" s="23">
        <v>1630</v>
      </c>
      <c r="L222" s="14">
        <v>1</v>
      </c>
      <c r="M222" s="13"/>
      <c r="N222" s="13"/>
      <c r="O222" s="13"/>
      <c r="P222" s="13"/>
      <c r="Q222" s="13"/>
      <c r="R222" s="14">
        <f t="shared" si="30"/>
        <v>1631</v>
      </c>
      <c r="S222" s="14">
        <f t="shared" si="31"/>
        <v>1631</v>
      </c>
      <c r="T222" s="15">
        <f t="shared" si="32"/>
        <v>1</v>
      </c>
      <c r="U222" s="13"/>
      <c r="V222" s="13"/>
      <c r="W222" s="14"/>
      <c r="X222" s="15"/>
    </row>
    <row r="223" spans="1:24" x14ac:dyDescent="0.3">
      <c r="A223" s="12">
        <v>833</v>
      </c>
      <c r="B223" s="12" t="s">
        <v>141</v>
      </c>
      <c r="C223" s="13"/>
      <c r="D223" s="13"/>
      <c r="E223" s="13"/>
      <c r="F223" s="13"/>
      <c r="G223" s="13"/>
      <c r="H223" s="14">
        <v>2</v>
      </c>
      <c r="I223" s="14">
        <v>2</v>
      </c>
      <c r="J223" s="13"/>
      <c r="K223" s="23">
        <v>29</v>
      </c>
      <c r="L223" s="13"/>
      <c r="M223" s="13"/>
      <c r="N223" s="13"/>
      <c r="O223" s="13"/>
      <c r="P223" s="13"/>
      <c r="Q223" s="13"/>
      <c r="R223" s="14">
        <f t="shared" si="30"/>
        <v>29</v>
      </c>
      <c r="S223" s="14">
        <f t="shared" si="31"/>
        <v>31</v>
      </c>
      <c r="T223" s="15">
        <f t="shared" si="32"/>
        <v>0.93548387096774188</v>
      </c>
      <c r="U223" s="13"/>
      <c r="V223" s="13"/>
      <c r="W223" s="14"/>
      <c r="X223" s="15"/>
    </row>
    <row r="224" spans="1:24" x14ac:dyDescent="0.3">
      <c r="A224" s="12">
        <v>834</v>
      </c>
      <c r="B224" s="12" t="s">
        <v>176</v>
      </c>
      <c r="C224" s="13"/>
      <c r="D224" s="13"/>
      <c r="E224" s="13"/>
      <c r="F224" s="13"/>
      <c r="G224" s="13"/>
      <c r="H224" s="14"/>
      <c r="I224" s="14"/>
      <c r="J224" s="13"/>
      <c r="K224" s="23">
        <v>26</v>
      </c>
      <c r="L224" s="13"/>
      <c r="M224" s="13"/>
      <c r="N224" s="13"/>
      <c r="O224" s="13"/>
      <c r="P224" s="13"/>
      <c r="Q224" s="13"/>
      <c r="R224" s="14">
        <f t="shared" si="30"/>
        <v>26</v>
      </c>
      <c r="S224" s="14">
        <f t="shared" si="31"/>
        <v>26</v>
      </c>
      <c r="T224" s="15">
        <f t="shared" si="32"/>
        <v>1</v>
      </c>
      <c r="U224" s="13"/>
      <c r="V224" s="13"/>
      <c r="W224" s="14"/>
      <c r="X224" s="15"/>
    </row>
    <row r="225" spans="1:24" x14ac:dyDescent="0.3">
      <c r="A225" s="12">
        <v>837</v>
      </c>
      <c r="B225" s="12" t="s">
        <v>142</v>
      </c>
      <c r="C225" s="13"/>
      <c r="D225" s="13"/>
      <c r="E225" s="13"/>
      <c r="F225" s="14">
        <v>14</v>
      </c>
      <c r="G225" s="14">
        <v>2</v>
      </c>
      <c r="H225" s="14">
        <v>146</v>
      </c>
      <c r="I225" s="14">
        <v>162</v>
      </c>
      <c r="J225" s="13"/>
      <c r="K225" s="23">
        <v>11</v>
      </c>
      <c r="L225" s="13"/>
      <c r="M225" s="14">
        <v>24</v>
      </c>
      <c r="N225" s="13"/>
      <c r="O225" s="14">
        <v>5</v>
      </c>
      <c r="P225" s="13"/>
      <c r="Q225" s="13"/>
      <c r="R225" s="14">
        <f t="shared" si="30"/>
        <v>40</v>
      </c>
      <c r="S225" s="14">
        <f t="shared" si="31"/>
        <v>202</v>
      </c>
      <c r="T225" s="15">
        <f t="shared" si="32"/>
        <v>0.19801980198019803</v>
      </c>
      <c r="U225" s="13"/>
      <c r="V225" s="13"/>
      <c r="W225" s="14"/>
      <c r="X225" s="15"/>
    </row>
    <row r="226" spans="1:24" x14ac:dyDescent="0.3">
      <c r="A226" s="12">
        <v>841</v>
      </c>
      <c r="B226" s="12" t="s">
        <v>143</v>
      </c>
      <c r="C226" s="13"/>
      <c r="D226" s="13"/>
      <c r="E226" s="13"/>
      <c r="F226" s="14">
        <v>22</v>
      </c>
      <c r="G226" s="13"/>
      <c r="H226" s="14">
        <v>500</v>
      </c>
      <c r="I226" s="14">
        <v>522</v>
      </c>
      <c r="J226" s="14">
        <v>1</v>
      </c>
      <c r="K226" s="23">
        <v>1817</v>
      </c>
      <c r="L226" s="14">
        <v>97</v>
      </c>
      <c r="M226" s="13"/>
      <c r="N226" s="14">
        <v>9</v>
      </c>
      <c r="O226" s="13"/>
      <c r="P226" s="13"/>
      <c r="Q226" s="13"/>
      <c r="R226" s="14">
        <f t="shared" si="30"/>
        <v>1924</v>
      </c>
      <c r="S226" s="14">
        <f t="shared" si="31"/>
        <v>2446</v>
      </c>
      <c r="T226" s="15">
        <f t="shared" si="32"/>
        <v>0.78659035159443991</v>
      </c>
      <c r="U226" s="13"/>
      <c r="V226" s="13"/>
      <c r="W226" s="14"/>
      <c r="X226" s="15"/>
    </row>
    <row r="227" spans="1:24" x14ac:dyDescent="0.3">
      <c r="A227" s="12">
        <v>842</v>
      </c>
      <c r="B227" s="12" t="s">
        <v>144</v>
      </c>
      <c r="C227" s="13"/>
      <c r="D227" s="13"/>
      <c r="E227" s="13"/>
      <c r="F227" s="13"/>
      <c r="G227" s="14">
        <v>4</v>
      </c>
      <c r="H227" s="13"/>
      <c r="I227" s="14">
        <v>4</v>
      </c>
      <c r="J227" s="13"/>
      <c r="K227" s="23">
        <v>334</v>
      </c>
      <c r="L227" s="14">
        <v>5</v>
      </c>
      <c r="M227" s="14">
        <v>32</v>
      </c>
      <c r="N227" s="13"/>
      <c r="O227" s="14">
        <v>6</v>
      </c>
      <c r="P227" s="13"/>
      <c r="Q227" s="13"/>
      <c r="R227" s="14">
        <f t="shared" si="30"/>
        <v>377</v>
      </c>
      <c r="S227" s="14">
        <f t="shared" si="31"/>
        <v>381</v>
      </c>
      <c r="T227" s="15">
        <f t="shared" si="32"/>
        <v>0.98950131233595795</v>
      </c>
      <c r="U227" s="13"/>
      <c r="V227" s="13"/>
      <c r="W227" s="14"/>
      <c r="X227" s="15"/>
    </row>
    <row r="228" spans="1:24" x14ac:dyDescent="0.3">
      <c r="A228" s="12">
        <v>891</v>
      </c>
      <c r="B228" s="12" t="s">
        <v>145</v>
      </c>
      <c r="C228" s="13"/>
      <c r="D228" s="13"/>
      <c r="E228" s="13"/>
      <c r="F228" s="13"/>
      <c r="G228" s="13"/>
      <c r="H228" s="14">
        <v>4</v>
      </c>
      <c r="I228" s="14">
        <v>4</v>
      </c>
      <c r="J228" s="13"/>
      <c r="K228" s="23">
        <v>50</v>
      </c>
      <c r="L228" s="13"/>
      <c r="M228" s="13"/>
      <c r="N228" s="13"/>
      <c r="O228" s="13"/>
      <c r="P228" s="13"/>
      <c r="Q228" s="13"/>
      <c r="R228" s="14">
        <f t="shared" si="30"/>
        <v>50</v>
      </c>
      <c r="S228" s="14">
        <f t="shared" si="31"/>
        <v>54</v>
      </c>
      <c r="T228" s="15">
        <f t="shared" si="32"/>
        <v>0.92592592592592593</v>
      </c>
      <c r="U228" s="13"/>
      <c r="V228" s="13"/>
      <c r="W228" s="14"/>
      <c r="X228" s="15"/>
    </row>
    <row r="229" spans="1:24" x14ac:dyDescent="0.3">
      <c r="A229" s="12">
        <v>892</v>
      </c>
      <c r="B229" s="12" t="s">
        <v>177</v>
      </c>
      <c r="C229" s="13"/>
      <c r="D229" s="13"/>
      <c r="E229" s="13"/>
      <c r="F229" s="13"/>
      <c r="G229" s="13"/>
      <c r="H229" s="14"/>
      <c r="I229" s="14"/>
      <c r="J229" s="13"/>
      <c r="K229" s="23">
        <v>20</v>
      </c>
      <c r="L229" s="13"/>
      <c r="M229" s="13"/>
      <c r="N229" s="13"/>
      <c r="O229" s="13"/>
      <c r="P229" s="13"/>
      <c r="Q229" s="13"/>
      <c r="R229" s="14">
        <f t="shared" si="30"/>
        <v>20</v>
      </c>
      <c r="S229" s="14">
        <f t="shared" si="31"/>
        <v>20</v>
      </c>
      <c r="T229" s="15">
        <f t="shared" si="32"/>
        <v>1</v>
      </c>
      <c r="U229" s="13"/>
      <c r="V229" s="13"/>
      <c r="W229" s="14"/>
      <c r="X229" s="15"/>
    </row>
    <row r="230" spans="1:24" x14ac:dyDescent="0.3">
      <c r="A230" s="12">
        <v>893</v>
      </c>
      <c r="B230" s="12" t="s">
        <v>146</v>
      </c>
      <c r="C230" s="13"/>
      <c r="D230" s="13"/>
      <c r="E230" s="13"/>
      <c r="F230" s="13"/>
      <c r="G230" s="13"/>
      <c r="H230" s="13"/>
      <c r="I230" s="13"/>
      <c r="J230" s="13"/>
      <c r="K230" s="23">
        <v>101</v>
      </c>
      <c r="L230" s="14">
        <v>1</v>
      </c>
      <c r="M230" s="13"/>
      <c r="N230" s="13"/>
      <c r="O230" s="13"/>
      <c r="P230" s="13"/>
      <c r="Q230" s="13"/>
      <c r="R230" s="14">
        <f t="shared" si="30"/>
        <v>102</v>
      </c>
      <c r="S230" s="14">
        <f t="shared" si="31"/>
        <v>102</v>
      </c>
      <c r="T230" s="15">
        <f t="shared" si="32"/>
        <v>1</v>
      </c>
      <c r="U230" s="13"/>
      <c r="V230" s="13"/>
      <c r="W230" s="14"/>
      <c r="X230" s="15"/>
    </row>
    <row r="231" spans="1:24" x14ac:dyDescent="0.3">
      <c r="K231" s="23"/>
    </row>
    <row r="232" spans="1:24" x14ac:dyDescent="0.3">
      <c r="K232" s="23"/>
    </row>
    <row r="233" spans="1:24" x14ac:dyDescent="0.3">
      <c r="A233" s="13"/>
      <c r="B233" s="16" t="s">
        <v>52</v>
      </c>
      <c r="C233" s="13"/>
      <c r="D233" s="14">
        <v>134</v>
      </c>
      <c r="E233" s="14">
        <v>201</v>
      </c>
      <c r="F233" s="14">
        <v>617</v>
      </c>
      <c r="G233" s="14">
        <v>138</v>
      </c>
      <c r="H233" s="14">
        <v>2656</v>
      </c>
      <c r="I233" s="14">
        <v>3746</v>
      </c>
      <c r="J233" s="14">
        <v>199</v>
      </c>
      <c r="K233" s="23">
        <f>SUM(K204:K230)</f>
        <v>112277</v>
      </c>
      <c r="L233" s="14">
        <v>18990</v>
      </c>
      <c r="M233" s="14">
        <v>7300</v>
      </c>
      <c r="N233" s="14">
        <v>2137</v>
      </c>
      <c r="O233" s="14">
        <v>772</v>
      </c>
      <c r="P233" s="13"/>
      <c r="Q233" s="13"/>
      <c r="R233" s="14">
        <f t="shared" ref="R233" si="33">SUM(J233:O233)</f>
        <v>141675</v>
      </c>
      <c r="S233" s="14">
        <f t="shared" ref="S233" si="34">SUM(R233,I233)</f>
        <v>145421</v>
      </c>
      <c r="T233" s="15">
        <f t="shared" ref="T233" si="35">R233/S233</f>
        <v>0.97424030917130267</v>
      </c>
      <c r="U233" s="14"/>
      <c r="V233" s="15"/>
      <c r="W233" s="14"/>
      <c r="X233" s="15"/>
    </row>
    <row r="234" spans="1:24" x14ac:dyDescent="0.3">
      <c r="A234" s="13"/>
      <c r="B234" s="16" t="s">
        <v>53</v>
      </c>
      <c r="C234" s="15">
        <v>0</v>
      </c>
      <c r="D234" s="17">
        <v>6.5000000000000002E-2</v>
      </c>
      <c r="E234" s="17">
        <v>9.7000000000000003E-2</v>
      </c>
      <c r="F234" s="17">
        <v>0.11799999999999999</v>
      </c>
      <c r="G234" s="17">
        <v>0.28899999999999998</v>
      </c>
      <c r="H234" s="17">
        <v>0.375</v>
      </c>
      <c r="I234" s="17">
        <v>0.187</v>
      </c>
      <c r="J234" s="17">
        <v>4.8000000000000001E-2</v>
      </c>
      <c r="K234" s="24">
        <f>K233/$I$298</f>
        <v>0.10798648113167623</v>
      </c>
      <c r="L234" s="17">
        <v>0.14299999999999999</v>
      </c>
      <c r="M234" s="17">
        <v>0.16800000000000001</v>
      </c>
      <c r="N234" s="15">
        <v>0.14000000000000001</v>
      </c>
      <c r="O234" s="17">
        <v>9.1999999999999998E-2</v>
      </c>
      <c r="P234" s="15">
        <v>0</v>
      </c>
      <c r="Q234" s="15">
        <v>0</v>
      </c>
      <c r="R234" s="17">
        <f>R233/$P$298</f>
        <v>0.11390753289188051</v>
      </c>
      <c r="S234" s="17">
        <f>S233/$Q$298</f>
        <v>0.11506983508774984</v>
      </c>
      <c r="T234" s="13"/>
      <c r="U234" s="17"/>
      <c r="V234" s="13"/>
      <c r="W234" s="17"/>
      <c r="X234" s="13"/>
    </row>
    <row r="235" spans="1:24" x14ac:dyDescent="0.3">
      <c r="K235" s="23"/>
    </row>
    <row r="236" spans="1:24" ht="17.399999999999999" customHeight="1" x14ac:dyDescent="0.3">
      <c r="A236" s="2" t="s">
        <v>0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7.399999999999999" customHeight="1" x14ac:dyDescent="0.3">
      <c r="A237" s="2" t="s">
        <v>1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  <c r="W237" s="3"/>
      <c r="X237" s="3"/>
    </row>
    <row r="240" spans="1:24" ht="31.2" x14ac:dyDescent="0.3">
      <c r="A240" s="4" t="s">
        <v>3</v>
      </c>
      <c r="B240" s="1"/>
      <c r="C240" s="5" t="s">
        <v>147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4" customHeight="1" x14ac:dyDescent="0.3">
      <c r="A241" s="20" t="s">
        <v>2</v>
      </c>
      <c r="B241" s="20"/>
      <c r="C241" s="20"/>
    </row>
    <row r="243" spans="1:24" x14ac:dyDescent="0.3">
      <c r="A243" s="9"/>
      <c r="B243" s="9"/>
      <c r="C243" s="10" t="s">
        <v>5</v>
      </c>
      <c r="D243" s="10"/>
      <c r="E243" s="10"/>
      <c r="F243" s="10"/>
      <c r="G243" s="10"/>
      <c r="H243" s="10"/>
      <c r="I243" s="10"/>
      <c r="J243" s="10"/>
      <c r="K243" s="10" t="s">
        <v>6</v>
      </c>
      <c r="L243" s="10"/>
      <c r="M243" s="1"/>
      <c r="N243" s="6" t="s">
        <v>7</v>
      </c>
      <c r="O243" s="6" t="s">
        <v>7</v>
      </c>
      <c r="P243" s="6" t="s">
        <v>8</v>
      </c>
      <c r="Q243" s="6" t="s">
        <v>8</v>
      </c>
      <c r="R243" s="7"/>
      <c r="S243" s="7"/>
      <c r="T243" s="10"/>
      <c r="U243" s="10"/>
      <c r="V243" s="10"/>
      <c r="W243" s="10"/>
    </row>
    <row r="244" spans="1:24" x14ac:dyDescent="0.3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"/>
      <c r="N244" s="6" t="s">
        <v>9</v>
      </c>
      <c r="O244" s="6" t="s">
        <v>10</v>
      </c>
      <c r="P244" s="6" t="s">
        <v>11</v>
      </c>
      <c r="Q244" s="6" t="s">
        <v>12</v>
      </c>
      <c r="R244" s="11"/>
      <c r="S244" s="11"/>
      <c r="T244" s="10"/>
      <c r="U244" s="10"/>
      <c r="V244" s="10"/>
      <c r="W244" s="10"/>
    </row>
    <row r="245" spans="1:24" x14ac:dyDescent="0.3">
      <c r="A245" s="8" t="s">
        <v>13</v>
      </c>
      <c r="B245" s="8" t="s">
        <v>14</v>
      </c>
      <c r="C245" s="7"/>
      <c r="D245" s="6" t="s">
        <v>15</v>
      </c>
      <c r="E245" s="6" t="s">
        <v>9</v>
      </c>
      <c r="F245" s="6" t="s">
        <v>10</v>
      </c>
      <c r="G245" s="6" t="s">
        <v>16</v>
      </c>
      <c r="H245" s="7"/>
      <c r="I245" s="6" t="s">
        <v>17</v>
      </c>
      <c r="J245" s="6" t="s">
        <v>18</v>
      </c>
      <c r="K245" s="6" t="s">
        <v>164</v>
      </c>
      <c r="L245" s="6" t="s">
        <v>9</v>
      </c>
      <c r="M245" s="6" t="s">
        <v>10</v>
      </c>
      <c r="N245" s="6" t="s">
        <v>19</v>
      </c>
      <c r="O245" s="6" t="s">
        <v>19</v>
      </c>
      <c r="P245" s="6" t="s">
        <v>8</v>
      </c>
      <c r="Q245" s="6" t="s">
        <v>8</v>
      </c>
      <c r="R245" s="6" t="s">
        <v>17</v>
      </c>
      <c r="S245" s="7"/>
      <c r="T245" s="6" t="s">
        <v>20</v>
      </c>
      <c r="U245" s="7"/>
      <c r="V245" s="7"/>
      <c r="W245" s="7"/>
      <c r="X245" s="7"/>
    </row>
    <row r="246" spans="1:24" x14ac:dyDescent="0.3">
      <c r="A246" s="8" t="s">
        <v>21</v>
      </c>
      <c r="B246" s="8" t="s">
        <v>22</v>
      </c>
      <c r="C246" s="6" t="s">
        <v>23</v>
      </c>
      <c r="D246" s="6" t="s">
        <v>24</v>
      </c>
      <c r="E246" s="6" t="s">
        <v>25</v>
      </c>
      <c r="F246" s="6" t="s">
        <v>26</v>
      </c>
      <c r="G246" s="6" t="s">
        <v>27</v>
      </c>
      <c r="H246" s="6" t="s">
        <v>28</v>
      </c>
      <c r="I246" s="6" t="s">
        <v>29</v>
      </c>
      <c r="J246" s="6" t="s">
        <v>30</v>
      </c>
      <c r="K246" s="6" t="s">
        <v>165</v>
      </c>
      <c r="L246" s="6" t="s">
        <v>25</v>
      </c>
      <c r="M246" s="6" t="s">
        <v>26</v>
      </c>
      <c r="N246" s="6" t="s">
        <v>25</v>
      </c>
      <c r="O246" s="6" t="s">
        <v>26</v>
      </c>
      <c r="P246" s="6" t="s">
        <v>31</v>
      </c>
      <c r="Q246" s="6" t="s">
        <v>32</v>
      </c>
      <c r="R246" s="6" t="s">
        <v>6</v>
      </c>
      <c r="S246" s="6" t="s">
        <v>17</v>
      </c>
      <c r="T246" s="6" t="s">
        <v>6</v>
      </c>
      <c r="U246" s="6"/>
      <c r="V246" s="6"/>
      <c r="W246" s="6"/>
      <c r="X246" s="6"/>
    </row>
    <row r="249" spans="1:24" x14ac:dyDescent="0.3">
      <c r="A249" s="12">
        <v>401</v>
      </c>
      <c r="B249" s="12" t="s">
        <v>148</v>
      </c>
      <c r="C249" s="13"/>
      <c r="D249" s="13"/>
      <c r="E249" s="13"/>
      <c r="F249" s="13"/>
      <c r="G249" s="13"/>
      <c r="H249" s="14">
        <v>2</v>
      </c>
      <c r="I249" s="14">
        <v>2</v>
      </c>
      <c r="J249" s="13"/>
      <c r="K249" s="23">
        <v>34</v>
      </c>
      <c r="L249" s="13"/>
      <c r="M249" s="13"/>
      <c r="N249" s="13"/>
      <c r="O249" s="13"/>
      <c r="P249" s="13"/>
      <c r="Q249" s="13"/>
      <c r="R249" s="14">
        <f t="shared" ref="R249:R258" si="36">SUM(J249:O249)</f>
        <v>34</v>
      </c>
      <c r="S249" s="14">
        <f t="shared" ref="S249:S258" si="37">SUM(R249,I249)</f>
        <v>36</v>
      </c>
      <c r="T249" s="15">
        <f t="shared" ref="T249:T258" si="38">R249/S249</f>
        <v>0.94444444444444442</v>
      </c>
      <c r="U249" s="13"/>
      <c r="V249" s="13"/>
      <c r="W249" s="14"/>
      <c r="X249" s="15"/>
    </row>
    <row r="250" spans="1:24" x14ac:dyDescent="0.3">
      <c r="A250" s="12">
        <v>410</v>
      </c>
      <c r="B250" s="12" t="s">
        <v>149</v>
      </c>
      <c r="C250" s="13"/>
      <c r="D250" s="14">
        <v>554</v>
      </c>
      <c r="E250" s="14">
        <v>313</v>
      </c>
      <c r="F250" s="14">
        <v>326</v>
      </c>
      <c r="G250" s="13"/>
      <c r="H250" s="14">
        <v>180</v>
      </c>
      <c r="I250" s="14">
        <v>1373</v>
      </c>
      <c r="J250" s="14">
        <v>316</v>
      </c>
      <c r="K250" s="23">
        <v>51686</v>
      </c>
      <c r="L250" s="14">
        <v>8982</v>
      </c>
      <c r="M250" s="14">
        <v>560</v>
      </c>
      <c r="N250" s="14">
        <v>969</v>
      </c>
      <c r="O250" s="14">
        <v>11</v>
      </c>
      <c r="P250" s="13"/>
      <c r="Q250" s="13"/>
      <c r="R250" s="14">
        <f t="shared" si="36"/>
        <v>62524</v>
      </c>
      <c r="S250" s="14">
        <f t="shared" si="37"/>
        <v>63897</v>
      </c>
      <c r="T250" s="15">
        <f t="shared" si="38"/>
        <v>0.97851229322190403</v>
      </c>
      <c r="U250" s="14"/>
      <c r="V250" s="15"/>
      <c r="W250" s="14"/>
      <c r="X250" s="15"/>
    </row>
    <row r="251" spans="1:24" x14ac:dyDescent="0.3">
      <c r="A251" s="12">
        <v>414</v>
      </c>
      <c r="B251" s="12" t="s">
        <v>150</v>
      </c>
      <c r="C251" s="13"/>
      <c r="D251" s="13"/>
      <c r="E251" s="13"/>
      <c r="F251" s="13"/>
      <c r="G251" s="13"/>
      <c r="H251" s="13"/>
      <c r="I251" s="13"/>
      <c r="J251" s="13"/>
      <c r="K251" s="23">
        <v>15</v>
      </c>
      <c r="L251" s="13"/>
      <c r="M251" s="14">
        <v>7</v>
      </c>
      <c r="N251" s="13"/>
      <c r="O251" s="14">
        <v>4</v>
      </c>
      <c r="P251" s="13"/>
      <c r="Q251" s="13"/>
      <c r="R251" s="14">
        <f t="shared" si="36"/>
        <v>26</v>
      </c>
      <c r="S251" s="14">
        <f t="shared" si="37"/>
        <v>26</v>
      </c>
      <c r="T251" s="15">
        <f t="shared" si="38"/>
        <v>1</v>
      </c>
      <c r="U251" s="13"/>
      <c r="V251" s="13"/>
      <c r="W251" s="14"/>
      <c r="X251" s="15"/>
    </row>
    <row r="252" spans="1:24" x14ac:dyDescent="0.3">
      <c r="A252" s="12">
        <v>417</v>
      </c>
      <c r="B252" s="12" t="s">
        <v>151</v>
      </c>
      <c r="C252" s="13"/>
      <c r="D252" s="13"/>
      <c r="E252" s="13"/>
      <c r="F252" s="14">
        <v>34</v>
      </c>
      <c r="G252" s="14">
        <v>8</v>
      </c>
      <c r="H252" s="14">
        <v>17</v>
      </c>
      <c r="I252" s="14">
        <v>59</v>
      </c>
      <c r="J252" s="13"/>
      <c r="K252" s="23">
        <v>258794</v>
      </c>
      <c r="L252" s="14">
        <v>6465</v>
      </c>
      <c r="M252" s="14">
        <v>1443</v>
      </c>
      <c r="N252" s="14">
        <v>109</v>
      </c>
      <c r="O252" s="14">
        <v>39</v>
      </c>
      <c r="P252" s="13"/>
      <c r="Q252" s="13"/>
      <c r="R252" s="14">
        <f t="shared" si="36"/>
        <v>266850</v>
      </c>
      <c r="S252" s="14">
        <f t="shared" si="37"/>
        <v>266909</v>
      </c>
      <c r="T252" s="15">
        <f t="shared" si="38"/>
        <v>0.99977895087838931</v>
      </c>
      <c r="U252" s="14"/>
      <c r="V252" s="15"/>
      <c r="W252" s="14"/>
      <c r="X252" s="15"/>
    </row>
    <row r="253" spans="1:24" x14ac:dyDescent="0.3">
      <c r="A253" s="12">
        <v>427</v>
      </c>
      <c r="B253" s="12" t="s">
        <v>152</v>
      </c>
      <c r="C253" s="13"/>
      <c r="D253" s="14">
        <v>76</v>
      </c>
      <c r="E253" s="14">
        <v>142</v>
      </c>
      <c r="F253" s="14">
        <v>123</v>
      </c>
      <c r="G253" s="14">
        <v>12</v>
      </c>
      <c r="H253" s="14">
        <v>250</v>
      </c>
      <c r="I253" s="14">
        <v>603</v>
      </c>
      <c r="J253" s="14">
        <v>261</v>
      </c>
      <c r="K253" s="23">
        <v>42893</v>
      </c>
      <c r="L253" s="14">
        <v>3028</v>
      </c>
      <c r="M253" s="13"/>
      <c r="N253" s="14">
        <v>842</v>
      </c>
      <c r="O253" s="13"/>
      <c r="P253" s="13"/>
      <c r="Q253" s="13"/>
      <c r="R253" s="14">
        <f t="shared" si="36"/>
        <v>47024</v>
      </c>
      <c r="S253" s="14">
        <f t="shared" si="37"/>
        <v>47627</v>
      </c>
      <c r="T253" s="15">
        <f t="shared" si="38"/>
        <v>0.98733911436790056</v>
      </c>
      <c r="U253" s="14"/>
      <c r="V253" s="15"/>
      <c r="W253" s="14"/>
      <c r="X253" s="15"/>
    </row>
    <row r="254" spans="1:24" x14ac:dyDescent="0.3">
      <c r="A254" s="12">
        <v>445</v>
      </c>
      <c r="B254" s="12" t="s">
        <v>170</v>
      </c>
      <c r="C254" s="13"/>
      <c r="D254" s="14"/>
      <c r="E254" s="14"/>
      <c r="F254" s="14"/>
      <c r="G254" s="14"/>
      <c r="H254" s="14"/>
      <c r="I254" s="14"/>
      <c r="J254" s="14"/>
      <c r="K254" s="23">
        <v>1</v>
      </c>
      <c r="L254" s="14"/>
      <c r="M254" s="13"/>
      <c r="N254" s="14"/>
      <c r="O254" s="13"/>
      <c r="P254" s="13"/>
      <c r="Q254" s="13"/>
      <c r="R254" s="14">
        <f t="shared" si="36"/>
        <v>1</v>
      </c>
      <c r="S254" s="14">
        <f t="shared" si="37"/>
        <v>1</v>
      </c>
      <c r="T254" s="15">
        <f t="shared" si="38"/>
        <v>1</v>
      </c>
      <c r="U254" s="14"/>
      <c r="V254" s="15"/>
      <c r="W254" s="14"/>
      <c r="X254" s="15"/>
    </row>
    <row r="255" spans="1:24" x14ac:dyDescent="0.3">
      <c r="A255" s="12">
        <v>457</v>
      </c>
      <c r="B255" s="12" t="s">
        <v>153</v>
      </c>
      <c r="C255" s="13"/>
      <c r="D255" s="13"/>
      <c r="E255" s="13"/>
      <c r="F255" s="13"/>
      <c r="G255" s="13"/>
      <c r="H255" s="14">
        <v>2</v>
      </c>
      <c r="I255" s="14">
        <v>2</v>
      </c>
      <c r="J255" s="13"/>
      <c r="K255" s="23">
        <v>138</v>
      </c>
      <c r="L255" s="14">
        <v>4</v>
      </c>
      <c r="M255" s="14">
        <v>16</v>
      </c>
      <c r="N255" s="14">
        <v>1</v>
      </c>
      <c r="O255" s="14">
        <v>1</v>
      </c>
      <c r="P255" s="13"/>
      <c r="Q255" s="13"/>
      <c r="R255" s="14">
        <f t="shared" si="36"/>
        <v>160</v>
      </c>
      <c r="S255" s="14">
        <f t="shared" si="37"/>
        <v>162</v>
      </c>
      <c r="T255" s="15">
        <f t="shared" si="38"/>
        <v>0.98765432098765427</v>
      </c>
      <c r="U255" s="13"/>
      <c r="V255" s="13"/>
      <c r="W255" s="14"/>
      <c r="X255" s="15"/>
    </row>
    <row r="256" spans="1:24" x14ac:dyDescent="0.3">
      <c r="A256" s="12">
        <v>471</v>
      </c>
      <c r="B256" s="12" t="s">
        <v>154</v>
      </c>
      <c r="C256" s="13"/>
      <c r="D256" s="13"/>
      <c r="E256" s="13"/>
      <c r="F256" s="13"/>
      <c r="G256" s="13"/>
      <c r="H256" s="13"/>
      <c r="I256" s="13"/>
      <c r="J256" s="13"/>
      <c r="K256" s="23">
        <v>1</v>
      </c>
      <c r="L256" s="13"/>
      <c r="M256" s="14">
        <v>1</v>
      </c>
      <c r="N256" s="13"/>
      <c r="O256" s="13"/>
      <c r="P256" s="13"/>
      <c r="Q256" s="13"/>
      <c r="R256" s="14">
        <f t="shared" si="36"/>
        <v>2</v>
      </c>
      <c r="S256" s="14">
        <f t="shared" si="37"/>
        <v>2</v>
      </c>
      <c r="T256" s="15">
        <f t="shared" si="38"/>
        <v>1</v>
      </c>
      <c r="U256" s="13"/>
      <c r="V256" s="13"/>
      <c r="W256" s="13"/>
      <c r="X256" s="13"/>
    </row>
    <row r="257" spans="1:24" x14ac:dyDescent="0.3">
      <c r="A257" s="12">
        <v>476</v>
      </c>
      <c r="B257" s="12" t="s">
        <v>155</v>
      </c>
      <c r="C257" s="13"/>
      <c r="D257" s="13"/>
      <c r="E257" s="13"/>
      <c r="F257" s="13"/>
      <c r="G257" s="14">
        <v>2</v>
      </c>
      <c r="H257" s="14">
        <v>1</v>
      </c>
      <c r="I257" s="14">
        <v>3</v>
      </c>
      <c r="J257" s="13"/>
      <c r="K257" s="26">
        <v>30</v>
      </c>
      <c r="L257" s="13"/>
      <c r="M257" s="14">
        <v>14</v>
      </c>
      <c r="N257" s="14">
        <v>1</v>
      </c>
      <c r="O257" s="14">
        <v>3</v>
      </c>
      <c r="P257" s="13"/>
      <c r="Q257" s="13"/>
      <c r="R257" s="14">
        <f t="shared" si="36"/>
        <v>48</v>
      </c>
      <c r="S257" s="14">
        <f t="shared" si="37"/>
        <v>51</v>
      </c>
      <c r="T257" s="15">
        <f t="shared" si="38"/>
        <v>0.94117647058823528</v>
      </c>
      <c r="U257" s="13"/>
      <c r="V257" s="13"/>
      <c r="W257" s="14"/>
      <c r="X257" s="15"/>
    </row>
    <row r="258" spans="1:24" x14ac:dyDescent="0.3">
      <c r="A258" s="12">
        <v>492</v>
      </c>
      <c r="B258" s="12" t="s">
        <v>156</v>
      </c>
      <c r="C258" s="13"/>
      <c r="D258" s="14">
        <v>2</v>
      </c>
      <c r="E258" s="13"/>
      <c r="F258" s="14">
        <v>1</v>
      </c>
      <c r="G258" s="14">
        <v>6</v>
      </c>
      <c r="H258" s="13"/>
      <c r="I258" s="14">
        <v>9</v>
      </c>
      <c r="J258" s="13"/>
      <c r="K258" s="23">
        <v>638</v>
      </c>
      <c r="L258" s="14">
        <v>2</v>
      </c>
      <c r="M258" s="14">
        <v>19</v>
      </c>
      <c r="N258" s="13"/>
      <c r="O258" s="14">
        <v>9</v>
      </c>
      <c r="P258" s="13"/>
      <c r="Q258" s="13"/>
      <c r="R258" s="14">
        <f t="shared" si="36"/>
        <v>668</v>
      </c>
      <c r="S258" s="14">
        <f t="shared" si="37"/>
        <v>677</v>
      </c>
      <c r="T258" s="15">
        <f t="shared" si="38"/>
        <v>0.98670605612998519</v>
      </c>
      <c r="U258" s="13"/>
      <c r="V258" s="13"/>
      <c r="W258" s="14"/>
      <c r="X258" s="15"/>
    </row>
    <row r="259" spans="1:24" x14ac:dyDescent="0.3">
      <c r="K259" s="23"/>
    </row>
    <row r="260" spans="1:24" x14ac:dyDescent="0.3">
      <c r="K260" s="23"/>
    </row>
    <row r="261" spans="1:24" x14ac:dyDescent="0.3">
      <c r="A261" s="13"/>
      <c r="B261" s="16" t="s">
        <v>52</v>
      </c>
      <c r="C261" s="13"/>
      <c r="D261" s="14">
        <v>632</v>
      </c>
      <c r="E261" s="14">
        <v>455</v>
      </c>
      <c r="F261" s="14">
        <v>484</v>
      </c>
      <c r="G261" s="14">
        <v>28</v>
      </c>
      <c r="H261" s="14">
        <v>452</v>
      </c>
      <c r="I261" s="14">
        <v>2051</v>
      </c>
      <c r="J261" s="14">
        <v>577</v>
      </c>
      <c r="K261" s="23">
        <f>SUM(K249:K258)</f>
        <v>354230</v>
      </c>
      <c r="L261" s="14">
        <v>18481</v>
      </c>
      <c r="M261" s="14">
        <v>2060</v>
      </c>
      <c r="N261" s="14">
        <v>1922</v>
      </c>
      <c r="O261" s="14">
        <v>67</v>
      </c>
      <c r="P261" s="13"/>
      <c r="Q261" s="13"/>
      <c r="R261" s="14">
        <f t="shared" ref="R261" si="39">SUM(J261:O261)</f>
        <v>377337</v>
      </c>
      <c r="S261" s="14">
        <f t="shared" ref="S261" si="40">SUM(R261,I261)</f>
        <v>379388</v>
      </c>
      <c r="T261" s="15">
        <f t="shared" ref="T261" si="41">R261/S261</f>
        <v>0.99459392495281873</v>
      </c>
      <c r="U261" s="14"/>
      <c r="V261" s="15"/>
      <c r="W261" s="14"/>
      <c r="X261" s="15"/>
    </row>
    <row r="262" spans="1:24" x14ac:dyDescent="0.3">
      <c r="A262" s="13"/>
      <c r="B262" s="16" t="s">
        <v>53</v>
      </c>
      <c r="C262" s="15">
        <v>0</v>
      </c>
      <c r="D262" s="17">
        <v>0.30599999999999999</v>
      </c>
      <c r="E262" s="15">
        <v>0.22</v>
      </c>
      <c r="F262" s="17">
        <v>9.2999999999999999E-2</v>
      </c>
      <c r="G262" s="17">
        <v>5.8999999999999997E-2</v>
      </c>
      <c r="H262" s="17">
        <v>6.4000000000000001E-2</v>
      </c>
      <c r="I262" s="17">
        <v>0.10299999999999999</v>
      </c>
      <c r="J262" s="17">
        <v>0.13800000000000001</v>
      </c>
      <c r="K262" s="24">
        <f>K261/$I$298</f>
        <v>0.34069356334132256</v>
      </c>
      <c r="L262" s="17">
        <v>0.13900000000000001</v>
      </c>
      <c r="M262" s="17">
        <v>4.7E-2</v>
      </c>
      <c r="N262" s="17">
        <v>0.126</v>
      </c>
      <c r="O262" s="17">
        <v>8.0000000000000002E-3</v>
      </c>
      <c r="P262" s="15">
        <v>0</v>
      </c>
      <c r="Q262" s="15">
        <v>0</v>
      </c>
      <c r="R262" s="17">
        <f>R261/$P$298</f>
        <v>0.30338116632308815</v>
      </c>
      <c r="S262" s="17">
        <f>S261/$Q$298</f>
        <v>0.30020502261895626</v>
      </c>
      <c r="T262" s="13"/>
      <c r="U262" s="17"/>
      <c r="V262" s="13"/>
      <c r="W262" s="17"/>
      <c r="X262" s="13"/>
    </row>
    <row r="264" spans="1:24" ht="17.399999999999999" customHeight="1" x14ac:dyDescent="0.3">
      <c r="A264" s="2" t="s">
        <v>0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7.399999999999999" customHeight="1" x14ac:dyDescent="0.3">
      <c r="A265" s="2" t="s">
        <v>1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3"/>
      <c r="W265" s="3"/>
      <c r="X265" s="3"/>
    </row>
    <row r="268" spans="1:24" ht="31.2" x14ac:dyDescent="0.3">
      <c r="A268" s="4" t="s">
        <v>3</v>
      </c>
      <c r="B268" s="1"/>
      <c r="C268" s="5" t="s">
        <v>157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4.4" customHeight="1" x14ac:dyDescent="0.3">
      <c r="A269" s="20" t="s">
        <v>2</v>
      </c>
      <c r="B269" s="20"/>
      <c r="C269" s="20"/>
    </row>
    <row r="271" spans="1:24" x14ac:dyDescent="0.3">
      <c r="A271" s="9"/>
      <c r="B271" s="9"/>
      <c r="C271" s="10" t="s">
        <v>5</v>
      </c>
      <c r="D271" s="10"/>
      <c r="E271" s="10"/>
      <c r="F271" s="10"/>
      <c r="G271" s="10"/>
      <c r="H271" s="10"/>
      <c r="I271" s="10"/>
      <c r="J271" s="10"/>
      <c r="K271" s="10" t="s">
        <v>6</v>
      </c>
      <c r="L271" s="10"/>
      <c r="M271" s="1"/>
      <c r="N271" s="6" t="s">
        <v>7</v>
      </c>
      <c r="O271" s="6" t="s">
        <v>7</v>
      </c>
      <c r="P271" s="6" t="s">
        <v>8</v>
      </c>
      <c r="Q271" s="6" t="s">
        <v>8</v>
      </c>
      <c r="R271" s="7"/>
      <c r="S271" s="7"/>
      <c r="T271" s="10"/>
      <c r="U271" s="10"/>
      <c r="V271" s="10"/>
      <c r="W271" s="10"/>
    </row>
    <row r="272" spans="1:24" x14ac:dyDescent="0.3">
      <c r="A272" s="9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"/>
      <c r="N272" s="6" t="s">
        <v>9</v>
      </c>
      <c r="O272" s="6" t="s">
        <v>10</v>
      </c>
      <c r="P272" s="6" t="s">
        <v>11</v>
      </c>
      <c r="Q272" s="6" t="s">
        <v>12</v>
      </c>
      <c r="R272" s="11"/>
      <c r="S272" s="11"/>
      <c r="T272" s="10"/>
      <c r="U272" s="10"/>
      <c r="V272" s="10"/>
      <c r="W272" s="10"/>
    </row>
    <row r="273" spans="1:24" x14ac:dyDescent="0.3">
      <c r="A273" s="8" t="s">
        <v>13</v>
      </c>
      <c r="B273" s="8" t="s">
        <v>14</v>
      </c>
      <c r="C273" s="7"/>
      <c r="D273" s="6" t="s">
        <v>15</v>
      </c>
      <c r="E273" s="6" t="s">
        <v>9</v>
      </c>
      <c r="F273" s="6" t="s">
        <v>10</v>
      </c>
      <c r="G273" s="6" t="s">
        <v>16</v>
      </c>
      <c r="H273" s="7"/>
      <c r="I273" s="6" t="s">
        <v>17</v>
      </c>
      <c r="J273" s="6" t="s">
        <v>18</v>
      </c>
      <c r="K273" s="6" t="s">
        <v>164</v>
      </c>
      <c r="L273" s="6" t="s">
        <v>9</v>
      </c>
      <c r="M273" s="6" t="s">
        <v>10</v>
      </c>
      <c r="N273" s="6" t="s">
        <v>19</v>
      </c>
      <c r="O273" s="6" t="s">
        <v>19</v>
      </c>
      <c r="P273" s="6" t="s">
        <v>8</v>
      </c>
      <c r="Q273" s="6" t="s">
        <v>8</v>
      </c>
      <c r="R273" s="6" t="s">
        <v>17</v>
      </c>
      <c r="S273" s="7"/>
      <c r="T273" s="6" t="s">
        <v>20</v>
      </c>
      <c r="U273" s="7"/>
      <c r="V273" s="7"/>
      <c r="W273" s="7"/>
      <c r="X273" s="7"/>
    </row>
    <row r="274" spans="1:24" x14ac:dyDescent="0.3">
      <c r="A274" s="8" t="s">
        <v>21</v>
      </c>
      <c r="B274" s="8" t="s">
        <v>22</v>
      </c>
      <c r="C274" s="6" t="s">
        <v>23</v>
      </c>
      <c r="D274" s="6" t="s">
        <v>24</v>
      </c>
      <c r="E274" s="6" t="s">
        <v>25</v>
      </c>
      <c r="F274" s="6" t="s">
        <v>26</v>
      </c>
      <c r="G274" s="6" t="s">
        <v>27</v>
      </c>
      <c r="H274" s="6" t="s">
        <v>28</v>
      </c>
      <c r="I274" s="6" t="s">
        <v>29</v>
      </c>
      <c r="J274" s="6" t="s">
        <v>30</v>
      </c>
      <c r="K274" s="6" t="s">
        <v>165</v>
      </c>
      <c r="L274" s="6" t="s">
        <v>25</v>
      </c>
      <c r="M274" s="6" t="s">
        <v>26</v>
      </c>
      <c r="N274" s="6" t="s">
        <v>25</v>
      </c>
      <c r="O274" s="6" t="s">
        <v>26</v>
      </c>
      <c r="P274" s="6" t="s">
        <v>31</v>
      </c>
      <c r="Q274" s="6" t="s">
        <v>32</v>
      </c>
      <c r="R274" s="6" t="s">
        <v>6</v>
      </c>
      <c r="S274" s="6" t="s">
        <v>17</v>
      </c>
      <c r="T274" s="6" t="s">
        <v>6</v>
      </c>
      <c r="U274" s="6"/>
      <c r="V274" s="6"/>
      <c r="W274" s="6"/>
      <c r="X274" s="6"/>
    </row>
    <row r="277" spans="1:24" x14ac:dyDescent="0.3">
      <c r="A277" s="12">
        <v>423</v>
      </c>
      <c r="B277" s="12" t="s">
        <v>158</v>
      </c>
      <c r="C277" s="13"/>
      <c r="D277" s="14">
        <v>22</v>
      </c>
      <c r="E277" s="13"/>
      <c r="F277" s="14">
        <v>2</v>
      </c>
      <c r="G277" s="13"/>
      <c r="H277" s="14">
        <v>22</v>
      </c>
      <c r="I277" s="14">
        <v>46</v>
      </c>
      <c r="J277" s="14">
        <v>1</v>
      </c>
      <c r="K277" s="14">
        <v>735</v>
      </c>
      <c r="L277" s="14">
        <v>42</v>
      </c>
      <c r="M277" s="14">
        <v>32</v>
      </c>
      <c r="N277" s="14">
        <v>7</v>
      </c>
      <c r="O277" s="14">
        <v>8</v>
      </c>
      <c r="P277" s="13"/>
      <c r="Q277" s="13"/>
      <c r="R277" s="14">
        <f t="shared" ref="R277:R283" si="42">SUM(J277:O277)</f>
        <v>825</v>
      </c>
      <c r="S277" s="14">
        <f t="shared" ref="S277:S283" si="43">SUM(R277,I277)</f>
        <v>871</v>
      </c>
      <c r="T277" s="15">
        <f t="shared" ref="T277:T283" si="44">R277/S277</f>
        <v>0.94718714121699199</v>
      </c>
      <c r="U277" s="13"/>
      <c r="V277" s="13"/>
      <c r="W277" s="14"/>
      <c r="X277" s="15"/>
    </row>
    <row r="278" spans="1:24" x14ac:dyDescent="0.3">
      <c r="A278" s="12">
        <v>425</v>
      </c>
      <c r="B278" s="12" t="s">
        <v>169</v>
      </c>
      <c r="C278" s="13"/>
      <c r="D278" s="14"/>
      <c r="E278" s="13"/>
      <c r="F278" s="14"/>
      <c r="G278" s="13"/>
      <c r="H278" s="14"/>
      <c r="I278" s="14"/>
      <c r="J278" s="14"/>
      <c r="K278" s="23">
        <v>1</v>
      </c>
      <c r="L278" s="14"/>
      <c r="M278" s="14"/>
      <c r="N278" s="14"/>
      <c r="O278" s="14"/>
      <c r="P278" s="13"/>
      <c r="Q278" s="13"/>
      <c r="R278" s="14">
        <f t="shared" si="42"/>
        <v>1</v>
      </c>
      <c r="S278" s="14">
        <f t="shared" si="43"/>
        <v>1</v>
      </c>
      <c r="T278" s="15">
        <f t="shared" si="44"/>
        <v>1</v>
      </c>
      <c r="U278" s="13"/>
      <c r="V278" s="13"/>
      <c r="W278" s="14"/>
      <c r="X278" s="15"/>
    </row>
    <row r="279" spans="1:24" x14ac:dyDescent="0.3">
      <c r="A279" s="12">
        <v>440</v>
      </c>
      <c r="B279" s="12" t="s">
        <v>159</v>
      </c>
      <c r="C279" s="13"/>
      <c r="D279" s="14">
        <v>10</v>
      </c>
      <c r="E279" s="14">
        <v>337</v>
      </c>
      <c r="F279" s="14">
        <v>220</v>
      </c>
      <c r="G279" s="14">
        <v>78</v>
      </c>
      <c r="H279" s="14">
        <v>81</v>
      </c>
      <c r="I279" s="14">
        <v>726</v>
      </c>
      <c r="J279" s="14">
        <v>837</v>
      </c>
      <c r="K279" s="23">
        <v>100126</v>
      </c>
      <c r="L279" s="14">
        <v>6203</v>
      </c>
      <c r="M279" s="14">
        <v>2</v>
      </c>
      <c r="N279" s="14">
        <v>2435</v>
      </c>
      <c r="O279" s="14">
        <v>1</v>
      </c>
      <c r="P279" s="13"/>
      <c r="Q279" s="13"/>
      <c r="R279" s="14">
        <f t="shared" si="42"/>
        <v>109604</v>
      </c>
      <c r="S279" s="14">
        <f t="shared" si="43"/>
        <v>110330</v>
      </c>
      <c r="T279" s="15">
        <f t="shared" si="44"/>
        <v>0.99341974077766704</v>
      </c>
      <c r="U279" s="14"/>
      <c r="V279" s="15"/>
      <c r="W279" s="14"/>
      <c r="X279" s="15"/>
    </row>
    <row r="280" spans="1:24" x14ac:dyDescent="0.3">
      <c r="A280" s="12">
        <v>446</v>
      </c>
      <c r="B280" s="12" t="s">
        <v>160</v>
      </c>
      <c r="C280" s="13"/>
      <c r="D280" s="13"/>
      <c r="E280" s="13"/>
      <c r="F280" s="13"/>
      <c r="G280" s="13"/>
      <c r="H280" s="14">
        <v>77</v>
      </c>
      <c r="I280" s="14">
        <v>77</v>
      </c>
      <c r="J280" s="13"/>
      <c r="K280" s="23">
        <v>32</v>
      </c>
      <c r="L280" s="14">
        <v>5</v>
      </c>
      <c r="M280" s="14">
        <v>3</v>
      </c>
      <c r="N280" s="14">
        <v>6</v>
      </c>
      <c r="O280" s="14">
        <v>3</v>
      </c>
      <c r="P280" s="13"/>
      <c r="Q280" s="13"/>
      <c r="R280" s="14">
        <f t="shared" si="42"/>
        <v>49</v>
      </c>
      <c r="S280" s="14">
        <f t="shared" si="43"/>
        <v>126</v>
      </c>
      <c r="T280" s="15">
        <f t="shared" si="44"/>
        <v>0.3888888888888889</v>
      </c>
      <c r="U280" s="13"/>
      <c r="V280" s="13"/>
      <c r="W280" s="14"/>
      <c r="X280" s="15"/>
    </row>
    <row r="281" spans="1:24" x14ac:dyDescent="0.3">
      <c r="A281" s="12">
        <v>452</v>
      </c>
      <c r="B281" s="12" t="s">
        <v>161</v>
      </c>
      <c r="C281" s="13"/>
      <c r="D281" s="13"/>
      <c r="E281" s="13"/>
      <c r="F281" s="13"/>
      <c r="G281" s="13"/>
      <c r="H281" s="14">
        <v>274</v>
      </c>
      <c r="I281" s="14">
        <v>274</v>
      </c>
      <c r="J281" s="13"/>
      <c r="K281" s="23">
        <v>445</v>
      </c>
      <c r="L281" s="14">
        <v>30</v>
      </c>
      <c r="M281" s="14">
        <v>2</v>
      </c>
      <c r="N281" s="14">
        <v>4</v>
      </c>
      <c r="O281" s="13"/>
      <c r="P281" s="13"/>
      <c r="Q281" s="13"/>
      <c r="R281" s="14">
        <f t="shared" si="42"/>
        <v>481</v>
      </c>
      <c r="S281" s="14">
        <f t="shared" si="43"/>
        <v>755</v>
      </c>
      <c r="T281" s="15">
        <f t="shared" si="44"/>
        <v>0.63708609271523176</v>
      </c>
      <c r="U281" s="13"/>
      <c r="V281" s="13"/>
      <c r="W281" s="14"/>
      <c r="X281" s="15"/>
    </row>
    <row r="282" spans="1:24" x14ac:dyDescent="0.3">
      <c r="A282" s="12">
        <v>453</v>
      </c>
      <c r="B282" s="12" t="s">
        <v>162</v>
      </c>
      <c r="C282" s="13"/>
      <c r="D282" s="14">
        <v>54</v>
      </c>
      <c r="E282" s="14">
        <v>389</v>
      </c>
      <c r="F282" s="14">
        <v>968</v>
      </c>
      <c r="G282" s="13"/>
      <c r="H282" s="14">
        <v>245</v>
      </c>
      <c r="I282" s="14">
        <v>1656</v>
      </c>
      <c r="J282" s="14">
        <v>1734</v>
      </c>
      <c r="K282" s="23">
        <v>88087</v>
      </c>
      <c r="L282" s="14">
        <v>11783</v>
      </c>
      <c r="M282" s="14">
        <v>700</v>
      </c>
      <c r="N282" s="14">
        <v>1575</v>
      </c>
      <c r="O282" s="14">
        <v>1301</v>
      </c>
      <c r="P282" s="13"/>
      <c r="Q282" s="13"/>
      <c r="R282" s="14">
        <f t="shared" si="42"/>
        <v>105180</v>
      </c>
      <c r="S282" s="14">
        <f t="shared" si="43"/>
        <v>106836</v>
      </c>
      <c r="T282" s="15">
        <f t="shared" si="44"/>
        <v>0.98449960687408744</v>
      </c>
      <c r="U282" s="14"/>
      <c r="V282" s="15"/>
      <c r="W282" s="14"/>
      <c r="X282" s="15"/>
    </row>
    <row r="283" spans="1:24" x14ac:dyDescent="0.3">
      <c r="A283" s="22">
        <v>454</v>
      </c>
      <c r="B283" s="21" t="s">
        <v>187</v>
      </c>
      <c r="K283" s="23">
        <v>1</v>
      </c>
      <c r="R283" s="14">
        <f t="shared" si="42"/>
        <v>1</v>
      </c>
      <c r="S283" s="14">
        <f t="shared" si="43"/>
        <v>1</v>
      </c>
      <c r="T283" s="15">
        <f t="shared" si="44"/>
        <v>1</v>
      </c>
    </row>
    <row r="284" spans="1:24" x14ac:dyDescent="0.3">
      <c r="A284" s="21"/>
      <c r="B284" s="21"/>
      <c r="K284" s="23"/>
    </row>
    <row r="285" spans="1:24" x14ac:dyDescent="0.3">
      <c r="K285" s="23"/>
    </row>
    <row r="286" spans="1:24" x14ac:dyDescent="0.3">
      <c r="A286" s="13"/>
      <c r="B286" s="16" t="s">
        <v>52</v>
      </c>
      <c r="C286" s="13"/>
      <c r="D286" s="14">
        <v>86</v>
      </c>
      <c r="E286" s="14">
        <v>726</v>
      </c>
      <c r="F286" s="14">
        <v>1190</v>
      </c>
      <c r="G286" s="14">
        <v>78</v>
      </c>
      <c r="H286" s="14">
        <v>699</v>
      </c>
      <c r="I286" s="14">
        <v>2779</v>
      </c>
      <c r="J286" s="14">
        <v>2572</v>
      </c>
      <c r="K286" s="23">
        <f>SUM(K277:K283)</f>
        <v>189427</v>
      </c>
      <c r="L286" s="14">
        <v>18063</v>
      </c>
      <c r="M286" s="14">
        <v>739</v>
      </c>
      <c r="N286" s="14">
        <v>4027</v>
      </c>
      <c r="O286" s="14">
        <v>1313</v>
      </c>
      <c r="P286" s="13"/>
      <c r="Q286" s="13"/>
      <c r="R286" s="14">
        <f t="shared" ref="R286" si="45">SUM(J286:O286)</f>
        <v>216141</v>
      </c>
      <c r="S286" s="14">
        <f t="shared" ref="S286" si="46">SUM(R286,I286)</f>
        <v>218920</v>
      </c>
      <c r="T286" s="15">
        <f t="shared" ref="T286" si="47">R286/S286</f>
        <v>0.98730586515622143</v>
      </c>
      <c r="U286" s="14"/>
      <c r="V286" s="15"/>
      <c r="W286" s="14"/>
      <c r="X286" s="15"/>
    </row>
    <row r="287" spans="1:24" x14ac:dyDescent="0.3">
      <c r="A287" s="13"/>
      <c r="B287" s="16" t="s">
        <v>53</v>
      </c>
      <c r="C287" s="15">
        <v>0</v>
      </c>
      <c r="D287" s="17">
        <v>4.2000000000000003E-2</v>
      </c>
      <c r="E287" s="17">
        <v>0.35099999999999998</v>
      </c>
      <c r="F287" s="17">
        <v>0.22900000000000001</v>
      </c>
      <c r="G287" s="17">
        <v>0.16300000000000001</v>
      </c>
      <c r="H287" s="17">
        <v>9.9000000000000005E-2</v>
      </c>
      <c r="I287" s="17">
        <v>0.13900000000000001</v>
      </c>
      <c r="J287" s="17">
        <v>0.61699999999999999</v>
      </c>
      <c r="K287" s="24">
        <f>K286/$I$298</f>
        <v>0.18218829467593572</v>
      </c>
      <c r="L287" s="17">
        <v>0.13600000000000001</v>
      </c>
      <c r="M287" s="17">
        <v>1.7000000000000001E-2</v>
      </c>
      <c r="N287" s="17">
        <v>0.26400000000000001</v>
      </c>
      <c r="O287" s="17">
        <v>0.156</v>
      </c>
      <c r="P287" s="15">
        <v>0</v>
      </c>
      <c r="Q287" s="15">
        <v>0</v>
      </c>
      <c r="R287" s="17">
        <f>R286/$P$298</f>
        <v>0.17377863466937671</v>
      </c>
      <c r="S287" s="17">
        <f>S286/$Q$298</f>
        <v>0.17322868290969112</v>
      </c>
      <c r="T287" s="13"/>
      <c r="U287" s="17"/>
      <c r="V287" s="13"/>
      <c r="W287" s="17"/>
      <c r="X287" s="13"/>
    </row>
    <row r="289" spans="1:24" ht="17.399999999999999" customHeight="1" x14ac:dyDescent="0.3">
      <c r="A289" s="2" t="s">
        <v>163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2" spans="1:24" x14ac:dyDescent="0.3">
      <c r="A292" s="10" t="s">
        <v>5</v>
      </c>
      <c r="B292" s="10"/>
      <c r="C292" s="10"/>
      <c r="D292" s="10"/>
      <c r="E292" s="10"/>
      <c r="F292" s="10"/>
      <c r="G292" s="10"/>
      <c r="H292" s="10"/>
      <c r="I292" s="10" t="s">
        <v>6</v>
      </c>
      <c r="J292" s="10"/>
      <c r="K292" s="18"/>
      <c r="L292" s="6" t="s">
        <v>7</v>
      </c>
      <c r="M292" s="6" t="s">
        <v>7</v>
      </c>
      <c r="N292" s="6" t="s">
        <v>8</v>
      </c>
      <c r="O292" s="6" t="s">
        <v>8</v>
      </c>
      <c r="P292" s="7"/>
      <c r="Q292" s="7"/>
      <c r="R292" s="7"/>
      <c r="S292" s="10"/>
      <c r="T292" s="10"/>
      <c r="U292" s="10"/>
      <c r="V292" s="10"/>
    </row>
    <row r="293" spans="1:24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8"/>
      <c r="L293" s="6" t="s">
        <v>9</v>
      </c>
      <c r="M293" s="6" t="s">
        <v>10</v>
      </c>
      <c r="N293" s="6" t="s">
        <v>11</v>
      </c>
      <c r="O293" s="6" t="s">
        <v>12</v>
      </c>
      <c r="P293" s="7"/>
      <c r="Q293" s="7"/>
      <c r="R293" s="7"/>
      <c r="S293" s="10"/>
      <c r="T293" s="10"/>
      <c r="U293" s="10"/>
      <c r="V293" s="10"/>
    </row>
    <row r="294" spans="1:24" x14ac:dyDescent="0.3">
      <c r="A294" s="7"/>
      <c r="B294" s="6" t="s">
        <v>15</v>
      </c>
      <c r="C294" s="6" t="s">
        <v>9</v>
      </c>
      <c r="D294" s="6" t="s">
        <v>10</v>
      </c>
      <c r="E294" s="6" t="s">
        <v>16</v>
      </c>
      <c r="F294" s="7"/>
      <c r="G294" s="6" t="s">
        <v>17</v>
      </c>
      <c r="H294" s="6" t="s">
        <v>18</v>
      </c>
      <c r="I294" s="6" t="s">
        <v>164</v>
      </c>
      <c r="J294" s="6" t="s">
        <v>9</v>
      </c>
      <c r="K294" s="6" t="s">
        <v>10</v>
      </c>
      <c r="L294" s="6" t="s">
        <v>19</v>
      </c>
      <c r="M294" s="6" t="s">
        <v>19</v>
      </c>
      <c r="N294" s="6" t="s">
        <v>8</v>
      </c>
      <c r="O294" s="6" t="s">
        <v>8</v>
      </c>
      <c r="P294" s="6" t="s">
        <v>17</v>
      </c>
      <c r="Q294" s="7"/>
      <c r="R294" s="6" t="s">
        <v>20</v>
      </c>
      <c r="S294" s="7"/>
      <c r="T294" s="7"/>
      <c r="U294" s="7"/>
      <c r="V294" s="7"/>
    </row>
    <row r="295" spans="1:24" x14ac:dyDescent="0.3">
      <c r="A295" s="6" t="s">
        <v>23</v>
      </c>
      <c r="B295" s="6" t="s">
        <v>24</v>
      </c>
      <c r="C295" s="6" t="s">
        <v>25</v>
      </c>
      <c r="D295" s="6" t="s">
        <v>26</v>
      </c>
      <c r="E295" s="6" t="s">
        <v>27</v>
      </c>
      <c r="F295" s="6" t="s">
        <v>28</v>
      </c>
      <c r="G295" s="6" t="s">
        <v>29</v>
      </c>
      <c r="H295" s="6" t="s">
        <v>30</v>
      </c>
      <c r="I295" s="6" t="s">
        <v>165</v>
      </c>
      <c r="J295" s="6" t="s">
        <v>25</v>
      </c>
      <c r="K295" s="6" t="s">
        <v>26</v>
      </c>
      <c r="L295" s="6" t="s">
        <v>25</v>
      </c>
      <c r="M295" s="6" t="s">
        <v>26</v>
      </c>
      <c r="N295" s="6" t="s">
        <v>31</v>
      </c>
      <c r="O295" s="6" t="s">
        <v>32</v>
      </c>
      <c r="P295" s="6" t="s">
        <v>6</v>
      </c>
      <c r="Q295" s="6" t="s">
        <v>17</v>
      </c>
      <c r="R295" s="6" t="s">
        <v>6</v>
      </c>
      <c r="S295" s="6"/>
      <c r="T295" s="6"/>
      <c r="U295" s="6"/>
      <c r="V295" s="6"/>
    </row>
    <row r="298" spans="1:24" x14ac:dyDescent="0.3">
      <c r="A298" s="14">
        <v>3085</v>
      </c>
      <c r="B298" s="14">
        <v>2064</v>
      </c>
      <c r="C298" s="14">
        <v>2066</v>
      </c>
      <c r="D298" s="14">
        <v>5207</v>
      </c>
      <c r="E298" s="14">
        <v>478</v>
      </c>
      <c r="F298" s="14">
        <v>7091</v>
      </c>
      <c r="G298" s="19">
        <v>19991</v>
      </c>
      <c r="H298" s="14">
        <v>4167</v>
      </c>
      <c r="I298" s="23">
        <f>SUM(K286,K261,K233,K188,K156,K122,K97,K38)</f>
        <v>1039732</v>
      </c>
      <c r="J298" s="14">
        <v>132743</v>
      </c>
      <c r="K298" s="14">
        <v>43467</v>
      </c>
      <c r="L298" s="14">
        <v>15239</v>
      </c>
      <c r="M298" s="14">
        <v>8424</v>
      </c>
      <c r="N298" s="13"/>
      <c r="O298" s="13"/>
      <c r="P298" s="14">
        <f>SUM(H298:M298)</f>
        <v>1243772</v>
      </c>
      <c r="Q298" s="14">
        <f t="shared" ref="Q298" si="48">SUM(P298,G298)</f>
        <v>1263763</v>
      </c>
      <c r="R298" s="15">
        <f t="shared" ref="R298" si="49">P298/Q298</f>
        <v>0.98418136944980983</v>
      </c>
      <c r="S298" s="14"/>
      <c r="T298" s="17"/>
      <c r="U298" s="14"/>
      <c r="V298" s="17"/>
    </row>
  </sheetData>
  <mergeCells count="109">
    <mergeCell ref="A105:C105"/>
    <mergeCell ref="A130:C130"/>
    <mergeCell ref="A164:C164"/>
    <mergeCell ref="A196:C196"/>
    <mergeCell ref="A241:C241"/>
    <mergeCell ref="A269:C269"/>
    <mergeCell ref="A289:X289"/>
    <mergeCell ref="A292:H293"/>
    <mergeCell ref="I292:J293"/>
    <mergeCell ref="S292:T292"/>
    <mergeCell ref="U292:V292"/>
    <mergeCell ref="S293:T293"/>
    <mergeCell ref="U293:V293"/>
    <mergeCell ref="A271:B272"/>
    <mergeCell ref="C271:J272"/>
    <mergeCell ref="K271:L272"/>
    <mergeCell ref="T271:U271"/>
    <mergeCell ref="V271:W271"/>
    <mergeCell ref="R272:S272"/>
    <mergeCell ref="T272:U272"/>
    <mergeCell ref="V272:W272"/>
    <mergeCell ref="T244:U244"/>
    <mergeCell ref="V244:W244"/>
    <mergeCell ref="A264:X264"/>
    <mergeCell ref="A265:U265"/>
    <mergeCell ref="V265:X265"/>
    <mergeCell ref="C268:X268"/>
    <mergeCell ref="A236:X236"/>
    <mergeCell ref="A237:U237"/>
    <mergeCell ref="V237:X237"/>
    <mergeCell ref="C240:X240"/>
    <mergeCell ref="A243:B244"/>
    <mergeCell ref="C243:J244"/>
    <mergeCell ref="K243:L244"/>
    <mergeCell ref="T243:U243"/>
    <mergeCell ref="V243:W243"/>
    <mergeCell ref="R244:S244"/>
    <mergeCell ref="A198:B199"/>
    <mergeCell ref="C198:J199"/>
    <mergeCell ref="K198:L199"/>
    <mergeCell ref="T198:U198"/>
    <mergeCell ref="V198:W198"/>
    <mergeCell ref="R199:S199"/>
    <mergeCell ref="T199:U199"/>
    <mergeCell ref="V199:W199"/>
    <mergeCell ref="T167:U167"/>
    <mergeCell ref="V167:W167"/>
    <mergeCell ref="A191:X191"/>
    <mergeCell ref="A192:U192"/>
    <mergeCell ref="V192:X192"/>
    <mergeCell ref="C195:X195"/>
    <mergeCell ref="A159:X159"/>
    <mergeCell ref="A160:U160"/>
    <mergeCell ref="V160:X160"/>
    <mergeCell ref="C163:X163"/>
    <mergeCell ref="A166:B167"/>
    <mergeCell ref="C166:J167"/>
    <mergeCell ref="K166:L167"/>
    <mergeCell ref="T166:U166"/>
    <mergeCell ref="V166:W166"/>
    <mergeCell ref="R167:S167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08:U108"/>
    <mergeCell ref="V108:W108"/>
    <mergeCell ref="A125:X125"/>
    <mergeCell ref="A126:U126"/>
    <mergeCell ref="V126:X126"/>
    <mergeCell ref="C129:X129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A46:C46"/>
    <mergeCell ref="C45:X45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cp:lastPrinted>2020-05-20T18:51:34Z</cp:lastPrinted>
  <dcterms:created xsi:type="dcterms:W3CDTF">2020-05-19T16:37:57Z</dcterms:created>
  <dcterms:modified xsi:type="dcterms:W3CDTF">2020-05-20T18:51:38Z</dcterms:modified>
</cp:coreProperties>
</file>