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3040" windowHeight="89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4" i="1" l="1"/>
  <c r="S114" i="1"/>
  <c r="T114" i="1" s="1"/>
  <c r="R115" i="1"/>
  <c r="S115" i="1" s="1"/>
  <c r="R116" i="1"/>
  <c r="T116" i="1" s="1"/>
  <c r="S116" i="1"/>
  <c r="R117" i="1"/>
  <c r="S117" i="1" s="1"/>
  <c r="T117" i="1" s="1"/>
  <c r="R118" i="1"/>
  <c r="S118" i="1"/>
  <c r="T118" i="1" s="1"/>
  <c r="R119" i="1"/>
  <c r="S119" i="1" s="1"/>
  <c r="R139" i="1"/>
  <c r="S139" i="1" s="1"/>
  <c r="R140" i="1"/>
  <c r="S140" i="1" s="1"/>
  <c r="R141" i="1"/>
  <c r="S141" i="1"/>
  <c r="T141" i="1" s="1"/>
  <c r="R142" i="1"/>
  <c r="S142" i="1" s="1"/>
  <c r="T142" i="1" s="1"/>
  <c r="R143" i="1"/>
  <c r="S143" i="1" s="1"/>
  <c r="R144" i="1"/>
  <c r="S144" i="1" s="1"/>
  <c r="R145" i="1"/>
  <c r="S145" i="1"/>
  <c r="T145" i="1" s="1"/>
  <c r="R146" i="1"/>
  <c r="S146" i="1" s="1"/>
  <c r="T146" i="1" s="1"/>
  <c r="R147" i="1"/>
  <c r="S147" i="1" s="1"/>
  <c r="R148" i="1"/>
  <c r="T148" i="1" s="1"/>
  <c r="S148" i="1"/>
  <c r="R149" i="1"/>
  <c r="S149" i="1"/>
  <c r="T149" i="1"/>
  <c r="R150" i="1"/>
  <c r="S150" i="1"/>
  <c r="T150" i="1"/>
  <c r="R151" i="1"/>
  <c r="S151" i="1" s="1"/>
  <c r="R152" i="1"/>
  <c r="T152" i="1" s="1"/>
  <c r="S152" i="1"/>
  <c r="R153" i="1"/>
  <c r="S153" i="1"/>
  <c r="T153" i="1"/>
  <c r="R154" i="1"/>
  <c r="S154" i="1"/>
  <c r="T154" i="1"/>
  <c r="R174" i="1"/>
  <c r="S174" i="1"/>
  <c r="T174" i="1"/>
  <c r="R175" i="1"/>
  <c r="S175" i="1" s="1"/>
  <c r="R176" i="1"/>
  <c r="T176" i="1" s="1"/>
  <c r="S176" i="1"/>
  <c r="R177" i="1"/>
  <c r="S177" i="1"/>
  <c r="T177" i="1"/>
  <c r="R178" i="1"/>
  <c r="S178" i="1"/>
  <c r="T178" i="1"/>
  <c r="R179" i="1"/>
  <c r="S179" i="1" s="1"/>
  <c r="R180" i="1"/>
  <c r="T180" i="1" s="1"/>
  <c r="S180" i="1"/>
  <c r="R181" i="1"/>
  <c r="S181" i="1"/>
  <c r="T181" i="1"/>
  <c r="R182" i="1"/>
  <c r="S182" i="1"/>
  <c r="T182" i="1"/>
  <c r="R183" i="1"/>
  <c r="S183" i="1" s="1"/>
  <c r="R184" i="1"/>
  <c r="T184" i="1" s="1"/>
  <c r="S184" i="1"/>
  <c r="R185" i="1"/>
  <c r="S185" i="1"/>
  <c r="T185" i="1"/>
  <c r="R186" i="1"/>
  <c r="S186" i="1"/>
  <c r="T186" i="1"/>
  <c r="R187" i="1"/>
  <c r="S187" i="1" s="1"/>
  <c r="R188" i="1"/>
  <c r="T188" i="1" s="1"/>
  <c r="S188" i="1"/>
  <c r="R208" i="1"/>
  <c r="S208" i="1" s="1"/>
  <c r="R209" i="1"/>
  <c r="S209" i="1" s="1"/>
  <c r="R210" i="1"/>
  <c r="S210" i="1"/>
  <c r="T210" i="1" s="1"/>
  <c r="R211" i="1"/>
  <c r="S211" i="1"/>
  <c r="T211" i="1"/>
  <c r="R212" i="1"/>
  <c r="S212" i="1" s="1"/>
  <c r="R213" i="1"/>
  <c r="S213" i="1" s="1"/>
  <c r="R214" i="1"/>
  <c r="S214" i="1"/>
  <c r="T214" i="1" s="1"/>
  <c r="R215" i="1"/>
  <c r="S215" i="1"/>
  <c r="T215" i="1"/>
  <c r="R216" i="1"/>
  <c r="S216" i="1" s="1"/>
  <c r="R217" i="1"/>
  <c r="S217" i="1" s="1"/>
  <c r="R218" i="1"/>
  <c r="S218" i="1"/>
  <c r="T218" i="1" s="1"/>
  <c r="R219" i="1"/>
  <c r="S219" i="1"/>
  <c r="T219" i="1"/>
  <c r="R220" i="1"/>
  <c r="S220" i="1" s="1"/>
  <c r="R221" i="1"/>
  <c r="S221" i="1" s="1"/>
  <c r="R222" i="1"/>
  <c r="S222" i="1"/>
  <c r="T222" i="1" s="1"/>
  <c r="R223" i="1"/>
  <c r="S223" i="1"/>
  <c r="T223" i="1"/>
  <c r="R224" i="1"/>
  <c r="S224" i="1" s="1"/>
  <c r="R225" i="1"/>
  <c r="S225" i="1" s="1"/>
  <c r="R226" i="1"/>
  <c r="S226" i="1"/>
  <c r="T226" i="1" s="1"/>
  <c r="R227" i="1"/>
  <c r="S227" i="1"/>
  <c r="T227" i="1"/>
  <c r="R228" i="1"/>
  <c r="S228" i="1" s="1"/>
  <c r="R229" i="1"/>
  <c r="S229" i="1" s="1"/>
  <c r="R230" i="1"/>
  <c r="S230" i="1"/>
  <c r="T230" i="1" s="1"/>
  <c r="R231" i="1"/>
  <c r="S231" i="1"/>
  <c r="T231" i="1"/>
  <c r="R232" i="1"/>
  <c r="S232" i="1" s="1"/>
  <c r="R233" i="1"/>
  <c r="S233" i="1" s="1"/>
  <c r="R234" i="1"/>
  <c r="S234" i="1"/>
  <c r="T234" i="1" s="1"/>
  <c r="R235" i="1"/>
  <c r="S235" i="1"/>
  <c r="T235" i="1"/>
  <c r="R236" i="1"/>
  <c r="S236" i="1" s="1"/>
  <c r="R237" i="1"/>
  <c r="S237" i="1" s="1"/>
  <c r="R238" i="1"/>
  <c r="S238" i="1"/>
  <c r="T238" i="1" s="1"/>
  <c r="R258" i="1"/>
  <c r="S258" i="1"/>
  <c r="T258" i="1"/>
  <c r="R259" i="1"/>
  <c r="S259" i="1" s="1"/>
  <c r="R260" i="1"/>
  <c r="T260" i="1" s="1"/>
  <c r="S260" i="1"/>
  <c r="R261" i="1"/>
  <c r="S261" i="1"/>
  <c r="T261" i="1"/>
  <c r="R262" i="1"/>
  <c r="S262" i="1"/>
  <c r="T262" i="1"/>
  <c r="R263" i="1"/>
  <c r="S263" i="1" s="1"/>
  <c r="R264" i="1"/>
  <c r="T264" i="1" s="1"/>
  <c r="S264" i="1"/>
  <c r="R265" i="1"/>
  <c r="S265" i="1"/>
  <c r="T265" i="1"/>
  <c r="R266" i="1"/>
  <c r="S266" i="1"/>
  <c r="T266" i="1"/>
  <c r="R267" i="1"/>
  <c r="S267" i="1" s="1"/>
  <c r="R268" i="1"/>
  <c r="T268" i="1" s="1"/>
  <c r="S268" i="1"/>
  <c r="R288" i="1"/>
  <c r="S288" i="1"/>
  <c r="T288" i="1" s="1"/>
  <c r="R289" i="1"/>
  <c r="S289" i="1" s="1"/>
  <c r="R290" i="1"/>
  <c r="T290" i="1" s="1"/>
  <c r="S290" i="1"/>
  <c r="R291" i="1"/>
  <c r="S291" i="1" s="1"/>
  <c r="T291" i="1" s="1"/>
  <c r="R292" i="1"/>
  <c r="S292" i="1"/>
  <c r="T292" i="1" s="1"/>
  <c r="R293" i="1"/>
  <c r="S293" i="1" s="1"/>
  <c r="R294" i="1"/>
  <c r="T294" i="1" s="1"/>
  <c r="S294" i="1"/>
  <c r="R297" i="1"/>
  <c r="R287" i="1"/>
  <c r="R271" i="1"/>
  <c r="R257" i="1"/>
  <c r="R241" i="1"/>
  <c r="R207" i="1"/>
  <c r="R191" i="1"/>
  <c r="R173" i="1"/>
  <c r="R157" i="1"/>
  <c r="R138" i="1"/>
  <c r="R113" i="1"/>
  <c r="R122" i="1"/>
  <c r="S122" i="1" s="1"/>
  <c r="R97" i="1"/>
  <c r="R58" i="1"/>
  <c r="S58" i="1" s="1"/>
  <c r="T58" i="1" s="1"/>
  <c r="R59" i="1"/>
  <c r="S59" i="1" s="1"/>
  <c r="R60" i="1"/>
  <c r="T60" i="1" s="1"/>
  <c r="S60" i="1"/>
  <c r="R61" i="1"/>
  <c r="S61" i="1"/>
  <c r="T61" i="1"/>
  <c r="R62" i="1"/>
  <c r="S62" i="1"/>
  <c r="T62" i="1"/>
  <c r="R63" i="1"/>
  <c r="S63" i="1" s="1"/>
  <c r="R64" i="1"/>
  <c r="T64" i="1" s="1"/>
  <c r="S64" i="1"/>
  <c r="R65" i="1"/>
  <c r="S65" i="1"/>
  <c r="T65" i="1"/>
  <c r="R66" i="1"/>
  <c r="S66" i="1"/>
  <c r="T66" i="1"/>
  <c r="R67" i="1"/>
  <c r="S67" i="1" s="1"/>
  <c r="R68" i="1"/>
  <c r="T68" i="1" s="1"/>
  <c r="S68" i="1"/>
  <c r="R69" i="1"/>
  <c r="S69" i="1"/>
  <c r="T69" i="1" s="1"/>
  <c r="R70" i="1"/>
  <c r="S70" i="1"/>
  <c r="T70" i="1"/>
  <c r="R71" i="1"/>
  <c r="S71" i="1" s="1"/>
  <c r="R72" i="1"/>
  <c r="T72" i="1" s="1"/>
  <c r="S72" i="1"/>
  <c r="R73" i="1"/>
  <c r="S73" i="1"/>
  <c r="T73" i="1" s="1"/>
  <c r="R74" i="1"/>
  <c r="S74" i="1"/>
  <c r="T74" i="1"/>
  <c r="R75" i="1"/>
  <c r="S75" i="1" s="1"/>
  <c r="R76" i="1"/>
  <c r="T76" i="1" s="1"/>
  <c r="S76" i="1"/>
  <c r="R77" i="1"/>
  <c r="S77" i="1"/>
  <c r="T77" i="1"/>
  <c r="R78" i="1"/>
  <c r="S78" i="1"/>
  <c r="T78" i="1"/>
  <c r="R79" i="1"/>
  <c r="S79" i="1" s="1"/>
  <c r="R80" i="1"/>
  <c r="T80" i="1" s="1"/>
  <c r="S80" i="1"/>
  <c r="R81" i="1"/>
  <c r="S81" i="1"/>
  <c r="T81" i="1"/>
  <c r="R82" i="1"/>
  <c r="S82" i="1"/>
  <c r="T82" i="1"/>
  <c r="R83" i="1"/>
  <c r="S83" i="1" s="1"/>
  <c r="R84" i="1"/>
  <c r="T84" i="1" s="1"/>
  <c r="S84" i="1"/>
  <c r="R85" i="1"/>
  <c r="S85" i="1"/>
  <c r="T85" i="1"/>
  <c r="R86" i="1"/>
  <c r="S86" i="1" s="1"/>
  <c r="T86" i="1" s="1"/>
  <c r="R87" i="1"/>
  <c r="S87" i="1" s="1"/>
  <c r="R88" i="1"/>
  <c r="T88" i="1" s="1"/>
  <c r="S88" i="1"/>
  <c r="R89" i="1"/>
  <c r="S89" i="1"/>
  <c r="T89" i="1"/>
  <c r="R90" i="1"/>
  <c r="S90" i="1" s="1"/>
  <c r="T90" i="1" s="1"/>
  <c r="R91" i="1"/>
  <c r="S91" i="1" s="1"/>
  <c r="R92" i="1"/>
  <c r="T92" i="1" s="1"/>
  <c r="S92" i="1"/>
  <c r="R93" i="1"/>
  <c r="S93" i="1"/>
  <c r="T93" i="1"/>
  <c r="R94" i="1"/>
  <c r="S94" i="1"/>
  <c r="T94" i="1"/>
  <c r="R57" i="1"/>
  <c r="R15" i="1"/>
  <c r="S15" i="1"/>
  <c r="T15" i="1" s="1"/>
  <c r="R16" i="1"/>
  <c r="S16" i="1" s="1"/>
  <c r="R17" i="1"/>
  <c r="T17" i="1" s="1"/>
  <c r="S17" i="1"/>
  <c r="R18" i="1"/>
  <c r="S18" i="1"/>
  <c r="T18" i="1"/>
  <c r="R19" i="1"/>
  <c r="S19" i="1"/>
  <c r="T19" i="1" s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R36" i="1"/>
  <c r="S36" i="1" s="1"/>
  <c r="R37" i="1"/>
  <c r="T37" i="1" s="1"/>
  <c r="S37" i="1"/>
  <c r="R38" i="1"/>
  <c r="S38" i="1"/>
  <c r="T38" i="1"/>
  <c r="R41" i="1"/>
  <c r="T41" i="1" s="1"/>
  <c r="S41" i="1"/>
  <c r="S42" i="1" s="1"/>
  <c r="T14" i="1"/>
  <c r="S14" i="1"/>
  <c r="R14" i="1"/>
  <c r="R42" i="1"/>
  <c r="R98" i="1"/>
  <c r="R123" i="1"/>
  <c r="R192" i="1"/>
  <c r="R242" i="1"/>
  <c r="R298" i="1"/>
  <c r="K42" i="1"/>
  <c r="K98" i="1"/>
  <c r="K123" i="1"/>
  <c r="K158" i="1"/>
  <c r="K192" i="1"/>
  <c r="K242" i="1"/>
  <c r="K272" i="1"/>
  <c r="K298" i="1"/>
  <c r="J298" i="1"/>
  <c r="R309" i="1"/>
  <c r="Q309" i="1"/>
  <c r="P309" i="1"/>
  <c r="I309" i="1"/>
  <c r="K157" i="1"/>
  <c r="K122" i="1"/>
  <c r="K271" i="1"/>
  <c r="K297" i="1"/>
  <c r="K97" i="1"/>
  <c r="K191" i="1"/>
  <c r="K241" i="1"/>
  <c r="K41" i="1"/>
  <c r="T119" i="1" l="1"/>
  <c r="T115" i="1"/>
  <c r="T151" i="1"/>
  <c r="T147" i="1"/>
  <c r="T143" i="1"/>
  <c r="T139" i="1"/>
  <c r="T144" i="1"/>
  <c r="T140" i="1"/>
  <c r="T187" i="1"/>
  <c r="T183" i="1"/>
  <c r="T179" i="1"/>
  <c r="T175" i="1"/>
  <c r="T236" i="1"/>
  <c r="T232" i="1"/>
  <c r="T228" i="1"/>
  <c r="T224" i="1"/>
  <c r="T220" i="1"/>
  <c r="T216" i="1"/>
  <c r="T212" i="1"/>
  <c r="T208" i="1"/>
  <c r="T237" i="1"/>
  <c r="T233" i="1"/>
  <c r="T229" i="1"/>
  <c r="T225" i="1"/>
  <c r="T221" i="1"/>
  <c r="T217" i="1"/>
  <c r="T213" i="1"/>
  <c r="T209" i="1"/>
  <c r="T267" i="1"/>
  <c r="T263" i="1"/>
  <c r="T259" i="1"/>
  <c r="T293" i="1"/>
  <c r="T289" i="1"/>
  <c r="S297" i="1"/>
  <c r="S298" i="1" s="1"/>
  <c r="S287" i="1"/>
  <c r="T287" i="1" s="1"/>
  <c r="S271" i="1"/>
  <c r="S272" i="1" s="1"/>
  <c r="R272" i="1"/>
  <c r="S257" i="1"/>
  <c r="T257" i="1" s="1"/>
  <c r="S241" i="1"/>
  <c r="S242" i="1" s="1"/>
  <c r="S207" i="1"/>
  <c r="T207" i="1" s="1"/>
  <c r="S191" i="1"/>
  <c r="S192" i="1" s="1"/>
  <c r="S173" i="1"/>
  <c r="T173" i="1" s="1"/>
  <c r="S157" i="1"/>
  <c r="S158" i="1" s="1"/>
  <c r="R158" i="1"/>
  <c r="S138" i="1"/>
  <c r="T138" i="1" s="1"/>
  <c r="S113" i="1"/>
  <c r="T113" i="1" s="1"/>
  <c r="T122" i="1"/>
  <c r="S123" i="1"/>
  <c r="S97" i="1"/>
  <c r="S98" i="1" s="1"/>
  <c r="T91" i="1"/>
  <c r="T87" i="1"/>
  <c r="T83" i="1"/>
  <c r="T79" i="1"/>
  <c r="T75" i="1"/>
  <c r="T71" i="1"/>
  <c r="T67" i="1"/>
  <c r="T63" i="1"/>
  <c r="T59" i="1"/>
  <c r="S57" i="1"/>
  <c r="T57" i="1" s="1"/>
  <c r="T36" i="1"/>
  <c r="T32" i="1"/>
  <c r="T28" i="1"/>
  <c r="T24" i="1"/>
  <c r="T20" i="1"/>
  <c r="T16" i="1"/>
  <c r="T297" i="1" l="1"/>
  <c r="T271" i="1"/>
  <c r="T241" i="1"/>
  <c r="T191" i="1"/>
  <c r="T157" i="1"/>
  <c r="T97" i="1"/>
</calcChain>
</file>

<file path=xl/sharedStrings.xml><?xml version="1.0" encoding="utf-8"?>
<sst xmlns="http://schemas.openxmlformats.org/spreadsheetml/2006/main" count="631" uniqueCount="200">
  <si>
    <t>Release Requests Received</t>
  </si>
  <si>
    <t>Demandes de mainlevées reçues</t>
  </si>
  <si>
    <t>April / avril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</si>
  <si>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</si>
  <si>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</si>
  <si>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</si>
  <si>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</si>
  <si>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</si>
  <si>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</si>
  <si>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</si>
  <si>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</si>
  <si>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</si>
  <si>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</si>
  <si>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</si>
  <si>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</si>
  <si>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</si>
  <si>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</si>
  <si>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</si>
  <si>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</si>
  <si>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</si>
  <si>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</si>
  <si>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</si>
  <si>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</si>
  <si>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</si>
  <si>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</si>
  <si>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</si>
  <si>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</si>
  <si>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</si>
  <si>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</si>
  <si>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</si>
  <si>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</si>
  <si>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</si>
  <si>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</si>
  <si>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</si>
  <si>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</si>
  <si>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</si>
  <si>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</si>
  <si>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</si>
  <si>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</si>
  <si>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</si>
  <si>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</si>
  <si>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</si>
  <si>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</si>
  <si>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</si>
  <si>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</si>
  <si>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</si>
  <si>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</si>
  <si>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</si>
  <si>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</si>
  <si>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</si>
  <si>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</si>
  <si>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</si>
  <si>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</si>
  <si>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</si>
  <si>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</si>
  <si>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</si>
  <si>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</si>
  <si>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</si>
  <si>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</si>
  <si>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</si>
  <si>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</si>
  <si>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</si>
  <si>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</si>
  <si>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</si>
  <si>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</si>
  <si>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</si>
  <si>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</si>
  <si>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</si>
  <si>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</si>
  <si>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</si>
  <si>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</si>
  <si>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</si>
  <si>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</si>
  <si>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</si>
  <si>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</si>
  <si>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</si>
  <si>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</si>
  <si>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</si>
  <si>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</si>
  <si>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</si>
  <si>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</si>
  <si>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</si>
  <si>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</si>
  <si>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</si>
  <si>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</si>
  <si>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</si>
  <si>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</si>
  <si>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</si>
  <si>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</si>
  <si>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</si>
  <si>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</si>
  <si>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</si>
  <si>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</si>
  <si>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</si>
  <si>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</si>
  <si>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</si>
  <si>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</si>
  <si>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</si>
  <si>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</si>
  <si>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</si>
  <si>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</si>
  <si>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</si>
  <si>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</si>
  <si>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</si>
  <si>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</si>
  <si>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</si>
  <si>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</si>
  <si>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</si>
  <si>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</si>
  <si>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</si>
  <si>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</si>
  <si>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</si>
  <si>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</si>
  <si>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</si>
  <si>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</si>
  <si>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</si>
  <si>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</si>
  <si>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</si>
  <si>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</si>
  <si>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</si>
  <si>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</si>
  <si>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</si>
  <si>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</si>
  <si>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</si>
  <si>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</si>
  <si>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</si>
  <si>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</si>
  <si>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</si>
  <si>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</si>
  <si>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</si>
  <si>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</si>
  <si>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</si>
  <si>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</si>
  <si>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</si>
  <si>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</si>
  <si>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</si>
  <si>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</si>
  <si>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</si>
  <si>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</si>
  <si>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</si>
  <si>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</si>
  <si>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</si>
  <si>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</si>
  <si>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</si>
  <si>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</si>
  <si>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</si>
  <si>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</si>
  <si>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</si>
  <si>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</si>
  <si>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</si>
  <si>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</si>
  <si>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</si>
  <si>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</si>
  <si>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</si>
  <si>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</si>
  <si>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</si>
  <si>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</si>
  <si>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</si>
  <si>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</si>
  <si>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</si>
  <si>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</si>
  <si>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</si>
  <si>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</si>
  <si>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</si>
  <si>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</si>
  <si>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</si>
  <si>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</si>
  <si>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</si>
  <si>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</si>
  <si>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</si>
  <si>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</si>
  <si>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</si>
  <si>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</si>
  <si>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</si>
  <si>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</si>
  <si>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</si>
  <si>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</si>
  <si>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SYDNEY</t>
  </si>
  <si>
    <t>YARMOUTH</t>
  </si>
  <si>
    <t>PORT ST ANDREWS C/O ST-STEPHEN</t>
  </si>
  <si>
    <t>BEAVER CREEK</t>
  </si>
  <si>
    <t>CHOPAKA</t>
  </si>
  <si>
    <t>DAWSON CREEK</t>
  </si>
  <si>
    <t>KAMLOOPS</t>
  </si>
  <si>
    <t>PORT OF CASCADE</t>
  </si>
  <si>
    <t>CRANBROOK</t>
  </si>
  <si>
    <t>CHIEF MOUNTAIN</t>
  </si>
  <si>
    <t>DRUMMONDVILLE</t>
  </si>
  <si>
    <t>GRANDBY</t>
  </si>
  <si>
    <t>SHAWINIGAN</t>
  </si>
  <si>
    <t>SOREL</t>
  </si>
  <si>
    <t>FRILIGHSBURG</t>
  </si>
  <si>
    <t>BAIE COMEAU</t>
  </si>
  <si>
    <t>SEPT ILES</t>
  </si>
  <si>
    <t>TILLSONBURG</t>
  </si>
  <si>
    <t>WALLACEBURG</t>
  </si>
  <si>
    <t>KINGSTON</t>
  </si>
  <si>
    <t>ORILLIA</t>
  </si>
  <si>
    <t>NORTH BAY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</si>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</sst>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topLeftCell="B47" workbookViewId="0">
      <selection activeCell="R41" sqref="R41"/>
    </sheetView>
  </sheetViews>
  <sheetFormatPr defaultRowHeight="14.4" x14ac:dyDescent="0.3"/>
  <cols>
    <col min="1" max="1" width="11.21875" customWidth="1"/>
    <col min="2" max="2" width="27.21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175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176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30</v>
      </c>
      <c r="G14" s="13"/>
      <c r="H14" s="14">
        <v>16</v>
      </c>
      <c r="I14" s="14">
        <v>48</v>
      </c>
      <c r="J14" s="13"/>
      <c r="K14" s="22">
        <v>3988</v>
      </c>
      <c r="L14" s="14">
        <v>7</v>
      </c>
      <c r="M14" s="14">
        <v>14</v>
      </c>
      <c r="N14" s="13"/>
      <c r="O14" s="13"/>
      <c r="P14" s="13"/>
      <c r="Q14" s="13"/>
      <c r="R14" s="14">
        <f>SUM(J14:Q14)</f>
        <v>4009</v>
      </c>
      <c r="S14" s="14">
        <f>SUM(I14,R14)</f>
        <v>4057</v>
      </c>
      <c r="T14" s="15">
        <f>R14/S14</f>
        <v>0.98816859748582697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 s="22">
        <v>2</v>
      </c>
      <c r="L15" s="13"/>
      <c r="M15" s="13"/>
      <c r="N15" s="13"/>
      <c r="O15" s="13"/>
      <c r="P15" s="13"/>
      <c r="Q15" s="13"/>
      <c r="R15" s="14">
        <f t="shared" ref="R15:R41" si="0">SUM(J15:Q15)</f>
        <v>2</v>
      </c>
      <c r="S15" s="14">
        <f t="shared" ref="S15:S41" si="1">SUM(I15,R15)</f>
        <v>3</v>
      </c>
      <c r="T15" s="15">
        <f t="shared" ref="T15:T41" si="2">R15/S15</f>
        <v>0.66666666666666663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177</v>
      </c>
      <c r="C16" s="13"/>
      <c r="D16" s="13"/>
      <c r="E16" s="13"/>
      <c r="F16" s="13"/>
      <c r="G16" s="13"/>
      <c r="H16" s="14"/>
      <c r="I16" s="14"/>
      <c r="J16" s="13"/>
      <c r="K16" s="22">
        <v>2</v>
      </c>
      <c r="L16" s="13"/>
      <c r="M16" s="13"/>
      <c r="N16" s="13"/>
      <c r="O16" s="13"/>
      <c r="P16" s="13"/>
      <c r="Q16" s="13"/>
      <c r="R16" s="14">
        <f t="shared" si="0"/>
        <v>2</v>
      </c>
      <c r="S16" s="14">
        <f t="shared" si="1"/>
        <v>2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25</v>
      </c>
      <c r="B17" s="12" t="s">
        <v>178</v>
      </c>
      <c r="C17" s="13"/>
      <c r="D17" s="13"/>
      <c r="E17" s="13"/>
      <c r="F17" s="13"/>
      <c r="G17" s="13"/>
      <c r="H17" s="14"/>
      <c r="I17" s="14"/>
      <c r="J17" s="13"/>
      <c r="K17" s="22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1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101</v>
      </c>
      <c r="B18" s="12" t="s">
        <v>35</v>
      </c>
      <c r="C18" s="13"/>
      <c r="D18" s="13"/>
      <c r="E18" s="13"/>
      <c r="F18" s="13"/>
      <c r="G18" s="13"/>
      <c r="H18" s="14">
        <v>1</v>
      </c>
      <c r="I18" s="14">
        <v>1</v>
      </c>
      <c r="J18" s="13"/>
      <c r="K18" s="22">
        <v>3</v>
      </c>
      <c r="L18" s="13"/>
      <c r="M18" s="13"/>
      <c r="N18" s="13"/>
      <c r="O18" s="13"/>
      <c r="P18" s="13"/>
      <c r="Q18" s="13"/>
      <c r="R18" s="14">
        <f t="shared" si="0"/>
        <v>3</v>
      </c>
      <c r="S18" s="14">
        <f t="shared" si="1"/>
        <v>4</v>
      </c>
      <c r="T18" s="15">
        <f t="shared" si="2"/>
        <v>0.75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36</v>
      </c>
      <c r="C19" s="13"/>
      <c r="D19" s="13"/>
      <c r="E19" s="13"/>
      <c r="F19" s="13"/>
      <c r="G19" s="13"/>
      <c r="H19" s="14">
        <v>4</v>
      </c>
      <c r="I19" s="14">
        <v>4</v>
      </c>
      <c r="J19" s="13"/>
      <c r="K19" s="22">
        <v>1</v>
      </c>
      <c r="L19" s="13"/>
      <c r="M19" s="13"/>
      <c r="N19" s="13"/>
      <c r="O19" s="13"/>
      <c r="P19" s="13"/>
      <c r="Q19" s="13"/>
      <c r="R19" s="14">
        <f t="shared" si="0"/>
        <v>1</v>
      </c>
      <c r="S19" s="14">
        <f t="shared" si="1"/>
        <v>5</v>
      </c>
      <c r="T19" s="15">
        <f t="shared" si="2"/>
        <v>0.2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9</v>
      </c>
      <c r="I20" s="14">
        <v>9</v>
      </c>
      <c r="J20" s="13"/>
      <c r="K20" s="22">
        <v>357</v>
      </c>
      <c r="L20" s="13"/>
      <c r="M20" s="13"/>
      <c r="N20" s="13"/>
      <c r="O20" s="13"/>
      <c r="P20" s="13"/>
      <c r="Q20" s="13"/>
      <c r="R20" s="14">
        <f t="shared" si="0"/>
        <v>357</v>
      </c>
      <c r="S20" s="14">
        <f t="shared" si="1"/>
        <v>366</v>
      </c>
      <c r="T20" s="15">
        <f t="shared" si="2"/>
        <v>0.97540983606557374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4">
        <v>1</v>
      </c>
      <c r="G21" s="14">
        <v>16</v>
      </c>
      <c r="H21" s="14">
        <v>4</v>
      </c>
      <c r="I21" s="14">
        <v>21</v>
      </c>
      <c r="J21" s="13"/>
      <c r="K21" s="22">
        <v>414</v>
      </c>
      <c r="L21" s="14">
        <v>13</v>
      </c>
      <c r="M21" s="14">
        <v>1</v>
      </c>
      <c r="N21" s="13"/>
      <c r="O21" s="13"/>
      <c r="P21" s="13"/>
      <c r="Q21" s="13"/>
      <c r="R21" s="14">
        <f t="shared" si="0"/>
        <v>428</v>
      </c>
      <c r="S21" s="14">
        <f t="shared" si="1"/>
        <v>449</v>
      </c>
      <c r="T21" s="15">
        <f t="shared" si="2"/>
        <v>0.95322939866369716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179</v>
      </c>
      <c r="C22" s="13"/>
      <c r="D22" s="13"/>
      <c r="E22" s="13"/>
      <c r="F22" s="14"/>
      <c r="G22" s="14"/>
      <c r="H22" s="14"/>
      <c r="I22" s="14"/>
      <c r="J22" s="13"/>
      <c r="K22" s="22">
        <v>1</v>
      </c>
      <c r="L22" s="14"/>
      <c r="M22" s="14"/>
      <c r="N22" s="13"/>
      <c r="O22" s="13"/>
      <c r="P22" s="13"/>
      <c r="Q22" s="13"/>
      <c r="R22" s="14">
        <f t="shared" si="0"/>
        <v>1</v>
      </c>
      <c r="S22" s="14">
        <f t="shared" si="1"/>
        <v>1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39</v>
      </c>
      <c r="C23" s="13"/>
      <c r="D23" s="13"/>
      <c r="E23" s="13"/>
      <c r="F23" s="13"/>
      <c r="G23" s="14">
        <v>2</v>
      </c>
      <c r="H23" s="13"/>
      <c r="I23" s="14">
        <v>2</v>
      </c>
      <c r="J23" s="13"/>
      <c r="K23" s="22">
        <v>217</v>
      </c>
      <c r="L23" s="13"/>
      <c r="M23" s="14">
        <v>4</v>
      </c>
      <c r="N23" s="13"/>
      <c r="O23" s="13"/>
      <c r="P23" s="13"/>
      <c r="Q23" s="13"/>
      <c r="R23" s="14">
        <f t="shared" si="0"/>
        <v>221</v>
      </c>
      <c r="S23" s="14">
        <f t="shared" si="1"/>
        <v>223</v>
      </c>
      <c r="T23" s="15">
        <f t="shared" si="2"/>
        <v>0.99103139013452912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40</v>
      </c>
      <c r="C24" s="13"/>
      <c r="D24" s="13"/>
      <c r="E24" s="14">
        <v>1</v>
      </c>
      <c r="F24" s="14">
        <v>4</v>
      </c>
      <c r="G24" s="14">
        <v>2</v>
      </c>
      <c r="H24" s="14">
        <v>122</v>
      </c>
      <c r="I24" s="14">
        <v>129</v>
      </c>
      <c r="J24" s="14">
        <v>11</v>
      </c>
      <c r="K24" s="22">
        <v>3130</v>
      </c>
      <c r="L24" s="14">
        <v>71</v>
      </c>
      <c r="M24" s="13"/>
      <c r="N24" s="13"/>
      <c r="O24" s="13"/>
      <c r="P24" s="13"/>
      <c r="Q24" s="13"/>
      <c r="R24" s="14">
        <f t="shared" si="0"/>
        <v>3212</v>
      </c>
      <c r="S24" s="14">
        <f t="shared" si="1"/>
        <v>3341</v>
      </c>
      <c r="T24" s="15">
        <f t="shared" si="2"/>
        <v>0.96138880574678243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49</v>
      </c>
      <c r="I25" s="14">
        <v>49</v>
      </c>
      <c r="J25" s="13"/>
      <c r="K25" s="22">
        <v>21</v>
      </c>
      <c r="L25" s="14">
        <v>2</v>
      </c>
      <c r="M25" s="13"/>
      <c r="N25" s="13"/>
      <c r="O25" s="13"/>
      <c r="P25" s="13"/>
      <c r="Q25" s="13"/>
      <c r="R25" s="14">
        <f t="shared" si="0"/>
        <v>23</v>
      </c>
      <c r="S25" s="14">
        <f t="shared" si="1"/>
        <v>72</v>
      </c>
      <c r="T25" s="15">
        <f t="shared" si="2"/>
        <v>0.31944444444444442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19</v>
      </c>
      <c r="I26" s="14">
        <v>19</v>
      </c>
      <c r="J26" s="13"/>
      <c r="K26" s="22">
        <v>172</v>
      </c>
      <c r="L26" s="13"/>
      <c r="M26" s="13"/>
      <c r="N26" s="13"/>
      <c r="O26" s="13"/>
      <c r="P26" s="13"/>
      <c r="Q26" s="13"/>
      <c r="R26" s="14">
        <f t="shared" si="0"/>
        <v>172</v>
      </c>
      <c r="S26" s="14">
        <f t="shared" si="1"/>
        <v>191</v>
      </c>
      <c r="T26" s="15">
        <f t="shared" si="2"/>
        <v>0.90052356020942403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97</v>
      </c>
      <c r="I27" s="14">
        <v>97</v>
      </c>
      <c r="J27" s="13"/>
      <c r="K27" s="22">
        <v>220</v>
      </c>
      <c r="L27" s="13"/>
      <c r="M27" s="13"/>
      <c r="N27" s="13"/>
      <c r="O27" s="13"/>
      <c r="P27" s="13"/>
      <c r="Q27" s="13"/>
      <c r="R27" s="14">
        <f t="shared" si="0"/>
        <v>220</v>
      </c>
      <c r="S27" s="14">
        <f t="shared" si="1"/>
        <v>317</v>
      </c>
      <c r="T27" s="15">
        <f t="shared" si="2"/>
        <v>0.694006309148265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62</v>
      </c>
      <c r="I28" s="14">
        <v>62</v>
      </c>
      <c r="J28" s="14">
        <v>11</v>
      </c>
      <c r="K28" s="22">
        <v>472</v>
      </c>
      <c r="L28" s="14">
        <v>3</v>
      </c>
      <c r="M28" s="13"/>
      <c r="N28" s="13"/>
      <c r="O28" s="13"/>
      <c r="P28" s="13"/>
      <c r="Q28" s="13"/>
      <c r="R28" s="14">
        <f t="shared" si="0"/>
        <v>486</v>
      </c>
      <c r="S28" s="14">
        <f t="shared" si="1"/>
        <v>548</v>
      </c>
      <c r="T28" s="15">
        <f t="shared" si="2"/>
        <v>0.88686131386861311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75</v>
      </c>
      <c r="I29" s="14">
        <v>75</v>
      </c>
      <c r="J29" s="13"/>
      <c r="K29" s="22">
        <v>17</v>
      </c>
      <c r="L29" s="13"/>
      <c r="M29" s="13"/>
      <c r="N29" s="13"/>
      <c r="O29" s="13"/>
      <c r="P29" s="13"/>
      <c r="Q29" s="13"/>
      <c r="R29" s="14">
        <f t="shared" si="0"/>
        <v>17</v>
      </c>
      <c r="S29" s="14">
        <f t="shared" si="1"/>
        <v>92</v>
      </c>
      <c r="T29" s="15">
        <f t="shared" si="2"/>
        <v>0.18478260869565216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31</v>
      </c>
      <c r="I30" s="14">
        <v>31</v>
      </c>
      <c r="J30" s="13"/>
      <c r="K30" s="22">
        <v>935</v>
      </c>
      <c r="L30" s="14">
        <v>1</v>
      </c>
      <c r="M30" s="13"/>
      <c r="N30" s="13"/>
      <c r="O30" s="13"/>
      <c r="P30" s="13"/>
      <c r="Q30" s="13"/>
      <c r="R30" s="14">
        <f t="shared" si="0"/>
        <v>936</v>
      </c>
      <c r="S30" s="14">
        <f t="shared" si="1"/>
        <v>967</v>
      </c>
      <c r="T30" s="15">
        <f t="shared" si="2"/>
        <v>0.96794208893485001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1</v>
      </c>
      <c r="I31" s="14">
        <v>1</v>
      </c>
      <c r="J31" s="13"/>
      <c r="K31" s="22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1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89</v>
      </c>
      <c r="I32" s="14">
        <v>89</v>
      </c>
      <c r="J32" s="13"/>
      <c r="K32" s="22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90</v>
      </c>
      <c r="T32" s="15">
        <f t="shared" si="2"/>
        <v>1.1111111111111112E-2</v>
      </c>
      <c r="U32" s="13"/>
      <c r="V32" s="13"/>
      <c r="W32" s="14"/>
      <c r="X32" s="15"/>
    </row>
    <row r="33" spans="1:24" x14ac:dyDescent="0.3">
      <c r="A33" s="12">
        <v>231</v>
      </c>
      <c r="B33" s="12" t="s">
        <v>49</v>
      </c>
      <c r="C33" s="13"/>
      <c r="D33" s="13"/>
      <c r="E33" s="14">
        <v>16</v>
      </c>
      <c r="F33" s="14">
        <v>10</v>
      </c>
      <c r="G33" s="14">
        <v>10</v>
      </c>
      <c r="H33" s="14">
        <v>114</v>
      </c>
      <c r="I33" s="14">
        <v>150</v>
      </c>
      <c r="J33" s="14">
        <v>1</v>
      </c>
      <c r="K33" s="22">
        <v>7603</v>
      </c>
      <c r="L33" s="14">
        <v>105</v>
      </c>
      <c r="M33" s="13"/>
      <c r="N33" s="13"/>
      <c r="O33" s="13"/>
      <c r="P33" s="13"/>
      <c r="Q33" s="13"/>
      <c r="R33" s="14">
        <f t="shared" si="0"/>
        <v>7709</v>
      </c>
      <c r="S33" s="14">
        <f t="shared" si="1"/>
        <v>7859</v>
      </c>
      <c r="T33" s="15">
        <f t="shared" si="2"/>
        <v>0.98091360223947066</v>
      </c>
      <c r="U33" s="13"/>
      <c r="V33" s="13"/>
      <c r="W33" s="14"/>
      <c r="X33" s="15"/>
    </row>
    <row r="34" spans="1:24" x14ac:dyDescent="0.3">
      <c r="A34" s="12">
        <v>912</v>
      </c>
      <c r="B34" s="12" t="s">
        <v>50</v>
      </c>
      <c r="C34" s="13"/>
      <c r="D34" s="13"/>
      <c r="E34" s="13"/>
      <c r="F34" s="13"/>
      <c r="G34" s="13"/>
      <c r="H34" s="14">
        <v>1</v>
      </c>
      <c r="I34" s="14">
        <v>1</v>
      </c>
      <c r="J34" s="13"/>
      <c r="K34" s="22">
        <v>0</v>
      </c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1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913</v>
      </c>
      <c r="B35" s="12" t="s">
        <v>51</v>
      </c>
      <c r="C35" s="13"/>
      <c r="D35" s="13"/>
      <c r="E35" s="13"/>
      <c r="F35" s="14">
        <v>2</v>
      </c>
      <c r="G35" s="13"/>
      <c r="H35" s="14">
        <v>7</v>
      </c>
      <c r="I35" s="14">
        <v>9</v>
      </c>
      <c r="J35" s="13"/>
      <c r="K35" s="22">
        <v>1</v>
      </c>
      <c r="L35" s="13"/>
      <c r="M35" s="13"/>
      <c r="N35" s="13"/>
      <c r="O35" s="13"/>
      <c r="P35" s="13"/>
      <c r="Q35" s="13"/>
      <c r="R35" s="14">
        <f t="shared" si="0"/>
        <v>1</v>
      </c>
      <c r="S35" s="14">
        <f t="shared" si="1"/>
        <v>10</v>
      </c>
      <c r="T35" s="15">
        <f t="shared" si="2"/>
        <v>0.1</v>
      </c>
      <c r="U35" s="13"/>
      <c r="V35" s="13"/>
      <c r="W35" s="14"/>
      <c r="X35" s="15"/>
    </row>
    <row r="36" spans="1:24" x14ac:dyDescent="0.3">
      <c r="A36" s="12">
        <v>914</v>
      </c>
      <c r="B36" s="12" t="s">
        <v>52</v>
      </c>
      <c r="C36" s="13"/>
      <c r="D36" s="13"/>
      <c r="E36" s="13"/>
      <c r="F36" s="14">
        <v>2</v>
      </c>
      <c r="G36" s="13"/>
      <c r="H36" s="14">
        <v>5</v>
      </c>
      <c r="I36" s="14">
        <v>7</v>
      </c>
      <c r="J36" s="13"/>
      <c r="K36" s="22">
        <v>55</v>
      </c>
      <c r="L36" s="14">
        <v>1</v>
      </c>
      <c r="M36" s="14">
        <v>1</v>
      </c>
      <c r="N36" s="13"/>
      <c r="O36" s="13"/>
      <c r="P36" s="13"/>
      <c r="Q36" s="13"/>
      <c r="R36" s="14">
        <f t="shared" si="0"/>
        <v>57</v>
      </c>
      <c r="S36" s="14">
        <f t="shared" si="1"/>
        <v>64</v>
      </c>
      <c r="T36" s="15">
        <f t="shared" si="2"/>
        <v>0.890625</v>
      </c>
      <c r="U36" s="13"/>
      <c r="V36" s="13"/>
      <c r="W36" s="14"/>
      <c r="X36" s="15"/>
    </row>
    <row r="37" spans="1:24" x14ac:dyDescent="0.3">
      <c r="A37" s="12">
        <v>919</v>
      </c>
      <c r="B37" s="12" t="s">
        <v>53</v>
      </c>
      <c r="C37" s="13"/>
      <c r="D37" s="13"/>
      <c r="E37" s="13"/>
      <c r="F37" s="13"/>
      <c r="G37" s="13"/>
      <c r="H37" s="14">
        <v>16</v>
      </c>
      <c r="I37" s="14">
        <v>16</v>
      </c>
      <c r="J37" s="13"/>
      <c r="K37" s="22">
        <v>0</v>
      </c>
      <c r="L37" s="13"/>
      <c r="M37" s="13"/>
      <c r="N37" s="13"/>
      <c r="O37" s="13"/>
      <c r="P37" s="13"/>
      <c r="Q37" s="13"/>
      <c r="R37" s="14">
        <f t="shared" si="0"/>
        <v>0</v>
      </c>
      <c r="S37" s="14">
        <f t="shared" si="1"/>
        <v>16</v>
      </c>
      <c r="T37" s="15">
        <f t="shared" si="2"/>
        <v>0</v>
      </c>
      <c r="U37" s="13"/>
      <c r="V37" s="13"/>
      <c r="W37" s="13"/>
      <c r="X37" s="13"/>
    </row>
    <row r="38" spans="1:24" x14ac:dyDescent="0.3">
      <c r="A38" s="12">
        <v>921</v>
      </c>
      <c r="B38" s="12" t="s">
        <v>54</v>
      </c>
      <c r="C38" s="13"/>
      <c r="D38" s="13"/>
      <c r="E38" s="13"/>
      <c r="F38" s="13"/>
      <c r="G38" s="13"/>
      <c r="H38" s="13"/>
      <c r="I38" s="13"/>
      <c r="J38" s="13"/>
      <c r="K38" s="22">
        <v>86</v>
      </c>
      <c r="L38" s="13"/>
      <c r="M38" s="14">
        <v>2</v>
      </c>
      <c r="N38" s="13"/>
      <c r="O38" s="13"/>
      <c r="P38" s="13"/>
      <c r="Q38" s="13"/>
      <c r="R38" s="14">
        <f t="shared" si="0"/>
        <v>88</v>
      </c>
      <c r="S38" s="14">
        <f t="shared" si="1"/>
        <v>88</v>
      </c>
      <c r="T38" s="15">
        <f t="shared" si="2"/>
        <v>1</v>
      </c>
      <c r="U38" s="13"/>
      <c r="V38" s="13"/>
      <c r="W38" s="14"/>
      <c r="X38" s="15"/>
    </row>
    <row r="39" spans="1:24" x14ac:dyDescent="0.3">
      <c r="K39" s="22"/>
      <c r="R39" s="14"/>
      <c r="S39" s="14"/>
      <c r="T39" s="15"/>
    </row>
    <row r="40" spans="1:24" x14ac:dyDescent="0.3">
      <c r="K40" s="22"/>
      <c r="R40" s="14"/>
      <c r="S40" s="14"/>
      <c r="T40" s="15"/>
    </row>
    <row r="41" spans="1:24" x14ac:dyDescent="0.3">
      <c r="A41" s="13"/>
      <c r="B41" s="16" t="s">
        <v>55</v>
      </c>
      <c r="C41" s="13"/>
      <c r="D41" s="14">
        <v>2</v>
      </c>
      <c r="E41" s="14">
        <v>17</v>
      </c>
      <c r="F41" s="14">
        <v>49</v>
      </c>
      <c r="G41" s="14">
        <v>30</v>
      </c>
      <c r="H41" s="14">
        <v>723</v>
      </c>
      <c r="I41" s="14">
        <v>821</v>
      </c>
      <c r="J41" s="14">
        <v>23</v>
      </c>
      <c r="K41" s="22">
        <f>SUM(K14:K38)</f>
        <v>17699</v>
      </c>
      <c r="L41" s="14">
        <v>203</v>
      </c>
      <c r="M41" s="14">
        <v>22</v>
      </c>
      <c r="N41" s="13"/>
      <c r="O41" s="13"/>
      <c r="P41" s="13"/>
      <c r="Q41" s="13"/>
      <c r="R41" s="14">
        <f t="shared" si="0"/>
        <v>17947</v>
      </c>
      <c r="S41" s="14">
        <f t="shared" si="1"/>
        <v>18768</v>
      </c>
      <c r="T41" s="15">
        <f t="shared" si="2"/>
        <v>0.95625532821824377</v>
      </c>
      <c r="U41" s="14"/>
      <c r="V41" s="15"/>
      <c r="W41" s="14"/>
      <c r="X41" s="15"/>
    </row>
    <row r="42" spans="1:24" x14ac:dyDescent="0.3">
      <c r="A42" s="13"/>
      <c r="B42" s="16" t="s">
        <v>56</v>
      </c>
      <c r="C42" s="15">
        <v>0</v>
      </c>
      <c r="D42" s="17">
        <v>1E-3</v>
      </c>
      <c r="E42" s="17">
        <v>4.0000000000000001E-3</v>
      </c>
      <c r="F42" s="17">
        <v>7.0000000000000001E-3</v>
      </c>
      <c r="G42" s="17">
        <v>2.5000000000000001E-2</v>
      </c>
      <c r="H42" s="17">
        <v>5.2999999999999999E-2</v>
      </c>
      <c r="I42" s="17">
        <v>2.9000000000000001E-2</v>
      </c>
      <c r="J42" s="17">
        <v>1E-3</v>
      </c>
      <c r="K42" s="17">
        <f>K41/$I$309</f>
        <v>1.0592780342998046E-2</v>
      </c>
      <c r="L42" s="17">
        <v>2E-3</v>
      </c>
      <c r="M42" s="17">
        <v>1E-3</v>
      </c>
      <c r="N42" s="15">
        <v>0</v>
      </c>
      <c r="O42" s="15">
        <v>0</v>
      </c>
      <c r="P42" s="15">
        <v>0</v>
      </c>
      <c r="Q42" s="15">
        <v>0</v>
      </c>
      <c r="R42" s="17">
        <f>R41/$P$309</f>
        <v>9.7605412431406458E-3</v>
      </c>
      <c r="S42" s="17">
        <f>S41/$Q$309</f>
        <v>1.0051316986018773E-2</v>
      </c>
      <c r="T42" s="13"/>
      <c r="U42" s="17"/>
      <c r="V42" s="13"/>
      <c r="W42" s="15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7.399999999999999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</row>
    <row r="48" spans="1:24" ht="31.2" x14ac:dyDescent="0.3">
      <c r="A48" s="4" t="s">
        <v>3</v>
      </c>
      <c r="B48" s="1"/>
      <c r="C48" s="5" t="s">
        <v>57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4.4" customHeight="1" x14ac:dyDescent="0.3">
      <c r="A49" s="21" t="s">
        <v>2</v>
      </c>
      <c r="B49" s="21"/>
      <c r="C49" s="21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ht="20.399999999999999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175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176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12">
        <v>301</v>
      </c>
      <c r="B57" s="12" t="s">
        <v>58</v>
      </c>
      <c r="C57" s="13"/>
      <c r="D57" s="13"/>
      <c r="E57" s="13"/>
      <c r="F57" s="14">
        <v>1</v>
      </c>
      <c r="G57" s="13"/>
      <c r="H57" s="13"/>
      <c r="I57" s="14">
        <v>1</v>
      </c>
      <c r="J57" s="13"/>
      <c r="K57" s="22">
        <v>18</v>
      </c>
      <c r="L57" s="13"/>
      <c r="M57" s="13"/>
      <c r="N57" s="13"/>
      <c r="O57" s="13"/>
      <c r="P57" s="13"/>
      <c r="Q57" s="13"/>
      <c r="R57" s="14">
        <f t="shared" ref="R57" si="3">SUM(J57:Q57)</f>
        <v>18</v>
      </c>
      <c r="S57" s="14">
        <f t="shared" ref="S57" si="4">SUM(I57,R57)</f>
        <v>19</v>
      </c>
      <c r="T57" s="15">
        <f t="shared" ref="T57" si="5">R57/S57</f>
        <v>0.94736842105263153</v>
      </c>
      <c r="U57" s="13"/>
      <c r="V57" s="13"/>
      <c r="W57" s="14"/>
      <c r="X57" s="15"/>
    </row>
    <row r="58" spans="1:24" x14ac:dyDescent="0.3">
      <c r="A58" s="12">
        <v>302</v>
      </c>
      <c r="B58" s="12" t="s">
        <v>59</v>
      </c>
      <c r="C58" s="13"/>
      <c r="D58" s="13"/>
      <c r="E58" s="13"/>
      <c r="F58" s="13"/>
      <c r="G58" s="13"/>
      <c r="H58" s="14">
        <v>20</v>
      </c>
      <c r="I58" s="14">
        <v>20</v>
      </c>
      <c r="J58" s="13"/>
      <c r="K58" s="22">
        <v>280</v>
      </c>
      <c r="L58" s="13"/>
      <c r="M58" s="13"/>
      <c r="N58" s="13"/>
      <c r="O58" s="13"/>
      <c r="P58" s="13"/>
      <c r="Q58" s="13"/>
      <c r="R58" s="14">
        <f t="shared" ref="R58:R94" si="6">SUM(J58:Q58)</f>
        <v>280</v>
      </c>
      <c r="S58" s="14">
        <f t="shared" ref="S58:S94" si="7">SUM(I58,R58)</f>
        <v>300</v>
      </c>
      <c r="T58" s="15">
        <f t="shared" ref="T58:T94" si="8">R58/S58</f>
        <v>0.93333333333333335</v>
      </c>
      <c r="U58" s="13"/>
      <c r="V58" s="13"/>
      <c r="W58" s="14"/>
      <c r="X58" s="15"/>
    </row>
    <row r="59" spans="1:24" x14ac:dyDescent="0.3">
      <c r="A59" s="12">
        <v>303</v>
      </c>
      <c r="B59" s="12" t="s">
        <v>187</v>
      </c>
      <c r="C59" s="13"/>
      <c r="D59" s="13"/>
      <c r="E59" s="13"/>
      <c r="F59" s="13"/>
      <c r="G59" s="13"/>
      <c r="H59" s="14"/>
      <c r="I59" s="14"/>
      <c r="J59" s="13"/>
      <c r="K59" s="22">
        <v>19</v>
      </c>
      <c r="L59" s="13"/>
      <c r="M59" s="13"/>
      <c r="N59" s="13"/>
      <c r="O59" s="13"/>
      <c r="P59" s="13"/>
      <c r="Q59" s="13"/>
      <c r="R59" s="14">
        <f t="shared" si="6"/>
        <v>19</v>
      </c>
      <c r="S59" s="14">
        <f t="shared" si="7"/>
        <v>19</v>
      </c>
      <c r="T59" s="15">
        <f t="shared" si="8"/>
        <v>1</v>
      </c>
      <c r="U59" s="13"/>
      <c r="V59" s="13"/>
      <c r="W59" s="14"/>
      <c r="X59" s="15"/>
    </row>
    <row r="60" spans="1:24" x14ac:dyDescent="0.3">
      <c r="A60" s="12">
        <v>305</v>
      </c>
      <c r="B60" s="12" t="s">
        <v>188</v>
      </c>
      <c r="C60" s="13"/>
      <c r="D60" s="13"/>
      <c r="E60" s="13"/>
      <c r="F60" s="13"/>
      <c r="G60" s="13"/>
      <c r="H60" s="14"/>
      <c r="I60" s="14"/>
      <c r="J60" s="13"/>
      <c r="K60" s="22">
        <v>1</v>
      </c>
      <c r="L60" s="13"/>
      <c r="M60" s="13"/>
      <c r="N60" s="13"/>
      <c r="O60" s="13"/>
      <c r="P60" s="13"/>
      <c r="Q60" s="13"/>
      <c r="R60" s="14">
        <f t="shared" si="6"/>
        <v>1</v>
      </c>
      <c r="S60" s="14">
        <f t="shared" si="7"/>
        <v>1</v>
      </c>
      <c r="T60" s="15">
        <f t="shared" si="8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60</v>
      </c>
      <c r="C61" s="13"/>
      <c r="D61" s="13"/>
      <c r="E61" s="13"/>
      <c r="F61" s="13"/>
      <c r="G61" s="13"/>
      <c r="H61" s="14">
        <v>11</v>
      </c>
      <c r="I61" s="14">
        <v>11</v>
      </c>
      <c r="J61" s="13"/>
      <c r="K61" s="22">
        <v>39</v>
      </c>
      <c r="L61" s="13"/>
      <c r="M61" s="13"/>
      <c r="N61" s="13"/>
      <c r="O61" s="13"/>
      <c r="P61" s="13"/>
      <c r="Q61" s="13"/>
      <c r="R61" s="14">
        <f t="shared" si="6"/>
        <v>39</v>
      </c>
      <c r="S61" s="14">
        <f t="shared" si="7"/>
        <v>50</v>
      </c>
      <c r="T61" s="15">
        <f t="shared" si="8"/>
        <v>0.78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61</v>
      </c>
      <c r="C62" s="13"/>
      <c r="D62" s="14">
        <v>30</v>
      </c>
      <c r="E62" s="13"/>
      <c r="F62" s="14">
        <v>8</v>
      </c>
      <c r="G62" s="13"/>
      <c r="H62" s="14">
        <v>87</v>
      </c>
      <c r="I62" s="14">
        <v>125</v>
      </c>
      <c r="J62" s="13"/>
      <c r="K62" s="22">
        <v>1016</v>
      </c>
      <c r="L62" s="14">
        <v>12</v>
      </c>
      <c r="M62" s="13"/>
      <c r="N62" s="13"/>
      <c r="O62" s="13"/>
      <c r="P62" s="13"/>
      <c r="Q62" s="13"/>
      <c r="R62" s="14">
        <f t="shared" si="6"/>
        <v>1028</v>
      </c>
      <c r="S62" s="14">
        <f t="shared" si="7"/>
        <v>1153</v>
      </c>
      <c r="T62" s="15">
        <f t="shared" si="8"/>
        <v>0.8915871639202082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62</v>
      </c>
      <c r="C63" s="13"/>
      <c r="D63" s="13"/>
      <c r="E63" s="13"/>
      <c r="F63" s="14">
        <v>1</v>
      </c>
      <c r="G63" s="14">
        <v>2</v>
      </c>
      <c r="H63" s="14">
        <v>6</v>
      </c>
      <c r="I63" s="14">
        <v>9</v>
      </c>
      <c r="J63" s="13"/>
      <c r="K63" s="22">
        <v>257</v>
      </c>
      <c r="L63" s="14">
        <v>9</v>
      </c>
      <c r="M63" s="14">
        <v>1</v>
      </c>
      <c r="N63" s="13"/>
      <c r="O63" s="13"/>
      <c r="P63" s="13"/>
      <c r="Q63" s="13"/>
      <c r="R63" s="14">
        <f t="shared" si="6"/>
        <v>267</v>
      </c>
      <c r="S63" s="14">
        <f t="shared" si="7"/>
        <v>276</v>
      </c>
      <c r="T63" s="15">
        <f t="shared" si="8"/>
        <v>0.96739130434782605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63</v>
      </c>
      <c r="C64" s="13"/>
      <c r="D64" s="13"/>
      <c r="E64" s="14">
        <v>1</v>
      </c>
      <c r="F64" s="14">
        <v>5</v>
      </c>
      <c r="G64" s="13"/>
      <c r="H64" s="14">
        <v>176</v>
      </c>
      <c r="I64" s="14">
        <v>182</v>
      </c>
      <c r="J64" s="14">
        <v>151</v>
      </c>
      <c r="K64" s="22">
        <v>4359</v>
      </c>
      <c r="L64" s="14">
        <v>22</v>
      </c>
      <c r="M64" s="13"/>
      <c r="N64" s="13"/>
      <c r="O64" s="13"/>
      <c r="P64" s="13"/>
      <c r="Q64" s="13"/>
      <c r="R64" s="14">
        <f t="shared" si="6"/>
        <v>4532</v>
      </c>
      <c r="S64" s="14">
        <f t="shared" si="7"/>
        <v>4714</v>
      </c>
      <c r="T64" s="15">
        <f t="shared" si="8"/>
        <v>0.96139159949087827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189</v>
      </c>
      <c r="C65" s="13"/>
      <c r="D65" s="13"/>
      <c r="E65" s="14"/>
      <c r="F65" s="14"/>
      <c r="G65" s="13"/>
      <c r="H65" s="14"/>
      <c r="I65" s="14"/>
      <c r="J65" s="14"/>
      <c r="K65" s="22">
        <v>31</v>
      </c>
      <c r="L65" s="14"/>
      <c r="M65" s="13"/>
      <c r="N65" s="13"/>
      <c r="O65" s="13"/>
      <c r="P65" s="13"/>
      <c r="Q65" s="13"/>
      <c r="R65" s="14">
        <f t="shared" si="6"/>
        <v>31</v>
      </c>
      <c r="S65" s="14">
        <f t="shared" si="7"/>
        <v>31</v>
      </c>
      <c r="T65" s="15">
        <f t="shared" si="8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64</v>
      </c>
      <c r="C66" s="13"/>
      <c r="D66" s="14">
        <v>6</v>
      </c>
      <c r="E66" s="13"/>
      <c r="F66" s="13"/>
      <c r="G66" s="13"/>
      <c r="H66" s="13"/>
      <c r="I66" s="14">
        <v>6</v>
      </c>
      <c r="J66" s="13"/>
      <c r="K66" s="22">
        <v>33</v>
      </c>
      <c r="L66" s="13"/>
      <c r="M66" s="14">
        <v>5</v>
      </c>
      <c r="N66" s="13"/>
      <c r="O66" s="13"/>
      <c r="P66" s="13"/>
      <c r="Q66" s="13"/>
      <c r="R66" s="14">
        <f t="shared" si="6"/>
        <v>38</v>
      </c>
      <c r="S66" s="14">
        <f t="shared" si="7"/>
        <v>44</v>
      </c>
      <c r="T66" s="15">
        <f t="shared" si="8"/>
        <v>0.86363636363636365</v>
      </c>
      <c r="U66" s="13"/>
      <c r="V66" s="13"/>
      <c r="W66" s="14"/>
      <c r="X66" s="15"/>
    </row>
    <row r="67" spans="1:24" x14ac:dyDescent="0.3">
      <c r="A67" s="12">
        <v>317</v>
      </c>
      <c r="B67" s="12" t="s">
        <v>190</v>
      </c>
      <c r="C67" s="13"/>
      <c r="D67" s="14"/>
      <c r="E67" s="13"/>
      <c r="F67" s="13"/>
      <c r="G67" s="13"/>
      <c r="H67" s="13"/>
      <c r="I67" s="14"/>
      <c r="J67" s="13"/>
      <c r="K67" s="22">
        <v>82</v>
      </c>
      <c r="L67" s="13"/>
      <c r="M67" s="14"/>
      <c r="N67" s="13"/>
      <c r="O67" s="13"/>
      <c r="P67" s="13"/>
      <c r="Q67" s="13"/>
      <c r="R67" s="14">
        <f t="shared" si="6"/>
        <v>82</v>
      </c>
      <c r="S67" s="14">
        <f t="shared" si="7"/>
        <v>82</v>
      </c>
      <c r="T67" s="15">
        <f t="shared" si="8"/>
        <v>1</v>
      </c>
      <c r="U67" s="13"/>
      <c r="V67" s="13"/>
      <c r="W67" s="14"/>
      <c r="X67" s="15"/>
    </row>
    <row r="68" spans="1:24" x14ac:dyDescent="0.3">
      <c r="A68" s="12">
        <v>318</v>
      </c>
      <c r="B68" s="12" t="s">
        <v>65</v>
      </c>
      <c r="C68" s="13"/>
      <c r="D68" s="13"/>
      <c r="E68" s="13"/>
      <c r="F68" s="13"/>
      <c r="G68" s="13"/>
      <c r="H68" s="14">
        <v>20</v>
      </c>
      <c r="I68" s="14">
        <v>20</v>
      </c>
      <c r="J68" s="13"/>
      <c r="K68" s="22">
        <v>47</v>
      </c>
      <c r="L68" s="13"/>
      <c r="M68" s="13"/>
      <c r="N68" s="13"/>
      <c r="O68" s="13"/>
      <c r="P68" s="13"/>
      <c r="Q68" s="13"/>
      <c r="R68" s="14">
        <f t="shared" si="6"/>
        <v>47</v>
      </c>
      <c r="S68" s="14">
        <f t="shared" si="7"/>
        <v>67</v>
      </c>
      <c r="T68" s="15">
        <f t="shared" si="8"/>
        <v>0.70149253731343286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66</v>
      </c>
      <c r="C69" s="13"/>
      <c r="D69" s="13"/>
      <c r="E69" s="13"/>
      <c r="F69" s="13"/>
      <c r="G69" s="13"/>
      <c r="H69" s="14">
        <v>1</v>
      </c>
      <c r="I69" s="14">
        <v>1</v>
      </c>
      <c r="J69" s="13"/>
      <c r="K69" s="22">
        <v>46</v>
      </c>
      <c r="L69" s="13"/>
      <c r="M69" s="13"/>
      <c r="N69" s="13"/>
      <c r="O69" s="13"/>
      <c r="P69" s="13"/>
      <c r="Q69" s="13"/>
      <c r="R69" s="14">
        <f t="shared" si="6"/>
        <v>46</v>
      </c>
      <c r="S69" s="14">
        <f t="shared" si="7"/>
        <v>47</v>
      </c>
      <c r="T69" s="15">
        <f t="shared" si="8"/>
        <v>0.97872340425531912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67</v>
      </c>
      <c r="C70" s="13"/>
      <c r="D70" s="13"/>
      <c r="E70" s="13"/>
      <c r="F70" s="13"/>
      <c r="G70" s="13"/>
      <c r="H70" s="13"/>
      <c r="I70" s="13"/>
      <c r="J70" s="13"/>
      <c r="K70" s="22">
        <v>72</v>
      </c>
      <c r="L70" s="13"/>
      <c r="M70" s="14">
        <v>2</v>
      </c>
      <c r="N70" s="13"/>
      <c r="O70" s="13"/>
      <c r="P70" s="13"/>
      <c r="Q70" s="13"/>
      <c r="R70" s="14">
        <f t="shared" si="6"/>
        <v>74</v>
      </c>
      <c r="S70" s="14">
        <f t="shared" si="7"/>
        <v>74</v>
      </c>
      <c r="T70" s="15">
        <f t="shared" si="8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68</v>
      </c>
      <c r="C71" s="13"/>
      <c r="D71" s="13"/>
      <c r="E71" s="14">
        <v>7</v>
      </c>
      <c r="F71" s="13"/>
      <c r="G71" s="13"/>
      <c r="H71" s="13"/>
      <c r="I71" s="14">
        <v>7</v>
      </c>
      <c r="J71" s="13"/>
      <c r="K71" s="22">
        <v>173</v>
      </c>
      <c r="L71" s="13"/>
      <c r="M71" s="13"/>
      <c r="N71" s="13"/>
      <c r="O71" s="13"/>
      <c r="P71" s="13"/>
      <c r="Q71" s="13"/>
      <c r="R71" s="14">
        <f t="shared" si="6"/>
        <v>173</v>
      </c>
      <c r="S71" s="14">
        <f t="shared" si="7"/>
        <v>180</v>
      </c>
      <c r="T71" s="15">
        <f t="shared" si="8"/>
        <v>0.96111111111111114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69</v>
      </c>
      <c r="C72" s="13"/>
      <c r="D72" s="13"/>
      <c r="E72" s="13"/>
      <c r="F72" s="13"/>
      <c r="G72" s="13"/>
      <c r="H72" s="14">
        <v>15</v>
      </c>
      <c r="I72" s="14">
        <v>15</v>
      </c>
      <c r="J72" s="13"/>
      <c r="K72" s="22">
        <v>0</v>
      </c>
      <c r="L72" s="13"/>
      <c r="M72" s="13"/>
      <c r="N72" s="13"/>
      <c r="O72" s="13"/>
      <c r="P72" s="13"/>
      <c r="Q72" s="13"/>
      <c r="R72" s="14">
        <f t="shared" si="6"/>
        <v>0</v>
      </c>
      <c r="S72" s="14">
        <f t="shared" si="7"/>
        <v>15</v>
      </c>
      <c r="T72" s="15">
        <f t="shared" si="8"/>
        <v>0</v>
      </c>
      <c r="U72" s="13"/>
      <c r="V72" s="13"/>
      <c r="W72" s="14"/>
      <c r="X72" s="15"/>
    </row>
    <row r="73" spans="1:24" x14ac:dyDescent="0.3">
      <c r="A73" s="12">
        <v>328</v>
      </c>
      <c r="B73" s="12" t="s">
        <v>70</v>
      </c>
      <c r="C73" s="13"/>
      <c r="D73" s="13"/>
      <c r="E73" s="14">
        <v>1</v>
      </c>
      <c r="F73" s="13"/>
      <c r="G73" s="13"/>
      <c r="H73" s="14">
        <v>133</v>
      </c>
      <c r="I73" s="14">
        <v>134</v>
      </c>
      <c r="J73" s="14">
        <v>31</v>
      </c>
      <c r="K73" s="22">
        <v>3418</v>
      </c>
      <c r="L73" s="14">
        <v>196</v>
      </c>
      <c r="M73" s="13"/>
      <c r="N73" s="13"/>
      <c r="O73" s="13"/>
      <c r="P73" s="13"/>
      <c r="Q73" s="13"/>
      <c r="R73" s="14">
        <f t="shared" si="6"/>
        <v>3645</v>
      </c>
      <c r="S73" s="14">
        <f t="shared" si="7"/>
        <v>3779</v>
      </c>
      <c r="T73" s="15">
        <f t="shared" si="8"/>
        <v>0.96454088383170156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71</v>
      </c>
      <c r="C74" s="13"/>
      <c r="D74" s="14">
        <v>94</v>
      </c>
      <c r="E74" s="13"/>
      <c r="F74" s="14">
        <v>8</v>
      </c>
      <c r="G74" s="13"/>
      <c r="H74" s="14">
        <v>110</v>
      </c>
      <c r="I74" s="14">
        <v>212</v>
      </c>
      <c r="J74" s="13"/>
      <c r="K74" s="22">
        <v>1096</v>
      </c>
      <c r="L74" s="14">
        <v>22</v>
      </c>
      <c r="M74" s="13"/>
      <c r="N74" s="13"/>
      <c r="O74" s="13"/>
      <c r="P74" s="13"/>
      <c r="Q74" s="13"/>
      <c r="R74" s="14">
        <f t="shared" si="6"/>
        <v>1118</v>
      </c>
      <c r="S74" s="14">
        <f t="shared" si="7"/>
        <v>1330</v>
      </c>
      <c r="T74" s="15">
        <f t="shared" si="8"/>
        <v>0.84060150375939846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72</v>
      </c>
      <c r="C75" s="13"/>
      <c r="D75" s="13"/>
      <c r="E75" s="13"/>
      <c r="F75" s="13"/>
      <c r="G75" s="13"/>
      <c r="H75" s="14">
        <v>24</v>
      </c>
      <c r="I75" s="14">
        <v>24</v>
      </c>
      <c r="J75" s="13"/>
      <c r="K75" s="22">
        <v>36</v>
      </c>
      <c r="L75" s="13"/>
      <c r="M75" s="13"/>
      <c r="N75" s="13"/>
      <c r="O75" s="13"/>
      <c r="P75" s="13"/>
      <c r="Q75" s="13"/>
      <c r="R75" s="14">
        <f t="shared" si="6"/>
        <v>36</v>
      </c>
      <c r="S75" s="14">
        <f t="shared" si="7"/>
        <v>60</v>
      </c>
      <c r="T75" s="15">
        <f t="shared" si="8"/>
        <v>0.6</v>
      </c>
      <c r="U75" s="13"/>
      <c r="V75" s="13"/>
      <c r="W75" s="14"/>
      <c r="X75" s="15"/>
    </row>
    <row r="76" spans="1:24" x14ac:dyDescent="0.3">
      <c r="A76" s="12">
        <v>332</v>
      </c>
      <c r="B76" s="12" t="s">
        <v>191</v>
      </c>
      <c r="C76" s="13"/>
      <c r="D76" s="13"/>
      <c r="E76" s="13"/>
      <c r="F76" s="13"/>
      <c r="G76" s="13"/>
      <c r="H76" s="14"/>
      <c r="I76" s="14"/>
      <c r="J76" s="13"/>
      <c r="K76" s="22">
        <v>3</v>
      </c>
      <c r="L76" s="13"/>
      <c r="M76" s="13"/>
      <c r="N76" s="13"/>
      <c r="O76" s="13"/>
      <c r="P76" s="13"/>
      <c r="Q76" s="13"/>
      <c r="R76" s="14">
        <f t="shared" si="6"/>
        <v>3</v>
      </c>
      <c r="S76" s="14">
        <f t="shared" si="7"/>
        <v>3</v>
      </c>
      <c r="T76" s="15">
        <f t="shared" si="8"/>
        <v>1</v>
      </c>
      <c r="U76" s="13"/>
      <c r="V76" s="13"/>
      <c r="W76" s="14"/>
      <c r="X76" s="15"/>
    </row>
    <row r="77" spans="1:24" x14ac:dyDescent="0.3">
      <c r="A77" s="12">
        <v>333</v>
      </c>
      <c r="B77" s="12" t="s">
        <v>73</v>
      </c>
      <c r="C77" s="13"/>
      <c r="D77" s="13"/>
      <c r="E77" s="13"/>
      <c r="F77" s="13"/>
      <c r="G77" s="13"/>
      <c r="H77" s="14">
        <v>21</v>
      </c>
      <c r="I77" s="14">
        <v>21</v>
      </c>
      <c r="J77" s="13"/>
      <c r="K77" s="22">
        <v>21</v>
      </c>
      <c r="L77" s="13"/>
      <c r="M77" s="13"/>
      <c r="N77" s="13"/>
      <c r="O77" s="13"/>
      <c r="P77" s="13"/>
      <c r="Q77" s="13"/>
      <c r="R77" s="14">
        <f t="shared" si="6"/>
        <v>21</v>
      </c>
      <c r="S77" s="14">
        <f t="shared" si="7"/>
        <v>42</v>
      </c>
      <c r="T77" s="15">
        <f t="shared" si="8"/>
        <v>0.5</v>
      </c>
      <c r="U77" s="13"/>
      <c r="V77" s="13"/>
      <c r="W77" s="14"/>
      <c r="X77" s="15"/>
    </row>
    <row r="78" spans="1:24" x14ac:dyDescent="0.3">
      <c r="A78" s="12">
        <v>334</v>
      </c>
      <c r="B78" s="12" t="s">
        <v>74</v>
      </c>
      <c r="C78" s="13"/>
      <c r="D78" s="13"/>
      <c r="E78" s="13"/>
      <c r="F78" s="13"/>
      <c r="G78" s="13"/>
      <c r="H78" s="14">
        <v>6</v>
      </c>
      <c r="I78" s="14">
        <v>6</v>
      </c>
      <c r="J78" s="13"/>
      <c r="K78" s="22">
        <v>29</v>
      </c>
      <c r="L78" s="13"/>
      <c r="M78" s="13"/>
      <c r="N78" s="13"/>
      <c r="O78" s="13"/>
      <c r="P78" s="13"/>
      <c r="Q78" s="13"/>
      <c r="R78" s="14">
        <f t="shared" si="6"/>
        <v>29</v>
      </c>
      <c r="S78" s="14">
        <f t="shared" si="7"/>
        <v>35</v>
      </c>
      <c r="T78" s="15">
        <f t="shared" si="8"/>
        <v>0.82857142857142863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75</v>
      </c>
      <c r="C79" s="13"/>
      <c r="D79" s="14">
        <v>32</v>
      </c>
      <c r="E79" s="13"/>
      <c r="F79" s="14">
        <v>4</v>
      </c>
      <c r="G79" s="13"/>
      <c r="H79" s="14">
        <v>7</v>
      </c>
      <c r="I79" s="14">
        <v>43</v>
      </c>
      <c r="J79" s="13"/>
      <c r="K79" s="22">
        <v>0</v>
      </c>
      <c r="L79" s="13"/>
      <c r="M79" s="13"/>
      <c r="N79" s="13"/>
      <c r="O79" s="13"/>
      <c r="P79" s="13"/>
      <c r="Q79" s="13"/>
      <c r="R79" s="14">
        <f t="shared" si="6"/>
        <v>0</v>
      </c>
      <c r="S79" s="14">
        <f t="shared" si="7"/>
        <v>43</v>
      </c>
      <c r="T79" s="15">
        <f t="shared" si="8"/>
        <v>0</v>
      </c>
      <c r="U79" s="13"/>
      <c r="V79" s="13"/>
      <c r="W79" s="14"/>
      <c r="X79" s="15"/>
    </row>
    <row r="80" spans="1:24" x14ac:dyDescent="0.3">
      <c r="A80" s="12">
        <v>336</v>
      </c>
      <c r="B80" s="12" t="s">
        <v>76</v>
      </c>
      <c r="C80" s="13"/>
      <c r="D80" s="14">
        <v>4</v>
      </c>
      <c r="E80" s="13"/>
      <c r="F80" s="14">
        <v>1</v>
      </c>
      <c r="G80" s="13"/>
      <c r="H80" s="14">
        <v>6</v>
      </c>
      <c r="I80" s="14">
        <v>11</v>
      </c>
      <c r="J80" s="14">
        <v>11</v>
      </c>
      <c r="K80" s="22">
        <v>14</v>
      </c>
      <c r="L80" s="13"/>
      <c r="M80" s="13"/>
      <c r="N80" s="13"/>
      <c r="O80" s="13"/>
      <c r="P80" s="13"/>
      <c r="Q80" s="13"/>
      <c r="R80" s="14">
        <f t="shared" si="6"/>
        <v>25</v>
      </c>
      <c r="S80" s="14">
        <f t="shared" si="7"/>
        <v>36</v>
      </c>
      <c r="T80" s="15">
        <f t="shared" si="8"/>
        <v>0.69444444444444442</v>
      </c>
      <c r="U80" s="13"/>
      <c r="V80" s="13"/>
      <c r="W80" s="14"/>
      <c r="X80" s="15"/>
    </row>
    <row r="81" spans="1:24" x14ac:dyDescent="0.3">
      <c r="A81" s="12">
        <v>339</v>
      </c>
      <c r="B81" s="12" t="s">
        <v>77</v>
      </c>
      <c r="C81" s="13"/>
      <c r="D81" s="13"/>
      <c r="E81" s="13"/>
      <c r="F81" s="13"/>
      <c r="G81" s="13"/>
      <c r="H81" s="14">
        <v>14</v>
      </c>
      <c r="I81" s="14">
        <v>14</v>
      </c>
      <c r="J81" s="13"/>
      <c r="K81" s="22">
        <v>0</v>
      </c>
      <c r="L81" s="13"/>
      <c r="M81" s="13"/>
      <c r="N81" s="13"/>
      <c r="O81" s="13"/>
      <c r="P81" s="13"/>
      <c r="Q81" s="13"/>
      <c r="R81" s="14">
        <f t="shared" si="6"/>
        <v>0</v>
      </c>
      <c r="S81" s="14">
        <f t="shared" si="7"/>
        <v>14</v>
      </c>
      <c r="T81" s="15">
        <f t="shared" si="8"/>
        <v>0</v>
      </c>
      <c r="U81" s="13"/>
      <c r="V81" s="13"/>
      <c r="W81" s="13"/>
      <c r="X81" s="13"/>
    </row>
    <row r="82" spans="1:24" x14ac:dyDescent="0.3">
      <c r="A82" s="12">
        <v>341</v>
      </c>
      <c r="B82" s="12" t="s">
        <v>78</v>
      </c>
      <c r="C82" s="13"/>
      <c r="D82" s="13"/>
      <c r="E82" s="13"/>
      <c r="F82" s="14">
        <v>1</v>
      </c>
      <c r="G82" s="13"/>
      <c r="H82" s="14">
        <v>2</v>
      </c>
      <c r="I82" s="14">
        <v>3</v>
      </c>
      <c r="J82" s="13"/>
      <c r="K82" s="22">
        <v>6</v>
      </c>
      <c r="L82" s="13"/>
      <c r="M82" s="13"/>
      <c r="N82" s="13"/>
      <c r="O82" s="13"/>
      <c r="P82" s="13"/>
      <c r="Q82" s="13"/>
      <c r="R82" s="14">
        <f t="shared" si="6"/>
        <v>6</v>
      </c>
      <c r="S82" s="14">
        <f t="shared" si="7"/>
        <v>9</v>
      </c>
      <c r="T82" s="15">
        <f t="shared" si="8"/>
        <v>0.66666666666666663</v>
      </c>
      <c r="U82" s="13"/>
      <c r="V82" s="13"/>
      <c r="W82" s="14"/>
      <c r="X82" s="15"/>
    </row>
    <row r="83" spans="1:24" x14ac:dyDescent="0.3">
      <c r="A83" s="12">
        <v>351</v>
      </c>
      <c r="B83" s="12" t="s">
        <v>79</v>
      </c>
      <c r="C83" s="13"/>
      <c r="D83" s="14">
        <v>188</v>
      </c>
      <c r="E83" s="14">
        <v>524</v>
      </c>
      <c r="F83" s="14">
        <v>351</v>
      </c>
      <c r="G83" s="14">
        <v>32</v>
      </c>
      <c r="H83" s="14">
        <v>449</v>
      </c>
      <c r="I83" s="14">
        <v>1544</v>
      </c>
      <c r="J83" s="14">
        <v>48</v>
      </c>
      <c r="K83" s="22">
        <v>32504</v>
      </c>
      <c r="L83" s="14">
        <v>800</v>
      </c>
      <c r="M83" s="14">
        <v>1</v>
      </c>
      <c r="N83" s="13"/>
      <c r="O83" s="13"/>
      <c r="P83" s="13"/>
      <c r="Q83" s="13"/>
      <c r="R83" s="14">
        <f t="shared" si="6"/>
        <v>33353</v>
      </c>
      <c r="S83" s="14">
        <f t="shared" si="7"/>
        <v>34897</v>
      </c>
      <c r="T83" s="15">
        <f t="shared" si="8"/>
        <v>0.95575550906954754</v>
      </c>
      <c r="U83" s="14"/>
      <c r="V83" s="15"/>
      <c r="W83" s="14"/>
      <c r="X83" s="15"/>
    </row>
    <row r="84" spans="1:24" x14ac:dyDescent="0.3">
      <c r="A84" s="12">
        <v>354</v>
      </c>
      <c r="B84" s="12" t="s">
        <v>80</v>
      </c>
      <c r="C84" s="13"/>
      <c r="D84" s="13"/>
      <c r="E84" s="13"/>
      <c r="F84" s="13"/>
      <c r="G84" s="13"/>
      <c r="H84" s="14">
        <v>28</v>
      </c>
      <c r="I84" s="14">
        <v>28</v>
      </c>
      <c r="J84" s="13"/>
      <c r="K84" s="22">
        <v>286</v>
      </c>
      <c r="L84" s="13"/>
      <c r="M84" s="13"/>
      <c r="N84" s="13"/>
      <c r="O84" s="13"/>
      <c r="P84" s="13"/>
      <c r="Q84" s="13"/>
      <c r="R84" s="14">
        <f t="shared" si="6"/>
        <v>286</v>
      </c>
      <c r="S84" s="14">
        <f t="shared" si="7"/>
        <v>314</v>
      </c>
      <c r="T84" s="15">
        <f t="shared" si="8"/>
        <v>0.91082802547770703</v>
      </c>
      <c r="U84" s="13"/>
      <c r="V84" s="13"/>
      <c r="W84" s="14"/>
      <c r="X84" s="15"/>
    </row>
    <row r="85" spans="1:24" x14ac:dyDescent="0.3">
      <c r="A85" s="12">
        <v>355</v>
      </c>
      <c r="B85" s="12" t="s">
        <v>192</v>
      </c>
      <c r="C85" s="13"/>
      <c r="D85" s="13"/>
      <c r="E85" s="13"/>
      <c r="F85" s="13"/>
      <c r="G85" s="13"/>
      <c r="H85" s="14"/>
      <c r="I85" s="14"/>
      <c r="J85" s="13"/>
      <c r="K85" s="22">
        <v>4</v>
      </c>
      <c r="L85" s="13"/>
      <c r="M85" s="13"/>
      <c r="N85" s="13"/>
      <c r="O85" s="13"/>
      <c r="P85" s="13"/>
      <c r="Q85" s="13"/>
      <c r="R85" s="14">
        <f t="shared" si="6"/>
        <v>4</v>
      </c>
      <c r="S85" s="14">
        <f t="shared" si="7"/>
        <v>4</v>
      </c>
      <c r="T85" s="15">
        <f t="shared" si="8"/>
        <v>1</v>
      </c>
      <c r="U85" s="13"/>
      <c r="V85" s="13"/>
      <c r="W85" s="14"/>
      <c r="X85" s="15"/>
    </row>
    <row r="86" spans="1:24" x14ac:dyDescent="0.3">
      <c r="A86" s="12">
        <v>361</v>
      </c>
      <c r="B86" s="12" t="s">
        <v>193</v>
      </c>
      <c r="C86" s="13"/>
      <c r="D86" s="13"/>
      <c r="E86" s="13"/>
      <c r="F86" s="13"/>
      <c r="G86" s="13"/>
      <c r="H86" s="14"/>
      <c r="I86" s="14"/>
      <c r="J86" s="13"/>
      <c r="K86" s="22">
        <v>6</v>
      </c>
      <c r="L86" s="13"/>
      <c r="M86" s="13"/>
      <c r="N86" s="13"/>
      <c r="O86" s="13"/>
      <c r="P86" s="13"/>
      <c r="Q86" s="13"/>
      <c r="R86" s="14">
        <f t="shared" si="6"/>
        <v>6</v>
      </c>
      <c r="S86" s="14">
        <f t="shared" si="7"/>
        <v>6</v>
      </c>
      <c r="T86" s="15">
        <f t="shared" si="8"/>
        <v>1</v>
      </c>
      <c r="U86" s="13"/>
      <c r="V86" s="13"/>
      <c r="W86" s="14"/>
      <c r="X86" s="15"/>
    </row>
    <row r="87" spans="1:24" x14ac:dyDescent="0.3">
      <c r="A87" s="12">
        <v>362</v>
      </c>
      <c r="B87" s="12" t="s">
        <v>81</v>
      </c>
      <c r="C87" s="13"/>
      <c r="D87" s="14">
        <v>60</v>
      </c>
      <c r="E87" s="13"/>
      <c r="F87" s="14">
        <v>14</v>
      </c>
      <c r="G87" s="13"/>
      <c r="H87" s="14">
        <v>6</v>
      </c>
      <c r="I87" s="14">
        <v>80</v>
      </c>
      <c r="J87" s="14">
        <v>10</v>
      </c>
      <c r="K87" s="22">
        <v>369</v>
      </c>
      <c r="L87" s="14">
        <v>5</v>
      </c>
      <c r="M87" s="13"/>
      <c r="N87" s="13"/>
      <c r="O87" s="13"/>
      <c r="P87" s="13"/>
      <c r="Q87" s="13"/>
      <c r="R87" s="14">
        <f t="shared" si="6"/>
        <v>384</v>
      </c>
      <c r="S87" s="14">
        <f t="shared" si="7"/>
        <v>464</v>
      </c>
      <c r="T87" s="15">
        <f t="shared" si="8"/>
        <v>0.82758620689655171</v>
      </c>
      <c r="U87" s="13"/>
      <c r="V87" s="13"/>
      <c r="W87" s="14"/>
      <c r="X87" s="15"/>
    </row>
    <row r="88" spans="1:24" x14ac:dyDescent="0.3">
      <c r="A88" s="12">
        <v>365</v>
      </c>
      <c r="B88" s="12" t="s">
        <v>82</v>
      </c>
      <c r="C88" s="13"/>
      <c r="D88" s="14">
        <v>20</v>
      </c>
      <c r="E88" s="13"/>
      <c r="F88" s="14">
        <v>5</v>
      </c>
      <c r="G88" s="13"/>
      <c r="H88" s="14">
        <v>1</v>
      </c>
      <c r="I88" s="14">
        <v>26</v>
      </c>
      <c r="J88" s="13"/>
      <c r="K88" s="22">
        <v>16</v>
      </c>
      <c r="L88" s="13"/>
      <c r="M88" s="13"/>
      <c r="N88" s="13"/>
      <c r="O88" s="13"/>
      <c r="P88" s="13"/>
      <c r="Q88" s="13"/>
      <c r="R88" s="14">
        <f t="shared" si="6"/>
        <v>16</v>
      </c>
      <c r="S88" s="14">
        <f t="shared" si="7"/>
        <v>42</v>
      </c>
      <c r="T88" s="15">
        <f t="shared" si="8"/>
        <v>0.38095238095238093</v>
      </c>
      <c r="U88" s="13"/>
      <c r="V88" s="13"/>
      <c r="W88" s="13"/>
      <c r="X88" s="13"/>
    </row>
    <row r="89" spans="1:24" x14ac:dyDescent="0.3">
      <c r="A89" s="12">
        <v>368</v>
      </c>
      <c r="B89" s="12" t="s">
        <v>83</v>
      </c>
      <c r="C89" s="13"/>
      <c r="D89" s="13"/>
      <c r="E89" s="13"/>
      <c r="F89" s="13"/>
      <c r="G89" s="13"/>
      <c r="H89" s="14">
        <v>3</v>
      </c>
      <c r="I89" s="14">
        <v>3</v>
      </c>
      <c r="J89" s="13"/>
      <c r="K89" s="22">
        <v>0</v>
      </c>
      <c r="L89" s="13"/>
      <c r="M89" s="13"/>
      <c r="N89" s="13"/>
      <c r="O89" s="13"/>
      <c r="P89" s="13"/>
      <c r="Q89" s="13"/>
      <c r="R89" s="14">
        <f t="shared" si="6"/>
        <v>0</v>
      </c>
      <c r="S89" s="14">
        <f t="shared" si="7"/>
        <v>3</v>
      </c>
      <c r="T89" s="15">
        <f t="shared" si="8"/>
        <v>0</v>
      </c>
      <c r="U89" s="13"/>
      <c r="V89" s="13"/>
      <c r="W89" s="13"/>
      <c r="X89" s="13"/>
    </row>
    <row r="90" spans="1:24" x14ac:dyDescent="0.3">
      <c r="A90" s="12">
        <v>369</v>
      </c>
      <c r="B90" s="12" t="s">
        <v>84</v>
      </c>
      <c r="C90" s="13"/>
      <c r="D90" s="13"/>
      <c r="E90" s="13"/>
      <c r="F90" s="13"/>
      <c r="G90" s="13"/>
      <c r="H90" s="14">
        <v>1</v>
      </c>
      <c r="I90" s="14">
        <v>1</v>
      </c>
      <c r="J90" s="13"/>
      <c r="K90" s="22">
        <v>0</v>
      </c>
      <c r="L90" s="13"/>
      <c r="M90" s="13"/>
      <c r="N90" s="13"/>
      <c r="O90" s="13"/>
      <c r="P90" s="13"/>
      <c r="Q90" s="13"/>
      <c r="R90" s="14">
        <f t="shared" si="6"/>
        <v>0</v>
      </c>
      <c r="S90" s="14">
        <f t="shared" si="7"/>
        <v>1</v>
      </c>
      <c r="T90" s="15">
        <f t="shared" si="8"/>
        <v>0</v>
      </c>
      <c r="U90" s="13"/>
      <c r="V90" s="13"/>
      <c r="W90" s="13"/>
      <c r="X90" s="13"/>
    </row>
    <row r="91" spans="1:24" x14ac:dyDescent="0.3">
      <c r="A91" s="12">
        <v>395</v>
      </c>
      <c r="B91" s="12" t="s">
        <v>85</v>
      </c>
      <c r="C91" s="13"/>
      <c r="D91" s="14">
        <v>62</v>
      </c>
      <c r="E91" s="14">
        <v>6</v>
      </c>
      <c r="F91" s="14">
        <v>316</v>
      </c>
      <c r="G91" s="14">
        <v>10</v>
      </c>
      <c r="H91" s="14">
        <v>225</v>
      </c>
      <c r="I91" s="14">
        <v>619</v>
      </c>
      <c r="J91" s="13"/>
      <c r="K91" s="22">
        <v>39191</v>
      </c>
      <c r="L91" s="14">
        <v>131</v>
      </c>
      <c r="M91" s="14">
        <v>135</v>
      </c>
      <c r="N91" s="13"/>
      <c r="O91" s="13"/>
      <c r="P91" s="13"/>
      <c r="Q91" s="13"/>
      <c r="R91" s="14">
        <f t="shared" si="6"/>
        <v>39457</v>
      </c>
      <c r="S91" s="14">
        <f t="shared" si="7"/>
        <v>40076</v>
      </c>
      <c r="T91" s="15">
        <f t="shared" si="8"/>
        <v>0.98455434674119169</v>
      </c>
      <c r="U91" s="14"/>
      <c r="V91" s="15"/>
      <c r="W91" s="14"/>
      <c r="X91" s="15"/>
    </row>
    <row r="92" spans="1:24" x14ac:dyDescent="0.3">
      <c r="A92" s="12">
        <v>396</v>
      </c>
      <c r="B92" s="12" t="s">
        <v>86</v>
      </c>
      <c r="C92" s="13"/>
      <c r="D92" s="14">
        <v>28</v>
      </c>
      <c r="E92" s="13"/>
      <c r="F92" s="14">
        <v>320</v>
      </c>
      <c r="G92" s="13"/>
      <c r="H92" s="14">
        <v>932</v>
      </c>
      <c r="I92" s="14">
        <v>1280</v>
      </c>
      <c r="J92" s="13"/>
      <c r="K92" s="22">
        <v>18954</v>
      </c>
      <c r="L92" s="14">
        <v>10997</v>
      </c>
      <c r="M92" s="14">
        <v>1504</v>
      </c>
      <c r="N92" s="13"/>
      <c r="O92" s="13"/>
      <c r="P92" s="13"/>
      <c r="Q92" s="13"/>
      <c r="R92" s="14">
        <f t="shared" si="6"/>
        <v>31455</v>
      </c>
      <c r="S92" s="14">
        <f t="shared" si="7"/>
        <v>32735</v>
      </c>
      <c r="T92" s="15">
        <f t="shared" si="8"/>
        <v>0.96089812127692076</v>
      </c>
      <c r="U92" s="14"/>
      <c r="V92" s="15"/>
      <c r="W92" s="14"/>
      <c r="X92" s="15"/>
    </row>
    <row r="93" spans="1:24" x14ac:dyDescent="0.3">
      <c r="A93" s="12">
        <v>398</v>
      </c>
      <c r="B93" s="12" t="s">
        <v>87</v>
      </c>
      <c r="C93" s="13"/>
      <c r="D93" s="14">
        <v>18</v>
      </c>
      <c r="E93" s="14">
        <v>10</v>
      </c>
      <c r="F93" s="14">
        <v>79</v>
      </c>
      <c r="G93" s="13"/>
      <c r="H93" s="14">
        <v>78</v>
      </c>
      <c r="I93" s="14">
        <v>185</v>
      </c>
      <c r="J93" s="13"/>
      <c r="K93" s="22">
        <v>8222</v>
      </c>
      <c r="L93" s="14">
        <v>3872</v>
      </c>
      <c r="M93" s="14">
        <v>533</v>
      </c>
      <c r="N93" s="13"/>
      <c r="O93" s="13"/>
      <c r="P93" s="13"/>
      <c r="Q93" s="13"/>
      <c r="R93" s="14">
        <f t="shared" si="6"/>
        <v>12627</v>
      </c>
      <c r="S93" s="14">
        <f t="shared" si="7"/>
        <v>12812</v>
      </c>
      <c r="T93" s="15">
        <f t="shared" si="8"/>
        <v>0.98556041211364342</v>
      </c>
      <c r="U93" s="14"/>
      <c r="V93" s="15"/>
      <c r="W93" s="14"/>
      <c r="X93" s="15"/>
    </row>
    <row r="94" spans="1:24" x14ac:dyDescent="0.3">
      <c r="A94" s="12">
        <v>399</v>
      </c>
      <c r="B94" s="12" t="s">
        <v>88</v>
      </c>
      <c r="C94" s="13"/>
      <c r="D94" s="13"/>
      <c r="E94" s="14">
        <v>27</v>
      </c>
      <c r="F94" s="14">
        <v>401</v>
      </c>
      <c r="G94" s="13"/>
      <c r="H94" s="14">
        <v>68</v>
      </c>
      <c r="I94" s="14">
        <v>496</v>
      </c>
      <c r="J94" s="13"/>
      <c r="K94" s="22">
        <v>23418</v>
      </c>
      <c r="L94" s="14">
        <v>12371</v>
      </c>
      <c r="M94" s="14">
        <v>4913</v>
      </c>
      <c r="N94" s="13"/>
      <c r="O94" s="13"/>
      <c r="P94" s="13"/>
      <c r="Q94" s="13"/>
      <c r="R94" s="14">
        <f t="shared" si="6"/>
        <v>40702</v>
      </c>
      <c r="S94" s="14">
        <f t="shared" si="7"/>
        <v>41198</v>
      </c>
      <c r="T94" s="15">
        <f t="shared" si="8"/>
        <v>0.98796058061070924</v>
      </c>
      <c r="U94" s="14"/>
      <c r="V94" s="15"/>
      <c r="W94" s="14"/>
      <c r="X94" s="15"/>
    </row>
    <row r="97" spans="1:24" x14ac:dyDescent="0.3">
      <c r="A97" s="13"/>
      <c r="B97" s="16" t="s">
        <v>55</v>
      </c>
      <c r="C97" s="13"/>
      <c r="D97" s="14">
        <v>542</v>
      </c>
      <c r="E97" s="14">
        <v>576</v>
      </c>
      <c r="F97" s="14">
        <v>1515</v>
      </c>
      <c r="G97" s="14">
        <v>44</v>
      </c>
      <c r="H97" s="14">
        <v>2450</v>
      </c>
      <c r="I97" s="14">
        <v>5127</v>
      </c>
      <c r="J97" s="14">
        <v>251</v>
      </c>
      <c r="K97">
        <f>SUM(K57:K94)</f>
        <v>134066</v>
      </c>
      <c r="L97" s="14">
        <v>28437</v>
      </c>
      <c r="M97" s="14">
        <v>7094</v>
      </c>
      <c r="N97" s="13"/>
      <c r="O97" s="13"/>
      <c r="P97" s="13"/>
      <c r="Q97" s="13"/>
      <c r="R97" s="14">
        <f t="shared" ref="R97" si="9">SUM(J97:Q97)</f>
        <v>169848</v>
      </c>
      <c r="S97" s="14">
        <f t="shared" ref="S97" si="10">SUM(I97,R97)</f>
        <v>174975</v>
      </c>
      <c r="T97" s="15">
        <f t="shared" ref="T97" si="11">R97/S97</f>
        <v>0.97069867123874842</v>
      </c>
      <c r="U97" s="14"/>
      <c r="V97" s="15"/>
      <c r="W97" s="14"/>
      <c r="X97" s="15"/>
    </row>
    <row r="98" spans="1:24" x14ac:dyDescent="0.3">
      <c r="A98" s="13"/>
      <c r="B98" s="16" t="s">
        <v>56</v>
      </c>
      <c r="C98" s="15">
        <v>0</v>
      </c>
      <c r="D98" s="17">
        <v>0.17499999999999999</v>
      </c>
      <c r="E98" s="17">
        <v>0.14399999999999999</v>
      </c>
      <c r="F98" s="15">
        <v>0.23</v>
      </c>
      <c r="G98" s="17">
        <v>3.5999999999999997E-2</v>
      </c>
      <c r="H98" s="15">
        <v>0.18</v>
      </c>
      <c r="I98" s="15">
        <v>0.18</v>
      </c>
      <c r="J98" s="17">
        <v>8.0000000000000002E-3</v>
      </c>
      <c r="K98" s="17">
        <f>K97/$I$309</f>
        <v>8.0237962001490248E-2</v>
      </c>
      <c r="L98" s="17">
        <v>0.25900000000000001</v>
      </c>
      <c r="M98" s="15">
        <v>0.27</v>
      </c>
      <c r="N98" s="15">
        <v>0</v>
      </c>
      <c r="O98" s="15">
        <v>0</v>
      </c>
      <c r="P98" s="15">
        <v>0</v>
      </c>
      <c r="Q98" s="15">
        <v>0</v>
      </c>
      <c r="R98" s="17">
        <f>R97/$P$309</f>
        <v>9.2372452725522511E-2</v>
      </c>
      <c r="S98" s="17">
        <f>S97/$Q$309</f>
        <v>9.3708929541167663E-2</v>
      </c>
      <c r="T98" s="13"/>
      <c r="U98" s="17"/>
      <c r="V98" s="13"/>
      <c r="W98" s="17"/>
      <c r="X98" s="13"/>
    </row>
    <row r="100" spans="1:24" ht="17.399999999999999" customHeight="1" x14ac:dyDescent="0.3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7.399999999999999" customHeight="1" x14ac:dyDescent="0.3">
      <c r="A101" s="2" t="s">
        <v>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"/>
      <c r="X101" s="3"/>
    </row>
    <row r="104" spans="1:24" ht="31.2" x14ac:dyDescent="0.3">
      <c r="A104" s="4" t="s">
        <v>3</v>
      </c>
      <c r="B104" s="1"/>
      <c r="C104" s="5" t="s">
        <v>89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4" customHeight="1" x14ac:dyDescent="0.3">
      <c r="A105" s="21" t="s">
        <v>2</v>
      </c>
      <c r="B105" s="21"/>
      <c r="C105" s="21"/>
    </row>
    <row r="107" spans="1:24" x14ac:dyDescent="0.3">
      <c r="A107" s="9"/>
      <c r="B107" s="9"/>
      <c r="C107" s="10" t="s">
        <v>5</v>
      </c>
      <c r="D107" s="10"/>
      <c r="E107" s="10"/>
      <c r="F107" s="10"/>
      <c r="G107" s="10"/>
      <c r="H107" s="10"/>
      <c r="I107" s="10"/>
      <c r="J107" s="10"/>
      <c r="K107" s="10" t="s">
        <v>6</v>
      </c>
      <c r="L107" s="10"/>
      <c r="M107" s="1"/>
      <c r="N107" s="6" t="s">
        <v>7</v>
      </c>
      <c r="O107" s="6" t="s">
        <v>7</v>
      </c>
      <c r="P107" s="6" t="s">
        <v>8</v>
      </c>
      <c r="Q107" s="6" t="s">
        <v>8</v>
      </c>
      <c r="R107" s="7"/>
      <c r="S107" s="7"/>
      <c r="T107" s="10"/>
      <c r="U107" s="10"/>
      <c r="V107" s="10"/>
      <c r="W107" s="10"/>
    </row>
    <row r="108" spans="1:24" x14ac:dyDescent="0.3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"/>
      <c r="N108" s="6" t="s">
        <v>9</v>
      </c>
      <c r="O108" s="6" t="s">
        <v>10</v>
      </c>
      <c r="P108" s="6" t="s">
        <v>11</v>
      </c>
      <c r="Q108" s="6" t="s">
        <v>12</v>
      </c>
      <c r="R108" s="11"/>
      <c r="S108" s="11"/>
      <c r="T108" s="10"/>
      <c r="U108" s="10"/>
      <c r="V108" s="10"/>
      <c r="W108" s="10"/>
    </row>
    <row r="109" spans="1:24" ht="20.399999999999999" x14ac:dyDescent="0.3">
      <c r="A109" s="8" t="s">
        <v>13</v>
      </c>
      <c r="B109" s="8" t="s">
        <v>14</v>
      </c>
      <c r="C109" s="7"/>
      <c r="D109" s="6" t="s">
        <v>15</v>
      </c>
      <c r="E109" s="6" t="s">
        <v>9</v>
      </c>
      <c r="F109" s="6" t="s">
        <v>10</v>
      </c>
      <c r="G109" s="6" t="s">
        <v>16</v>
      </c>
      <c r="H109" s="7"/>
      <c r="I109" s="6" t="s">
        <v>17</v>
      </c>
      <c r="J109" s="6" t="s">
        <v>18</v>
      </c>
      <c r="K109" s="6" t="s">
        <v>175</v>
      </c>
      <c r="L109" s="6" t="s">
        <v>9</v>
      </c>
      <c r="M109" s="6" t="s">
        <v>10</v>
      </c>
      <c r="N109" s="6" t="s">
        <v>19</v>
      </c>
      <c r="O109" s="6" t="s">
        <v>19</v>
      </c>
      <c r="P109" s="6" t="s">
        <v>8</v>
      </c>
      <c r="Q109" s="6" t="s">
        <v>8</v>
      </c>
      <c r="R109" s="6" t="s">
        <v>17</v>
      </c>
      <c r="S109" s="7"/>
      <c r="T109" s="6" t="s">
        <v>20</v>
      </c>
      <c r="U109" s="7"/>
      <c r="V109" s="7"/>
      <c r="W109" s="7"/>
      <c r="X109" s="7"/>
    </row>
    <row r="110" spans="1:24" x14ac:dyDescent="0.3">
      <c r="A110" s="8" t="s">
        <v>21</v>
      </c>
      <c r="B110" s="8" t="s">
        <v>22</v>
      </c>
      <c r="C110" s="6" t="s">
        <v>23</v>
      </c>
      <c r="D110" s="6" t="s">
        <v>24</v>
      </c>
      <c r="E110" s="6" t="s">
        <v>25</v>
      </c>
      <c r="F110" s="6" t="s">
        <v>26</v>
      </c>
      <c r="G110" s="6" t="s">
        <v>27</v>
      </c>
      <c r="H110" s="6" t="s">
        <v>28</v>
      </c>
      <c r="I110" s="6" t="s">
        <v>29</v>
      </c>
      <c r="J110" s="6" t="s">
        <v>30</v>
      </c>
      <c r="K110" s="6" t="s">
        <v>176</v>
      </c>
      <c r="L110" s="6" t="s">
        <v>25</v>
      </c>
      <c r="M110" s="6" t="s">
        <v>26</v>
      </c>
      <c r="N110" s="6" t="s">
        <v>25</v>
      </c>
      <c r="O110" s="6" t="s">
        <v>26</v>
      </c>
      <c r="P110" s="6" t="s">
        <v>31</v>
      </c>
      <c r="Q110" s="6" t="s">
        <v>32</v>
      </c>
      <c r="R110" s="6" t="s">
        <v>6</v>
      </c>
      <c r="S110" s="6" t="s">
        <v>17</v>
      </c>
      <c r="T110" s="6" t="s">
        <v>6</v>
      </c>
      <c r="U110" s="6"/>
      <c r="V110" s="6"/>
      <c r="W110" s="6"/>
      <c r="X110" s="6"/>
    </row>
    <row r="113" spans="1:24" x14ac:dyDescent="0.3">
      <c r="A113" s="12">
        <v>430</v>
      </c>
      <c r="B113" s="12" t="s">
        <v>90</v>
      </c>
      <c r="C113" s="13"/>
      <c r="D113" s="14">
        <v>6</v>
      </c>
      <c r="E113" s="13"/>
      <c r="F113" s="14">
        <v>2</v>
      </c>
      <c r="G113" s="14">
        <v>8</v>
      </c>
      <c r="H113" s="14">
        <v>2</v>
      </c>
      <c r="I113" s="14">
        <v>18</v>
      </c>
      <c r="J113" s="13"/>
      <c r="K113">
        <v>321</v>
      </c>
      <c r="L113" s="14">
        <v>1</v>
      </c>
      <c r="M113" s="14">
        <v>4</v>
      </c>
      <c r="N113" s="13"/>
      <c r="O113" s="13"/>
      <c r="P113" s="13"/>
      <c r="Q113" s="13"/>
      <c r="R113" s="14">
        <f t="shared" ref="R113" si="12">SUM(J113:Q113)</f>
        <v>326</v>
      </c>
      <c r="S113" s="14">
        <f t="shared" ref="S113" si="13">SUM(I113,R113)</f>
        <v>344</v>
      </c>
      <c r="T113" s="15">
        <f t="shared" ref="T113" si="14">R113/S113</f>
        <v>0.94767441860465118</v>
      </c>
      <c r="U113" s="13"/>
      <c r="V113" s="13"/>
      <c r="W113" s="14"/>
      <c r="X113" s="15"/>
    </row>
    <row r="114" spans="1:24" x14ac:dyDescent="0.3">
      <c r="A114" s="12">
        <v>459</v>
      </c>
      <c r="B114" s="12" t="s">
        <v>91</v>
      </c>
      <c r="C114" s="13"/>
      <c r="D114" s="13"/>
      <c r="E114" s="13"/>
      <c r="F114" s="13"/>
      <c r="G114" s="13"/>
      <c r="H114" s="13"/>
      <c r="I114" s="13"/>
      <c r="J114" s="13"/>
      <c r="K114">
        <v>57</v>
      </c>
      <c r="L114" s="14">
        <v>1</v>
      </c>
      <c r="M114" s="13"/>
      <c r="N114" s="13"/>
      <c r="O114" s="13"/>
      <c r="P114" s="13"/>
      <c r="Q114" s="13"/>
      <c r="R114" s="14">
        <f t="shared" ref="R114:R119" si="15">SUM(J114:Q114)</f>
        <v>58</v>
      </c>
      <c r="S114" s="14">
        <f t="shared" ref="S114:S119" si="16">SUM(I114,R114)</f>
        <v>58</v>
      </c>
      <c r="T114" s="15">
        <f t="shared" ref="T114:T119" si="17">R114/S114</f>
        <v>1</v>
      </c>
      <c r="U114" s="13"/>
      <c r="V114" s="13"/>
      <c r="W114" s="14"/>
      <c r="X114" s="15"/>
    </row>
    <row r="115" spans="1:24" ht="19.2" customHeight="1" x14ac:dyDescent="0.3">
      <c r="A115" s="12">
        <v>480</v>
      </c>
      <c r="B115" s="12" t="s">
        <v>92</v>
      </c>
      <c r="C115" s="13"/>
      <c r="D115" s="14">
        <v>10</v>
      </c>
      <c r="E115" s="14">
        <v>5</v>
      </c>
      <c r="F115" s="14">
        <v>19</v>
      </c>
      <c r="G115" s="13"/>
      <c r="H115" s="14">
        <v>70</v>
      </c>
      <c r="I115" s="14">
        <v>104</v>
      </c>
      <c r="J115" s="13"/>
      <c r="K115">
        <v>9838</v>
      </c>
      <c r="L115" s="14">
        <v>242</v>
      </c>
      <c r="M115" s="14">
        <v>30</v>
      </c>
      <c r="N115" s="13"/>
      <c r="O115" s="13"/>
      <c r="P115" s="13"/>
      <c r="Q115" s="13"/>
      <c r="R115" s="14">
        <f t="shared" si="15"/>
        <v>10110</v>
      </c>
      <c r="S115" s="14">
        <f t="shared" si="16"/>
        <v>10214</v>
      </c>
      <c r="T115" s="15">
        <f t="shared" si="17"/>
        <v>0.98981789700411205</v>
      </c>
      <c r="U115" s="14"/>
      <c r="V115" s="15"/>
      <c r="W115" s="14"/>
      <c r="X115" s="15"/>
    </row>
    <row r="116" spans="1:24" x14ac:dyDescent="0.3">
      <c r="A116" s="12">
        <v>483</v>
      </c>
      <c r="B116" s="12" t="s">
        <v>93</v>
      </c>
      <c r="C116" s="13"/>
      <c r="D116" s="13"/>
      <c r="E116" s="13"/>
      <c r="F116" s="13"/>
      <c r="G116" s="13"/>
      <c r="H116" s="13"/>
      <c r="I116" s="13"/>
      <c r="J116" s="13"/>
      <c r="K116">
        <v>33</v>
      </c>
      <c r="L116" s="13"/>
      <c r="M116" s="14">
        <v>2</v>
      </c>
      <c r="N116" s="13"/>
      <c r="O116" s="13"/>
      <c r="P116" s="13"/>
      <c r="Q116" s="13"/>
      <c r="R116" s="14">
        <f t="shared" si="15"/>
        <v>35</v>
      </c>
      <c r="S116" s="14">
        <f t="shared" si="16"/>
        <v>35</v>
      </c>
      <c r="T116" s="15">
        <f t="shared" si="17"/>
        <v>1</v>
      </c>
      <c r="U116" s="13"/>
      <c r="V116" s="13"/>
      <c r="W116" s="14"/>
      <c r="X116" s="15"/>
    </row>
    <row r="117" spans="1:24" x14ac:dyDescent="0.3">
      <c r="A117" s="12">
        <v>495</v>
      </c>
      <c r="B117" s="12" t="s">
        <v>94</v>
      </c>
      <c r="C117" s="13"/>
      <c r="D117" s="14">
        <v>14</v>
      </c>
      <c r="E117" s="14">
        <v>5</v>
      </c>
      <c r="F117" s="14">
        <v>216</v>
      </c>
      <c r="G117" s="14">
        <v>30</v>
      </c>
      <c r="H117" s="14">
        <v>60</v>
      </c>
      <c r="I117" s="14">
        <v>325</v>
      </c>
      <c r="J117" s="13"/>
      <c r="K117">
        <v>46318</v>
      </c>
      <c r="L117" s="14">
        <v>598</v>
      </c>
      <c r="M117" s="14">
        <v>307</v>
      </c>
      <c r="N117" s="13"/>
      <c r="O117" s="13"/>
      <c r="P117" s="13"/>
      <c r="Q117" s="13"/>
      <c r="R117" s="14">
        <f t="shared" si="15"/>
        <v>47223</v>
      </c>
      <c r="S117" s="14">
        <f t="shared" si="16"/>
        <v>47548</v>
      </c>
      <c r="T117" s="15">
        <f t="shared" si="17"/>
        <v>0.99316480188441159</v>
      </c>
      <c r="U117" s="14"/>
      <c r="V117" s="15"/>
      <c r="W117" s="14"/>
      <c r="X117" s="15"/>
    </row>
    <row r="118" spans="1:24" x14ac:dyDescent="0.3">
      <c r="A118" s="12">
        <v>496</v>
      </c>
      <c r="B118" s="12" t="s">
        <v>95</v>
      </c>
      <c r="C118" s="13"/>
      <c r="D118" s="14">
        <v>194</v>
      </c>
      <c r="E118" s="14">
        <v>2</v>
      </c>
      <c r="F118" s="14">
        <v>19</v>
      </c>
      <c r="G118" s="13"/>
      <c r="H118" s="14">
        <v>6</v>
      </c>
      <c r="I118" s="14">
        <v>221</v>
      </c>
      <c r="J118" s="13"/>
      <c r="K118">
        <v>85190</v>
      </c>
      <c r="L118" s="14">
        <v>62</v>
      </c>
      <c r="M118" s="14">
        <v>64</v>
      </c>
      <c r="N118" s="13"/>
      <c r="O118" s="13"/>
      <c r="P118" s="13"/>
      <c r="Q118" s="13"/>
      <c r="R118" s="14">
        <f t="shared" si="15"/>
        <v>85316</v>
      </c>
      <c r="S118" s="14">
        <f t="shared" si="16"/>
        <v>85537</v>
      </c>
      <c r="T118" s="15">
        <f t="shared" si="17"/>
        <v>0.99741632276091052</v>
      </c>
      <c r="U118" s="14"/>
      <c r="V118" s="15"/>
      <c r="W118" s="14"/>
      <c r="X118" s="15"/>
    </row>
    <row r="119" spans="1:24" x14ac:dyDescent="0.3">
      <c r="A119" s="12">
        <v>497</v>
      </c>
      <c r="B119" s="12" t="s">
        <v>96</v>
      </c>
      <c r="C119" s="13"/>
      <c r="D119" s="14">
        <v>54</v>
      </c>
      <c r="E119" s="13"/>
      <c r="F119" s="14">
        <v>910</v>
      </c>
      <c r="G119" s="14">
        <v>10</v>
      </c>
      <c r="H119" s="14">
        <v>1838</v>
      </c>
      <c r="I119" s="14">
        <v>2812</v>
      </c>
      <c r="J119" s="13"/>
      <c r="K119">
        <v>91494</v>
      </c>
      <c r="L119" s="14">
        <v>15336</v>
      </c>
      <c r="M119" s="14">
        <v>7412</v>
      </c>
      <c r="N119" s="13"/>
      <c r="O119" s="13"/>
      <c r="P119" s="13"/>
      <c r="Q119" s="13"/>
      <c r="R119" s="14">
        <f t="shared" si="15"/>
        <v>114242</v>
      </c>
      <c r="S119" s="14">
        <f t="shared" si="16"/>
        <v>117054</v>
      </c>
      <c r="T119" s="15">
        <f t="shared" si="17"/>
        <v>0.97597689955063471</v>
      </c>
      <c r="U119" s="14"/>
      <c r="V119" s="15"/>
      <c r="W119" s="14"/>
      <c r="X119" s="15"/>
    </row>
    <row r="122" spans="1:24" x14ac:dyDescent="0.3">
      <c r="A122" s="13"/>
      <c r="B122" s="16" t="s">
        <v>55</v>
      </c>
      <c r="C122" s="13"/>
      <c r="D122" s="14">
        <v>278</v>
      </c>
      <c r="E122" s="14">
        <v>12</v>
      </c>
      <c r="F122" s="14">
        <v>1166</v>
      </c>
      <c r="G122" s="14">
        <v>48</v>
      </c>
      <c r="H122" s="14">
        <v>1976</v>
      </c>
      <c r="I122" s="14">
        <v>3480</v>
      </c>
      <c r="J122" s="13"/>
      <c r="K122">
        <f>SUM(K113:K119)</f>
        <v>233251</v>
      </c>
      <c r="L122" s="14">
        <v>16240</v>
      </c>
      <c r="M122" s="14">
        <v>7819</v>
      </c>
      <c r="N122" s="13"/>
      <c r="O122" s="13"/>
      <c r="P122" s="13"/>
      <c r="Q122" s="13"/>
      <c r="R122" s="14">
        <f t="shared" ref="R122" si="18">SUM(J122:Q122)</f>
        <v>257310</v>
      </c>
      <c r="S122" s="14">
        <f t="shared" ref="S122" si="19">SUM(I122,R122)</f>
        <v>260790</v>
      </c>
      <c r="T122" s="15">
        <f t="shared" ref="T122" si="20">R122/S122</f>
        <v>0.98665593005866792</v>
      </c>
      <c r="U122" s="14"/>
      <c r="V122" s="15"/>
      <c r="W122" s="14"/>
      <c r="X122" s="15"/>
    </row>
    <row r="123" spans="1:24" x14ac:dyDescent="0.3">
      <c r="A123" s="13"/>
      <c r="B123" s="16" t="s">
        <v>56</v>
      </c>
      <c r="C123" s="15">
        <v>0</v>
      </c>
      <c r="D123" s="15">
        <v>0.09</v>
      </c>
      <c r="E123" s="17">
        <v>3.0000000000000001E-3</v>
      </c>
      <c r="F123" s="17">
        <v>0.17699999999999999</v>
      </c>
      <c r="G123" s="15">
        <v>0.04</v>
      </c>
      <c r="H123" s="17">
        <v>0.14599999999999999</v>
      </c>
      <c r="I123" s="17">
        <v>0.122</v>
      </c>
      <c r="J123" s="15">
        <v>0</v>
      </c>
      <c r="K123" s="17">
        <f>K122/$I$309</f>
        <v>0.13959978573843931</v>
      </c>
      <c r="L123" s="17">
        <v>0.14799999999999999</v>
      </c>
      <c r="M123" s="17">
        <v>0.29799999999999999</v>
      </c>
      <c r="N123" s="15">
        <v>0</v>
      </c>
      <c r="O123" s="15">
        <v>0</v>
      </c>
      <c r="P123" s="15">
        <v>0</v>
      </c>
      <c r="Q123" s="15">
        <v>0</v>
      </c>
      <c r="R123" s="17">
        <f>R122/$P$309</f>
        <v>0.13993897962180418</v>
      </c>
      <c r="S123" s="17">
        <f>S122/$Q$309</f>
        <v>0.13966767672548144</v>
      </c>
      <c r="T123" s="13"/>
      <c r="U123" s="17"/>
      <c r="V123" s="13"/>
      <c r="W123" s="17"/>
      <c r="X123" s="13"/>
    </row>
    <row r="125" spans="1:24" ht="17.399999999999999" customHeight="1" x14ac:dyDescent="0.3">
      <c r="A125" s="2" t="s">
        <v>0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7.399999999999999" customHeight="1" x14ac:dyDescent="0.3">
      <c r="A126" s="2" t="s">
        <v>1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"/>
      <c r="X126" s="3"/>
    </row>
    <row r="129" spans="1:24" ht="31.2" x14ac:dyDescent="0.3">
      <c r="A129" s="4" t="s">
        <v>3</v>
      </c>
      <c r="B129" s="1"/>
      <c r="C129" s="5" t="s">
        <v>97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4" customHeight="1" x14ac:dyDescent="0.3">
      <c r="A130" s="21" t="s">
        <v>2</v>
      </c>
      <c r="B130" s="21"/>
      <c r="C130" s="21"/>
    </row>
    <row r="132" spans="1:24" x14ac:dyDescent="0.3">
      <c r="A132" s="9"/>
      <c r="B132" s="9"/>
      <c r="C132" s="10" t="s">
        <v>5</v>
      </c>
      <c r="D132" s="10"/>
      <c r="E132" s="10"/>
      <c r="F132" s="10"/>
      <c r="G132" s="10"/>
      <c r="H132" s="10"/>
      <c r="I132" s="10"/>
      <c r="J132" s="10"/>
      <c r="K132" s="10" t="s">
        <v>6</v>
      </c>
      <c r="L132" s="10"/>
      <c r="M132" s="1"/>
      <c r="N132" s="6" t="s">
        <v>7</v>
      </c>
      <c r="O132" s="6" t="s">
        <v>7</v>
      </c>
      <c r="P132" s="6" t="s">
        <v>8</v>
      </c>
      <c r="Q132" s="6" t="s">
        <v>8</v>
      </c>
      <c r="R132" s="7"/>
      <c r="S132" s="7"/>
      <c r="T132" s="10"/>
      <c r="U132" s="10"/>
      <c r="V132" s="10"/>
      <c r="W132" s="10"/>
    </row>
    <row r="133" spans="1:24" x14ac:dyDescent="0.3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"/>
      <c r="N133" s="6" t="s">
        <v>9</v>
      </c>
      <c r="O133" s="6" t="s">
        <v>10</v>
      </c>
      <c r="P133" s="6" t="s">
        <v>11</v>
      </c>
      <c r="Q133" s="6" t="s">
        <v>12</v>
      </c>
      <c r="R133" s="11"/>
      <c r="S133" s="11"/>
      <c r="T133" s="10"/>
      <c r="U133" s="10"/>
      <c r="V133" s="10"/>
      <c r="W133" s="10"/>
    </row>
    <row r="134" spans="1:24" ht="20.399999999999999" x14ac:dyDescent="0.3">
      <c r="A134" s="8" t="s">
        <v>13</v>
      </c>
      <c r="B134" s="8" t="s">
        <v>14</v>
      </c>
      <c r="C134" s="7"/>
      <c r="D134" s="6" t="s">
        <v>15</v>
      </c>
      <c r="E134" s="6" t="s">
        <v>9</v>
      </c>
      <c r="F134" s="6" t="s">
        <v>10</v>
      </c>
      <c r="G134" s="6" t="s">
        <v>16</v>
      </c>
      <c r="H134" s="7"/>
      <c r="I134" s="6" t="s">
        <v>17</v>
      </c>
      <c r="J134" s="6" t="s">
        <v>18</v>
      </c>
      <c r="K134" s="6" t="s">
        <v>175</v>
      </c>
      <c r="L134" s="6" t="s">
        <v>9</v>
      </c>
      <c r="M134" s="6" t="s">
        <v>10</v>
      </c>
      <c r="N134" s="6" t="s">
        <v>19</v>
      </c>
      <c r="O134" s="6" t="s">
        <v>19</v>
      </c>
      <c r="P134" s="6" t="s">
        <v>8</v>
      </c>
      <c r="Q134" s="6" t="s">
        <v>8</v>
      </c>
      <c r="R134" s="6" t="s">
        <v>17</v>
      </c>
      <c r="S134" s="7"/>
      <c r="T134" s="6" t="s">
        <v>20</v>
      </c>
      <c r="U134" s="7"/>
      <c r="V134" s="7"/>
      <c r="W134" s="7"/>
      <c r="X134" s="7"/>
    </row>
    <row r="135" spans="1:24" x14ac:dyDescent="0.3">
      <c r="A135" s="8" t="s">
        <v>21</v>
      </c>
      <c r="B135" s="8" t="s">
        <v>22</v>
      </c>
      <c r="C135" s="6" t="s">
        <v>23</v>
      </c>
      <c r="D135" s="6" t="s">
        <v>24</v>
      </c>
      <c r="E135" s="6" t="s">
        <v>25</v>
      </c>
      <c r="F135" s="6" t="s">
        <v>26</v>
      </c>
      <c r="G135" s="6" t="s">
        <v>27</v>
      </c>
      <c r="H135" s="6" t="s">
        <v>28</v>
      </c>
      <c r="I135" s="6" t="s">
        <v>29</v>
      </c>
      <c r="J135" s="6" t="s">
        <v>30</v>
      </c>
      <c r="K135" s="6" t="s">
        <v>176</v>
      </c>
      <c r="L135" s="6" t="s">
        <v>25</v>
      </c>
      <c r="M135" s="6" t="s">
        <v>26</v>
      </c>
      <c r="N135" s="6" t="s">
        <v>25</v>
      </c>
      <c r="O135" s="6" t="s">
        <v>26</v>
      </c>
      <c r="P135" s="6" t="s">
        <v>31</v>
      </c>
      <c r="Q135" s="6" t="s">
        <v>32</v>
      </c>
      <c r="R135" s="6" t="s">
        <v>6</v>
      </c>
      <c r="S135" s="6" t="s">
        <v>17</v>
      </c>
      <c r="T135" s="6" t="s">
        <v>6</v>
      </c>
      <c r="U135" s="6"/>
      <c r="V135" s="6"/>
      <c r="W135" s="6"/>
      <c r="X135" s="6"/>
    </row>
    <row r="138" spans="1:24" x14ac:dyDescent="0.3">
      <c r="A138" s="12">
        <v>402</v>
      </c>
      <c r="B138" s="12" t="s">
        <v>98</v>
      </c>
      <c r="C138" s="13"/>
      <c r="D138" s="13"/>
      <c r="E138" s="13"/>
      <c r="F138" s="13"/>
      <c r="G138" s="13"/>
      <c r="H138" s="14">
        <v>6</v>
      </c>
      <c r="I138" s="14">
        <v>6</v>
      </c>
      <c r="J138" s="13"/>
      <c r="K138" s="22">
        <v>101</v>
      </c>
      <c r="L138" s="14">
        <v>3</v>
      </c>
      <c r="M138" s="13"/>
      <c r="N138" s="13"/>
      <c r="O138" s="13"/>
      <c r="P138" s="13"/>
      <c r="Q138" s="13"/>
      <c r="R138" s="14">
        <f t="shared" ref="R138" si="21">SUM(J138:Q138)</f>
        <v>104</v>
      </c>
      <c r="S138" s="14">
        <f t="shared" ref="S138" si="22">SUM(I138,R138)</f>
        <v>110</v>
      </c>
      <c r="T138" s="15">
        <f t="shared" ref="T138" si="23">R138/S138</f>
        <v>0.94545454545454544</v>
      </c>
      <c r="U138" s="13"/>
      <c r="V138" s="13"/>
      <c r="W138" s="14"/>
      <c r="X138" s="15"/>
    </row>
    <row r="139" spans="1:24" x14ac:dyDescent="0.3">
      <c r="A139" s="12">
        <v>403</v>
      </c>
      <c r="B139" s="12" t="s">
        <v>99</v>
      </c>
      <c r="C139" s="13"/>
      <c r="D139" s="13"/>
      <c r="E139" s="13"/>
      <c r="F139" s="14">
        <v>2</v>
      </c>
      <c r="G139" s="13"/>
      <c r="H139" s="13"/>
      <c r="I139" s="14">
        <v>2</v>
      </c>
      <c r="J139" s="13"/>
      <c r="K139" s="22">
        <v>2</v>
      </c>
      <c r="L139" s="13"/>
      <c r="M139" s="13"/>
      <c r="N139" s="13"/>
      <c r="O139" s="13"/>
      <c r="P139" s="13"/>
      <c r="Q139" s="13"/>
      <c r="R139" s="14">
        <f t="shared" ref="R139:R154" si="24">SUM(J139:Q139)</f>
        <v>2</v>
      </c>
      <c r="S139" s="14">
        <f t="shared" ref="S139:S154" si="25">SUM(I139,R139)</f>
        <v>4</v>
      </c>
      <c r="T139" s="15">
        <f t="shared" ref="T139:T154" si="26">R139/S139</f>
        <v>0.5</v>
      </c>
      <c r="U139" s="13"/>
      <c r="V139" s="13"/>
      <c r="W139" s="13"/>
      <c r="X139" s="13"/>
    </row>
    <row r="140" spans="1:24" x14ac:dyDescent="0.3">
      <c r="A140" s="12">
        <v>405</v>
      </c>
      <c r="B140" s="12" t="s">
        <v>100</v>
      </c>
      <c r="C140" s="13"/>
      <c r="D140" s="13"/>
      <c r="E140" s="13"/>
      <c r="F140" s="13"/>
      <c r="G140" s="13"/>
      <c r="H140" s="13"/>
      <c r="I140" s="13"/>
      <c r="J140" s="13"/>
      <c r="K140" s="22">
        <v>337</v>
      </c>
      <c r="L140" s="14">
        <v>4</v>
      </c>
      <c r="M140" s="14">
        <v>2</v>
      </c>
      <c r="N140" s="13"/>
      <c r="O140" s="13"/>
      <c r="P140" s="13"/>
      <c r="Q140" s="13"/>
      <c r="R140" s="14">
        <f t="shared" si="24"/>
        <v>343</v>
      </c>
      <c r="S140" s="14">
        <f t="shared" si="25"/>
        <v>343</v>
      </c>
      <c r="T140" s="15">
        <f t="shared" si="26"/>
        <v>1</v>
      </c>
      <c r="U140" s="13"/>
      <c r="V140" s="13"/>
      <c r="W140" s="14"/>
      <c r="X140" s="15"/>
    </row>
    <row r="141" spans="1:24" x14ac:dyDescent="0.3">
      <c r="A141" s="12">
        <v>409</v>
      </c>
      <c r="B141" s="12" t="s">
        <v>101</v>
      </c>
      <c r="C141" s="13"/>
      <c r="D141" s="13"/>
      <c r="E141" s="13"/>
      <c r="F141" s="13"/>
      <c r="G141" s="13"/>
      <c r="H141" s="14">
        <v>78</v>
      </c>
      <c r="I141" s="14">
        <v>78</v>
      </c>
      <c r="J141" s="13"/>
      <c r="K141" s="22">
        <v>964</v>
      </c>
      <c r="L141" s="14">
        <v>5</v>
      </c>
      <c r="M141" s="13"/>
      <c r="N141" s="13"/>
      <c r="O141" s="13"/>
      <c r="P141" s="13"/>
      <c r="Q141" s="13"/>
      <c r="R141" s="14">
        <f t="shared" si="24"/>
        <v>969</v>
      </c>
      <c r="S141" s="14">
        <f t="shared" si="25"/>
        <v>1047</v>
      </c>
      <c r="T141" s="15">
        <f t="shared" si="26"/>
        <v>0.92550143266475648</v>
      </c>
      <c r="U141" s="14"/>
      <c r="V141" s="15"/>
      <c r="W141" s="14"/>
      <c r="X141" s="15"/>
    </row>
    <row r="142" spans="1:24" x14ac:dyDescent="0.3">
      <c r="A142" s="12">
        <v>428</v>
      </c>
      <c r="B142" s="12" t="s">
        <v>198</v>
      </c>
      <c r="C142" s="13"/>
      <c r="D142" s="13"/>
      <c r="E142" s="13"/>
      <c r="F142" s="13"/>
      <c r="G142" s="13"/>
      <c r="H142" s="14"/>
      <c r="I142" s="14"/>
      <c r="J142" s="13"/>
      <c r="K142" s="22">
        <v>3</v>
      </c>
      <c r="L142" s="14"/>
      <c r="M142" s="13"/>
      <c r="N142" s="13"/>
      <c r="O142" s="13"/>
      <c r="P142" s="13"/>
      <c r="Q142" s="13"/>
      <c r="R142" s="14">
        <f t="shared" si="24"/>
        <v>3</v>
      </c>
      <c r="S142" s="14">
        <f t="shared" si="25"/>
        <v>3</v>
      </c>
      <c r="T142" s="15">
        <f t="shared" si="26"/>
        <v>1</v>
      </c>
      <c r="U142" s="14"/>
      <c r="V142" s="15"/>
      <c r="W142" s="14"/>
      <c r="X142" s="15"/>
    </row>
    <row r="143" spans="1:24" x14ac:dyDescent="0.3">
      <c r="A143" s="12">
        <v>431</v>
      </c>
      <c r="B143" s="12" t="s">
        <v>102</v>
      </c>
      <c r="C143" s="13"/>
      <c r="D143" s="13"/>
      <c r="E143" s="13"/>
      <c r="F143" s="14">
        <v>10</v>
      </c>
      <c r="G143" s="13"/>
      <c r="H143" s="13"/>
      <c r="I143" s="14">
        <v>10</v>
      </c>
      <c r="J143" s="13"/>
      <c r="K143" s="22">
        <v>0</v>
      </c>
      <c r="L143" s="13"/>
      <c r="M143" s="13"/>
      <c r="N143" s="13"/>
      <c r="O143" s="13"/>
      <c r="P143" s="13"/>
      <c r="Q143" s="13"/>
      <c r="R143" s="14">
        <f t="shared" si="24"/>
        <v>0</v>
      </c>
      <c r="S143" s="14">
        <f t="shared" si="25"/>
        <v>10</v>
      </c>
      <c r="T143" s="15">
        <f t="shared" si="26"/>
        <v>0</v>
      </c>
      <c r="U143" s="13"/>
      <c r="V143" s="13"/>
      <c r="W143" s="14"/>
      <c r="X143" s="15"/>
    </row>
    <row r="144" spans="1:24" x14ac:dyDescent="0.3">
      <c r="A144" s="12">
        <v>439</v>
      </c>
      <c r="B144" s="12" t="s">
        <v>103</v>
      </c>
      <c r="C144" s="13"/>
      <c r="D144" s="13"/>
      <c r="E144" s="14">
        <v>35</v>
      </c>
      <c r="F144" s="14">
        <v>13</v>
      </c>
      <c r="G144" s="14">
        <v>8</v>
      </c>
      <c r="H144" s="14">
        <v>277</v>
      </c>
      <c r="I144" s="14">
        <v>333</v>
      </c>
      <c r="J144" s="14">
        <v>16</v>
      </c>
      <c r="K144" s="22">
        <v>4734</v>
      </c>
      <c r="L144" s="14">
        <v>29</v>
      </c>
      <c r="M144" s="13"/>
      <c r="N144" s="13"/>
      <c r="O144" s="13"/>
      <c r="P144" s="13"/>
      <c r="Q144" s="13"/>
      <c r="R144" s="14">
        <f t="shared" si="24"/>
        <v>4779</v>
      </c>
      <c r="S144" s="14">
        <f t="shared" si="25"/>
        <v>5112</v>
      </c>
      <c r="T144" s="15">
        <f t="shared" si="26"/>
        <v>0.9348591549295775</v>
      </c>
      <c r="U144" s="14"/>
      <c r="V144" s="15"/>
      <c r="W144" s="14"/>
      <c r="X144" s="15"/>
    </row>
    <row r="145" spans="1:24" x14ac:dyDescent="0.3">
      <c r="A145" s="12">
        <v>441</v>
      </c>
      <c r="B145" s="12" t="s">
        <v>104</v>
      </c>
      <c r="C145" s="13"/>
      <c r="D145" s="14">
        <v>2</v>
      </c>
      <c r="E145" s="14">
        <v>32</v>
      </c>
      <c r="F145" s="13"/>
      <c r="G145" s="14">
        <v>4</v>
      </c>
      <c r="H145" s="14">
        <v>120</v>
      </c>
      <c r="I145" s="14">
        <v>158</v>
      </c>
      <c r="J145" s="14">
        <v>37</v>
      </c>
      <c r="K145" s="22">
        <v>3017</v>
      </c>
      <c r="L145" s="14">
        <v>1391</v>
      </c>
      <c r="M145" s="13"/>
      <c r="N145" s="13"/>
      <c r="O145" s="13"/>
      <c r="P145" s="13"/>
      <c r="Q145" s="13"/>
      <c r="R145" s="14">
        <f t="shared" si="24"/>
        <v>4445</v>
      </c>
      <c r="S145" s="14">
        <f t="shared" si="25"/>
        <v>4603</v>
      </c>
      <c r="T145" s="15">
        <f t="shared" si="26"/>
        <v>0.9656745600695199</v>
      </c>
      <c r="U145" s="14"/>
      <c r="V145" s="15"/>
      <c r="W145" s="14"/>
      <c r="X145" s="15"/>
    </row>
    <row r="146" spans="1:24" x14ac:dyDescent="0.3">
      <c r="A146" s="12">
        <v>444</v>
      </c>
      <c r="B146" s="12" t="s">
        <v>105</v>
      </c>
      <c r="C146" s="13"/>
      <c r="D146" s="13"/>
      <c r="E146" s="13"/>
      <c r="F146" s="13"/>
      <c r="G146" s="13"/>
      <c r="H146" s="13"/>
      <c r="I146" s="13"/>
      <c r="J146" s="13"/>
      <c r="K146" s="22">
        <v>79</v>
      </c>
      <c r="L146" s="14">
        <v>8</v>
      </c>
      <c r="M146" s="13"/>
      <c r="N146" s="13"/>
      <c r="O146" s="13"/>
      <c r="P146" s="13"/>
      <c r="Q146" s="13"/>
      <c r="R146" s="14">
        <f t="shared" si="24"/>
        <v>87</v>
      </c>
      <c r="S146" s="14">
        <f t="shared" si="25"/>
        <v>87</v>
      </c>
      <c r="T146" s="15">
        <f t="shared" si="26"/>
        <v>1</v>
      </c>
      <c r="U146" s="13"/>
      <c r="V146" s="13"/>
      <c r="W146" s="14"/>
      <c r="X146" s="15"/>
    </row>
    <row r="147" spans="1:24" x14ac:dyDescent="0.3">
      <c r="A147" s="12">
        <v>449</v>
      </c>
      <c r="B147" s="12" t="s">
        <v>106</v>
      </c>
      <c r="C147" s="13"/>
      <c r="D147" s="13"/>
      <c r="E147" s="13"/>
      <c r="F147" s="14">
        <v>9</v>
      </c>
      <c r="G147" s="13"/>
      <c r="H147" s="14">
        <v>4</v>
      </c>
      <c r="I147" s="14">
        <v>13</v>
      </c>
      <c r="J147" s="13"/>
      <c r="K147" s="22">
        <v>50</v>
      </c>
      <c r="L147" s="13"/>
      <c r="M147" s="13"/>
      <c r="N147" s="13"/>
      <c r="O147" s="13"/>
      <c r="P147" s="13"/>
      <c r="Q147" s="13"/>
      <c r="R147" s="14">
        <f t="shared" si="24"/>
        <v>50</v>
      </c>
      <c r="S147" s="14">
        <f t="shared" si="25"/>
        <v>63</v>
      </c>
      <c r="T147" s="15">
        <f t="shared" si="26"/>
        <v>0.79365079365079361</v>
      </c>
      <c r="U147" s="13"/>
      <c r="V147" s="13"/>
      <c r="W147" s="13"/>
      <c r="X147" s="13"/>
    </row>
    <row r="148" spans="1:24" x14ac:dyDescent="0.3">
      <c r="A148" s="12">
        <v>456</v>
      </c>
      <c r="B148" s="12" t="s">
        <v>107</v>
      </c>
      <c r="C148" s="13"/>
      <c r="D148" s="14">
        <v>4</v>
      </c>
      <c r="E148" s="14">
        <v>60</v>
      </c>
      <c r="F148" s="14">
        <v>28</v>
      </c>
      <c r="G148" s="14">
        <v>4</v>
      </c>
      <c r="H148" s="14">
        <v>82</v>
      </c>
      <c r="I148" s="14">
        <v>178</v>
      </c>
      <c r="J148" s="14">
        <v>296</v>
      </c>
      <c r="K148" s="22">
        <v>19862</v>
      </c>
      <c r="L148" s="14">
        <v>547</v>
      </c>
      <c r="M148" s="13"/>
      <c r="N148" s="13"/>
      <c r="O148" s="13"/>
      <c r="P148" s="13"/>
      <c r="Q148" s="13"/>
      <c r="R148" s="14">
        <f t="shared" si="24"/>
        <v>20705</v>
      </c>
      <c r="S148" s="14">
        <f t="shared" si="25"/>
        <v>20883</v>
      </c>
      <c r="T148" s="15">
        <f t="shared" si="26"/>
        <v>0.99147632045204237</v>
      </c>
      <c r="U148" s="14"/>
      <c r="V148" s="15"/>
      <c r="W148" s="14"/>
      <c r="X148" s="15"/>
    </row>
    <row r="149" spans="1:24" x14ac:dyDescent="0.3">
      <c r="A149" s="12">
        <v>461</v>
      </c>
      <c r="B149" s="12" t="s">
        <v>108</v>
      </c>
      <c r="C149" s="13"/>
      <c r="D149" s="13"/>
      <c r="E149" s="13"/>
      <c r="F149" s="13"/>
      <c r="G149" s="14">
        <v>8</v>
      </c>
      <c r="H149" s="14">
        <v>3</v>
      </c>
      <c r="I149" s="14">
        <v>11</v>
      </c>
      <c r="J149" s="13"/>
      <c r="K149" s="22">
        <v>307</v>
      </c>
      <c r="L149" s="13"/>
      <c r="M149" s="13"/>
      <c r="N149" s="13"/>
      <c r="O149" s="13"/>
      <c r="P149" s="13"/>
      <c r="Q149" s="13"/>
      <c r="R149" s="14">
        <f t="shared" si="24"/>
        <v>307</v>
      </c>
      <c r="S149" s="14">
        <f t="shared" si="25"/>
        <v>318</v>
      </c>
      <c r="T149" s="15">
        <f t="shared" si="26"/>
        <v>0.96540880503144655</v>
      </c>
      <c r="U149" s="13"/>
      <c r="V149" s="13"/>
      <c r="W149" s="14"/>
      <c r="X149" s="15"/>
    </row>
    <row r="150" spans="1:24" x14ac:dyDescent="0.3">
      <c r="A150" s="12">
        <v>474</v>
      </c>
      <c r="B150" s="12" t="s">
        <v>199</v>
      </c>
      <c r="C150" s="13"/>
      <c r="D150" s="13"/>
      <c r="E150" s="13"/>
      <c r="F150" s="13"/>
      <c r="G150" s="14"/>
      <c r="H150" s="14"/>
      <c r="I150" s="14"/>
      <c r="J150" s="13"/>
      <c r="K150" s="22">
        <v>45</v>
      </c>
      <c r="L150" s="13"/>
      <c r="M150" s="13"/>
      <c r="N150" s="13"/>
      <c r="O150" s="13"/>
      <c r="P150" s="13"/>
      <c r="Q150" s="13"/>
      <c r="R150" s="14">
        <f t="shared" si="24"/>
        <v>45</v>
      </c>
      <c r="S150" s="14">
        <f t="shared" si="25"/>
        <v>45</v>
      </c>
      <c r="T150" s="15">
        <f t="shared" si="26"/>
        <v>1</v>
      </c>
      <c r="U150" s="13"/>
      <c r="V150" s="13"/>
      <c r="W150" s="14"/>
      <c r="X150" s="15"/>
    </row>
    <row r="151" spans="1:24" x14ac:dyDescent="0.3">
      <c r="A151" s="12">
        <v>475</v>
      </c>
      <c r="B151" s="12" t="s">
        <v>109</v>
      </c>
      <c r="C151" s="13"/>
      <c r="D151" s="13"/>
      <c r="E151" s="14">
        <v>7</v>
      </c>
      <c r="F151" s="13"/>
      <c r="G151" s="13"/>
      <c r="H151" s="14">
        <v>131</v>
      </c>
      <c r="I151" s="14">
        <v>138</v>
      </c>
      <c r="J151" s="13"/>
      <c r="K151" s="22">
        <v>1050</v>
      </c>
      <c r="L151" s="14">
        <v>3</v>
      </c>
      <c r="M151" s="13"/>
      <c r="N151" s="13"/>
      <c r="O151" s="13"/>
      <c r="P151" s="13"/>
      <c r="Q151" s="13"/>
      <c r="R151" s="14">
        <f t="shared" si="24"/>
        <v>1053</v>
      </c>
      <c r="S151" s="14">
        <f t="shared" si="25"/>
        <v>1191</v>
      </c>
      <c r="T151" s="15">
        <f t="shared" si="26"/>
        <v>0.88413098236775822</v>
      </c>
      <c r="U151" s="13"/>
      <c r="V151" s="13"/>
      <c r="W151" s="14"/>
      <c r="X151" s="15"/>
    </row>
    <row r="152" spans="1:24" x14ac:dyDescent="0.3">
      <c r="A152" s="12">
        <v>478</v>
      </c>
      <c r="B152" s="12" t="s">
        <v>110</v>
      </c>
      <c r="C152" s="13"/>
      <c r="D152" s="14">
        <v>2</v>
      </c>
      <c r="E152" s="14">
        <v>2</v>
      </c>
      <c r="F152" s="14">
        <v>2</v>
      </c>
      <c r="G152" s="14">
        <v>6</v>
      </c>
      <c r="H152" s="14">
        <v>114</v>
      </c>
      <c r="I152" s="14">
        <v>126</v>
      </c>
      <c r="J152" s="13"/>
      <c r="K152" s="22">
        <v>457</v>
      </c>
      <c r="L152" s="14">
        <v>4</v>
      </c>
      <c r="M152" s="13"/>
      <c r="N152" s="13"/>
      <c r="O152" s="13"/>
      <c r="P152" s="13"/>
      <c r="Q152" s="13"/>
      <c r="R152" s="14">
        <f t="shared" si="24"/>
        <v>461</v>
      </c>
      <c r="S152" s="14">
        <f t="shared" si="25"/>
        <v>587</v>
      </c>
      <c r="T152" s="15">
        <f t="shared" si="26"/>
        <v>0.78534923339011931</v>
      </c>
      <c r="U152" s="13"/>
      <c r="V152" s="13"/>
      <c r="W152" s="14"/>
      <c r="X152" s="15"/>
    </row>
    <row r="153" spans="1:24" x14ac:dyDescent="0.3">
      <c r="A153" s="12">
        <v>485</v>
      </c>
      <c r="B153" s="12" t="s">
        <v>111</v>
      </c>
      <c r="C153" s="13"/>
      <c r="D153" s="13"/>
      <c r="E153" s="13"/>
      <c r="F153" s="14">
        <v>55</v>
      </c>
      <c r="G153" s="13"/>
      <c r="H153" s="14">
        <v>49</v>
      </c>
      <c r="I153" s="14">
        <v>104</v>
      </c>
      <c r="J153" s="13"/>
      <c r="K153" s="22">
        <v>7057</v>
      </c>
      <c r="L153" s="14">
        <v>2006</v>
      </c>
      <c r="M153" s="14">
        <v>555</v>
      </c>
      <c r="N153" s="13"/>
      <c r="O153" s="13"/>
      <c r="P153" s="13"/>
      <c r="Q153" s="13"/>
      <c r="R153" s="14">
        <f t="shared" si="24"/>
        <v>9618</v>
      </c>
      <c r="S153" s="14">
        <f t="shared" si="25"/>
        <v>9722</v>
      </c>
      <c r="T153" s="15">
        <f t="shared" si="26"/>
        <v>0.98930261263114583</v>
      </c>
      <c r="U153" s="14"/>
      <c r="V153" s="15"/>
      <c r="W153" s="14"/>
      <c r="X153" s="15"/>
    </row>
    <row r="154" spans="1:24" x14ac:dyDescent="0.3">
      <c r="A154" s="12">
        <v>488</v>
      </c>
      <c r="B154" s="12" t="s">
        <v>112</v>
      </c>
      <c r="C154" s="13"/>
      <c r="D154" s="13"/>
      <c r="E154" s="13"/>
      <c r="F154" s="13"/>
      <c r="G154" s="13"/>
      <c r="H154" s="14">
        <v>88</v>
      </c>
      <c r="I154" s="14">
        <v>88</v>
      </c>
      <c r="J154" s="13"/>
      <c r="K154" s="22">
        <v>105</v>
      </c>
      <c r="L154" s="13"/>
      <c r="M154" s="13"/>
      <c r="N154" s="13"/>
      <c r="O154" s="13"/>
      <c r="P154" s="13"/>
      <c r="Q154" s="13"/>
      <c r="R154" s="14">
        <f t="shared" si="24"/>
        <v>105</v>
      </c>
      <c r="S154" s="14">
        <f t="shared" si="25"/>
        <v>193</v>
      </c>
      <c r="T154" s="15">
        <f t="shared" si="26"/>
        <v>0.54404145077720212</v>
      </c>
      <c r="U154" s="13"/>
      <c r="V154" s="13"/>
      <c r="W154" s="14"/>
      <c r="X154" s="15"/>
    </row>
    <row r="157" spans="1:24" x14ac:dyDescent="0.3">
      <c r="A157" s="13"/>
      <c r="B157" s="16" t="s">
        <v>55</v>
      </c>
      <c r="C157" s="13"/>
      <c r="D157" s="14">
        <v>8</v>
      </c>
      <c r="E157" s="14">
        <v>136</v>
      </c>
      <c r="F157" s="14">
        <v>119</v>
      </c>
      <c r="G157" s="14">
        <v>30</v>
      </c>
      <c r="H157" s="14">
        <v>952</v>
      </c>
      <c r="I157" s="14">
        <v>1245</v>
      </c>
      <c r="J157" s="14">
        <v>349</v>
      </c>
      <c r="K157">
        <f>SUM(K138:K154)</f>
        <v>38170</v>
      </c>
      <c r="L157" s="14">
        <v>4000</v>
      </c>
      <c r="M157" s="14">
        <v>557</v>
      </c>
      <c r="N157" s="13"/>
      <c r="O157" s="13"/>
      <c r="P157" s="13"/>
      <c r="Q157" s="13"/>
      <c r="R157" s="14">
        <f t="shared" ref="R157" si="27">SUM(J157:Q157)</f>
        <v>43076</v>
      </c>
      <c r="S157" s="14">
        <f t="shared" ref="S157" si="28">SUM(I157,R157)</f>
        <v>44321</v>
      </c>
      <c r="T157" s="15">
        <f t="shared" ref="T157" si="29">R157/S157</f>
        <v>0.97190947857674692</v>
      </c>
      <c r="U157" s="14"/>
      <c r="V157" s="15"/>
      <c r="W157" s="14"/>
      <c r="X157" s="15"/>
    </row>
    <row r="158" spans="1:24" x14ac:dyDescent="0.3">
      <c r="A158" s="13"/>
      <c r="B158" s="16" t="s">
        <v>56</v>
      </c>
      <c r="C158" s="15">
        <v>0</v>
      </c>
      <c r="D158" s="17">
        <v>3.0000000000000001E-3</v>
      </c>
      <c r="E158" s="17">
        <v>3.4000000000000002E-2</v>
      </c>
      <c r="F158" s="17">
        <v>1.7999999999999999E-2</v>
      </c>
      <c r="G158" s="17">
        <v>2.5000000000000001E-2</v>
      </c>
      <c r="H158" s="15">
        <v>7.0000000000000007E-2</v>
      </c>
      <c r="I158" s="17">
        <v>4.3999999999999997E-2</v>
      </c>
      <c r="J158" s="17">
        <v>1.0999999999999999E-2</v>
      </c>
      <c r="K158" s="17">
        <f>K157/$I$309</f>
        <v>2.2844591541456322E-2</v>
      </c>
      <c r="L158" s="17">
        <v>3.5999999999999997E-2</v>
      </c>
      <c r="M158" s="17">
        <v>2.1000000000000001E-2</v>
      </c>
      <c r="N158" s="15">
        <v>0</v>
      </c>
      <c r="O158" s="15">
        <v>0</v>
      </c>
      <c r="P158" s="15">
        <v>0</v>
      </c>
      <c r="Q158" s="15">
        <v>0</v>
      </c>
      <c r="R158" s="17">
        <f>R157/$P$309</f>
        <v>2.3427039315179497E-2</v>
      </c>
      <c r="S158" s="17">
        <f>S157/$Q$309</f>
        <v>2.3736382147130114E-2</v>
      </c>
      <c r="T158" s="13"/>
      <c r="U158" s="17"/>
      <c r="V158" s="13"/>
      <c r="W158" s="17"/>
      <c r="X158" s="13"/>
    </row>
    <row r="160" spans="1:24" ht="17.399999999999999" customHeight="1" x14ac:dyDescent="0.3">
      <c r="A160" s="2" t="s">
        <v>0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7.399999999999999" customHeight="1" x14ac:dyDescent="0.3">
      <c r="A161" s="2" t="s">
        <v>1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3"/>
      <c r="X161" s="3"/>
    </row>
    <row r="164" spans="1:24" ht="31.2" x14ac:dyDescent="0.3">
      <c r="A164" s="4" t="s">
        <v>3</v>
      </c>
      <c r="B164" s="1"/>
      <c r="C164" s="5" t="s">
        <v>113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3">
      <c r="A165" s="21" t="s">
        <v>2</v>
      </c>
      <c r="B165" s="21"/>
      <c r="C165" s="21"/>
    </row>
    <row r="167" spans="1:24" x14ac:dyDescent="0.3">
      <c r="A167" s="9"/>
      <c r="B167" s="9"/>
      <c r="C167" s="10" t="s">
        <v>5</v>
      </c>
      <c r="D167" s="10"/>
      <c r="E167" s="10"/>
      <c r="F167" s="10"/>
      <c r="G167" s="10"/>
      <c r="H167" s="10"/>
      <c r="I167" s="10"/>
      <c r="J167" s="10"/>
      <c r="K167" s="10" t="s">
        <v>6</v>
      </c>
      <c r="L167" s="10"/>
      <c r="M167" s="1"/>
      <c r="N167" s="6" t="s">
        <v>7</v>
      </c>
      <c r="O167" s="6" t="s">
        <v>7</v>
      </c>
      <c r="P167" s="6" t="s">
        <v>8</v>
      </c>
      <c r="Q167" s="6" t="s">
        <v>8</v>
      </c>
      <c r="R167" s="7"/>
      <c r="S167" s="7"/>
      <c r="T167" s="10"/>
      <c r="U167" s="10"/>
      <c r="V167" s="10"/>
      <c r="W167" s="10"/>
    </row>
    <row r="168" spans="1:24" x14ac:dyDescent="0.3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"/>
      <c r="N168" s="6" t="s">
        <v>9</v>
      </c>
      <c r="O168" s="6" t="s">
        <v>10</v>
      </c>
      <c r="P168" s="6" t="s">
        <v>11</v>
      </c>
      <c r="Q168" s="6" t="s">
        <v>12</v>
      </c>
      <c r="R168" s="11"/>
      <c r="S168" s="11"/>
      <c r="T168" s="10"/>
      <c r="U168" s="10"/>
      <c r="V168" s="10"/>
      <c r="W168" s="10"/>
    </row>
    <row r="169" spans="1:24" ht="20.399999999999999" x14ac:dyDescent="0.3">
      <c r="A169" s="8" t="s">
        <v>13</v>
      </c>
      <c r="B169" s="8" t="s">
        <v>14</v>
      </c>
      <c r="C169" s="7"/>
      <c r="D169" s="6" t="s">
        <v>15</v>
      </c>
      <c r="E169" s="6" t="s">
        <v>9</v>
      </c>
      <c r="F169" s="6" t="s">
        <v>10</v>
      </c>
      <c r="G169" s="6" t="s">
        <v>16</v>
      </c>
      <c r="H169" s="7"/>
      <c r="I169" s="6" t="s">
        <v>17</v>
      </c>
      <c r="J169" s="6" t="s">
        <v>18</v>
      </c>
      <c r="K169" s="6" t="s">
        <v>175</v>
      </c>
      <c r="L169" s="6" t="s">
        <v>9</v>
      </c>
      <c r="M169" s="6" t="s">
        <v>10</v>
      </c>
      <c r="N169" s="6" t="s">
        <v>19</v>
      </c>
      <c r="O169" s="6" t="s">
        <v>19</v>
      </c>
      <c r="P169" s="6" t="s">
        <v>8</v>
      </c>
      <c r="Q169" s="6" t="s">
        <v>8</v>
      </c>
      <c r="R169" s="6" t="s">
        <v>17</v>
      </c>
      <c r="S169" s="7"/>
      <c r="T169" s="6" t="s">
        <v>20</v>
      </c>
      <c r="U169" s="7"/>
      <c r="V169" s="7"/>
      <c r="W169" s="7"/>
      <c r="X169" s="7"/>
    </row>
    <row r="170" spans="1:24" x14ac:dyDescent="0.3">
      <c r="A170" s="8" t="s">
        <v>21</v>
      </c>
      <c r="B170" s="8" t="s">
        <v>22</v>
      </c>
      <c r="C170" s="6" t="s">
        <v>23</v>
      </c>
      <c r="D170" s="6" t="s">
        <v>24</v>
      </c>
      <c r="E170" s="6" t="s">
        <v>25</v>
      </c>
      <c r="F170" s="6" t="s">
        <v>26</v>
      </c>
      <c r="G170" s="6" t="s">
        <v>27</v>
      </c>
      <c r="H170" s="6" t="s">
        <v>28</v>
      </c>
      <c r="I170" s="6" t="s">
        <v>29</v>
      </c>
      <c r="J170" s="6" t="s">
        <v>30</v>
      </c>
      <c r="K170" s="6" t="s">
        <v>176</v>
      </c>
      <c r="L170" s="6" t="s">
        <v>25</v>
      </c>
      <c r="M170" s="6" t="s">
        <v>26</v>
      </c>
      <c r="N170" s="6" t="s">
        <v>25</v>
      </c>
      <c r="O170" s="6" t="s">
        <v>26</v>
      </c>
      <c r="P170" s="6" t="s">
        <v>31</v>
      </c>
      <c r="Q170" s="6" t="s">
        <v>32</v>
      </c>
      <c r="R170" s="6" t="s">
        <v>6</v>
      </c>
      <c r="S170" s="6" t="s">
        <v>17</v>
      </c>
      <c r="T170" s="6" t="s">
        <v>6</v>
      </c>
      <c r="U170" s="6"/>
      <c r="V170" s="6"/>
      <c r="W170" s="6"/>
      <c r="X170" s="6"/>
    </row>
    <row r="173" spans="1:24" x14ac:dyDescent="0.3">
      <c r="A173" s="12">
        <v>502</v>
      </c>
      <c r="B173" s="12" t="s">
        <v>114</v>
      </c>
      <c r="C173" s="13"/>
      <c r="D173" s="14">
        <v>96</v>
      </c>
      <c r="E173" s="14">
        <v>240</v>
      </c>
      <c r="F173" s="14">
        <v>144</v>
      </c>
      <c r="G173" s="14">
        <v>78</v>
      </c>
      <c r="H173" s="14">
        <v>183</v>
      </c>
      <c r="I173" s="14">
        <v>741</v>
      </c>
      <c r="J173" s="14">
        <v>139</v>
      </c>
      <c r="K173" s="22">
        <v>49584</v>
      </c>
      <c r="L173" s="14">
        <v>387</v>
      </c>
      <c r="M173" s="13"/>
      <c r="N173" s="13"/>
      <c r="O173" s="13"/>
      <c r="P173" s="13"/>
      <c r="Q173" s="13"/>
      <c r="R173" s="14">
        <f t="shared" ref="R173" si="30">SUM(J173:Q173)</f>
        <v>50110</v>
      </c>
      <c r="S173" s="14">
        <f t="shared" ref="S173" si="31">SUM(I173,R173)</f>
        <v>50851</v>
      </c>
      <c r="T173" s="15">
        <f t="shared" ref="T173" si="32">R173/S173</f>
        <v>0.98542801518160905</v>
      </c>
      <c r="U173" s="14"/>
      <c r="V173" s="15"/>
      <c r="W173" s="14"/>
      <c r="X173" s="15"/>
    </row>
    <row r="174" spans="1:24" x14ac:dyDescent="0.3">
      <c r="A174" s="12">
        <v>504</v>
      </c>
      <c r="B174" s="12" t="s">
        <v>115</v>
      </c>
      <c r="C174" s="13"/>
      <c r="D174" s="14">
        <v>48</v>
      </c>
      <c r="E174" s="13"/>
      <c r="F174" s="14">
        <v>84</v>
      </c>
      <c r="G174" s="14">
        <v>14</v>
      </c>
      <c r="H174" s="14">
        <v>73</v>
      </c>
      <c r="I174" s="14">
        <v>219</v>
      </c>
      <c r="J174" s="13"/>
      <c r="K174" s="22">
        <v>20870</v>
      </c>
      <c r="L174" s="14">
        <v>4051</v>
      </c>
      <c r="M174" s="14">
        <v>456</v>
      </c>
      <c r="N174" s="13"/>
      <c r="O174" s="13"/>
      <c r="P174" s="13"/>
      <c r="Q174" s="13"/>
      <c r="R174" s="14">
        <f t="shared" ref="R174:R188" si="33">SUM(J174:Q174)</f>
        <v>25377</v>
      </c>
      <c r="S174" s="14">
        <f t="shared" ref="S174:S188" si="34">SUM(I174,R174)</f>
        <v>25596</v>
      </c>
      <c r="T174" s="15">
        <f t="shared" ref="T174:T188" si="35">R174/S174</f>
        <v>0.9914439756211908</v>
      </c>
      <c r="U174" s="14"/>
      <c r="V174" s="15"/>
      <c r="W174" s="14"/>
      <c r="X174" s="15"/>
    </row>
    <row r="175" spans="1:24" x14ac:dyDescent="0.3">
      <c r="A175" s="12">
        <v>507</v>
      </c>
      <c r="B175" s="12" t="s">
        <v>116</v>
      </c>
      <c r="C175" s="13"/>
      <c r="D175" s="13"/>
      <c r="E175" s="13"/>
      <c r="F175" s="14">
        <v>12</v>
      </c>
      <c r="G175" s="13"/>
      <c r="H175" s="14">
        <v>140</v>
      </c>
      <c r="I175" s="14">
        <v>152</v>
      </c>
      <c r="J175" s="13"/>
      <c r="K175" s="22">
        <v>1437</v>
      </c>
      <c r="L175" s="13"/>
      <c r="M175" s="13"/>
      <c r="N175" s="13"/>
      <c r="O175" s="13"/>
      <c r="P175" s="13"/>
      <c r="Q175" s="13"/>
      <c r="R175" s="14">
        <f t="shared" si="33"/>
        <v>1437</v>
      </c>
      <c r="S175" s="14">
        <f t="shared" si="34"/>
        <v>1589</v>
      </c>
      <c r="T175" s="15">
        <f t="shared" si="35"/>
        <v>0.90434235368156068</v>
      </c>
      <c r="U175" s="13"/>
      <c r="V175" s="13"/>
      <c r="W175" s="14"/>
      <c r="X175" s="15"/>
    </row>
    <row r="176" spans="1:24" x14ac:dyDescent="0.3">
      <c r="A176" s="12">
        <v>510</v>
      </c>
      <c r="B176" s="12" t="s">
        <v>117</v>
      </c>
      <c r="C176" s="13"/>
      <c r="D176" s="13"/>
      <c r="E176" s="13"/>
      <c r="F176" s="14">
        <v>132</v>
      </c>
      <c r="G176" s="13"/>
      <c r="H176" s="14">
        <v>52</v>
      </c>
      <c r="I176" s="14">
        <v>184</v>
      </c>
      <c r="J176" s="13"/>
      <c r="K176" s="22">
        <v>6534</v>
      </c>
      <c r="L176" s="14">
        <v>3719</v>
      </c>
      <c r="M176" s="14">
        <v>534</v>
      </c>
      <c r="N176" s="13"/>
      <c r="O176" s="13"/>
      <c r="P176" s="13"/>
      <c r="Q176" s="13"/>
      <c r="R176" s="14">
        <f t="shared" si="33"/>
        <v>10787</v>
      </c>
      <c r="S176" s="14">
        <f t="shared" si="34"/>
        <v>10971</v>
      </c>
      <c r="T176" s="15">
        <f t="shared" si="35"/>
        <v>0.98322851153039836</v>
      </c>
      <c r="U176" s="14"/>
      <c r="V176" s="15"/>
      <c r="W176" s="14"/>
      <c r="X176" s="15"/>
    </row>
    <row r="177" spans="1:24" x14ac:dyDescent="0.3">
      <c r="A177" s="12">
        <v>602</v>
      </c>
      <c r="B177" s="12" t="s">
        <v>118</v>
      </c>
      <c r="C177" s="13"/>
      <c r="D177" s="14">
        <v>100</v>
      </c>
      <c r="E177" s="14">
        <v>56</v>
      </c>
      <c r="F177" s="14">
        <v>125</v>
      </c>
      <c r="G177" s="13"/>
      <c r="H177" s="14">
        <v>22</v>
      </c>
      <c r="I177" s="14">
        <v>303</v>
      </c>
      <c r="J177" s="14">
        <v>4</v>
      </c>
      <c r="K177" s="22">
        <v>13332</v>
      </c>
      <c r="L177" s="14">
        <v>55</v>
      </c>
      <c r="M177" s="13"/>
      <c r="N177" s="13"/>
      <c r="O177" s="13"/>
      <c r="P177" s="13"/>
      <c r="Q177" s="13"/>
      <c r="R177" s="14">
        <f t="shared" si="33"/>
        <v>13391</v>
      </c>
      <c r="S177" s="14">
        <f t="shared" si="34"/>
        <v>13694</v>
      </c>
      <c r="T177" s="15">
        <f t="shared" si="35"/>
        <v>0.97787352125018256</v>
      </c>
      <c r="U177" s="14"/>
      <c r="V177" s="15"/>
      <c r="W177" s="14"/>
      <c r="X177" s="15"/>
    </row>
    <row r="178" spans="1:24" x14ac:dyDescent="0.3">
      <c r="A178" s="12">
        <v>604</v>
      </c>
      <c r="B178" s="12" t="s">
        <v>119</v>
      </c>
      <c r="C178" s="13"/>
      <c r="D178" s="13"/>
      <c r="E178" s="13"/>
      <c r="F178" s="14">
        <v>4</v>
      </c>
      <c r="G178" s="14">
        <v>20</v>
      </c>
      <c r="H178" s="14">
        <v>7</v>
      </c>
      <c r="I178" s="14">
        <v>31</v>
      </c>
      <c r="J178" s="13"/>
      <c r="K178" s="22">
        <v>3110</v>
      </c>
      <c r="L178" s="13"/>
      <c r="M178" s="14">
        <v>1</v>
      </c>
      <c r="N178" s="13"/>
      <c r="O178" s="13"/>
      <c r="P178" s="13"/>
      <c r="Q178" s="13"/>
      <c r="R178" s="14">
        <f t="shared" si="33"/>
        <v>3111</v>
      </c>
      <c r="S178" s="14">
        <f t="shared" si="34"/>
        <v>3142</v>
      </c>
      <c r="T178" s="15">
        <f t="shared" si="35"/>
        <v>0.99013367281985998</v>
      </c>
      <c r="U178" s="13"/>
      <c r="V178" s="13"/>
      <c r="W178" s="14"/>
      <c r="X178" s="15"/>
    </row>
    <row r="179" spans="1:24" x14ac:dyDescent="0.3">
      <c r="A179" s="12">
        <v>605</v>
      </c>
      <c r="B179" s="12" t="s">
        <v>120</v>
      </c>
      <c r="C179" s="13"/>
      <c r="D179" s="13"/>
      <c r="E179" s="13"/>
      <c r="F179" s="14">
        <v>1</v>
      </c>
      <c r="G179" s="13"/>
      <c r="H179" s="14">
        <v>4</v>
      </c>
      <c r="I179" s="14">
        <v>5</v>
      </c>
      <c r="J179" s="13"/>
      <c r="K179" s="22">
        <v>1216</v>
      </c>
      <c r="L179" s="14">
        <v>1</v>
      </c>
      <c r="M179" s="13"/>
      <c r="N179" s="13"/>
      <c r="O179" s="13"/>
      <c r="P179" s="13"/>
      <c r="Q179" s="13"/>
      <c r="R179" s="14">
        <f t="shared" si="33"/>
        <v>1217</v>
      </c>
      <c r="S179" s="14">
        <f t="shared" si="34"/>
        <v>1222</v>
      </c>
      <c r="T179" s="15">
        <f t="shared" si="35"/>
        <v>0.99590834697217678</v>
      </c>
      <c r="U179" s="13"/>
      <c r="V179" s="13"/>
      <c r="W179" s="14"/>
      <c r="X179" s="15"/>
    </row>
    <row r="180" spans="1:24" x14ac:dyDescent="0.3">
      <c r="A180" s="12">
        <v>607</v>
      </c>
      <c r="B180" s="12" t="s">
        <v>121</v>
      </c>
      <c r="C180" s="13"/>
      <c r="D180" s="14">
        <v>12</v>
      </c>
      <c r="E180" s="14">
        <v>5</v>
      </c>
      <c r="F180" s="14">
        <v>2</v>
      </c>
      <c r="G180" s="14">
        <v>2</v>
      </c>
      <c r="H180" s="14">
        <v>59</v>
      </c>
      <c r="I180" s="14">
        <v>80</v>
      </c>
      <c r="J180" s="13"/>
      <c r="K180" s="22">
        <v>648</v>
      </c>
      <c r="L180" s="14">
        <v>2</v>
      </c>
      <c r="M180" s="13"/>
      <c r="N180" s="13"/>
      <c r="O180" s="13"/>
      <c r="P180" s="13"/>
      <c r="Q180" s="13"/>
      <c r="R180" s="14">
        <f t="shared" si="33"/>
        <v>650</v>
      </c>
      <c r="S180" s="14">
        <f t="shared" si="34"/>
        <v>730</v>
      </c>
      <c r="T180" s="15">
        <f t="shared" si="35"/>
        <v>0.8904109589041096</v>
      </c>
      <c r="U180" s="13"/>
      <c r="V180" s="13"/>
      <c r="W180" s="14"/>
      <c r="X180" s="15"/>
    </row>
    <row r="181" spans="1:24" x14ac:dyDescent="0.3">
      <c r="A181" s="12">
        <v>701</v>
      </c>
      <c r="B181" s="12" t="s">
        <v>122</v>
      </c>
      <c r="C181" s="13"/>
      <c r="D181" s="14">
        <v>86</v>
      </c>
      <c r="E181" s="14">
        <v>1</v>
      </c>
      <c r="F181" s="14">
        <v>251</v>
      </c>
      <c r="G181" s="14">
        <v>68</v>
      </c>
      <c r="H181" s="14">
        <v>215</v>
      </c>
      <c r="I181" s="14">
        <v>621</v>
      </c>
      <c r="J181" s="13"/>
      <c r="K181" s="22">
        <v>108105</v>
      </c>
      <c r="L181" s="14">
        <v>7363</v>
      </c>
      <c r="M181" s="14">
        <v>2285</v>
      </c>
      <c r="N181" s="13"/>
      <c r="O181" s="13"/>
      <c r="P181" s="13"/>
      <c r="Q181" s="13"/>
      <c r="R181" s="14">
        <f t="shared" si="33"/>
        <v>117753</v>
      </c>
      <c r="S181" s="14">
        <f t="shared" si="34"/>
        <v>118374</v>
      </c>
      <c r="T181" s="15">
        <f t="shared" si="35"/>
        <v>0.99475391555578085</v>
      </c>
      <c r="U181" s="14"/>
      <c r="V181" s="15"/>
      <c r="W181" s="14"/>
      <c r="X181" s="15"/>
    </row>
    <row r="182" spans="1:24" x14ac:dyDescent="0.3">
      <c r="A182" s="12">
        <v>702</v>
      </c>
      <c r="B182" s="12" t="s">
        <v>123</v>
      </c>
      <c r="C182" s="13"/>
      <c r="D182" s="14">
        <v>58</v>
      </c>
      <c r="E182" s="14">
        <v>6</v>
      </c>
      <c r="F182" s="14">
        <v>152</v>
      </c>
      <c r="G182" s="14">
        <v>126</v>
      </c>
      <c r="H182" s="14">
        <v>112</v>
      </c>
      <c r="I182" s="14">
        <v>454</v>
      </c>
      <c r="J182" s="13"/>
      <c r="K182" s="22">
        <v>13434</v>
      </c>
      <c r="L182" s="14">
        <v>2170</v>
      </c>
      <c r="M182" s="14">
        <v>728</v>
      </c>
      <c r="N182" s="13"/>
      <c r="O182" s="13"/>
      <c r="P182" s="13"/>
      <c r="Q182" s="13"/>
      <c r="R182" s="14">
        <f t="shared" si="33"/>
        <v>16332</v>
      </c>
      <c r="S182" s="14">
        <f t="shared" si="34"/>
        <v>16786</v>
      </c>
      <c r="T182" s="15">
        <f t="shared" si="35"/>
        <v>0.97295365185273441</v>
      </c>
      <c r="U182" s="14"/>
      <c r="V182" s="15"/>
      <c r="W182" s="14"/>
      <c r="X182" s="15"/>
    </row>
    <row r="183" spans="1:24" x14ac:dyDescent="0.3">
      <c r="A183" s="12">
        <v>703</v>
      </c>
      <c r="B183" s="12" t="s">
        <v>124</v>
      </c>
      <c r="C183" s="13"/>
      <c r="D183" s="13"/>
      <c r="E183" s="13"/>
      <c r="F183" s="13"/>
      <c r="G183" s="13"/>
      <c r="H183" s="13"/>
      <c r="I183" s="13"/>
      <c r="J183" s="13"/>
      <c r="K183" s="22">
        <v>1607</v>
      </c>
      <c r="L183" s="14">
        <v>13</v>
      </c>
      <c r="M183" s="13"/>
      <c r="N183" s="13"/>
      <c r="O183" s="13"/>
      <c r="P183" s="13"/>
      <c r="Q183" s="13"/>
      <c r="R183" s="14">
        <f t="shared" si="33"/>
        <v>1620</v>
      </c>
      <c r="S183" s="14">
        <f t="shared" si="34"/>
        <v>1620</v>
      </c>
      <c r="T183" s="15">
        <f t="shared" si="35"/>
        <v>1</v>
      </c>
      <c r="U183" s="13"/>
      <c r="V183" s="13"/>
      <c r="W183" s="14"/>
      <c r="X183" s="15"/>
    </row>
    <row r="184" spans="1:24" x14ac:dyDescent="0.3">
      <c r="A184" s="12">
        <v>705</v>
      </c>
      <c r="B184" s="12" t="s">
        <v>125</v>
      </c>
      <c r="C184" s="13"/>
      <c r="D184" s="14">
        <v>292</v>
      </c>
      <c r="E184" s="14">
        <v>124</v>
      </c>
      <c r="F184" s="14">
        <v>143</v>
      </c>
      <c r="G184" s="14">
        <v>330</v>
      </c>
      <c r="H184" s="14">
        <v>180</v>
      </c>
      <c r="I184" s="14">
        <v>1069</v>
      </c>
      <c r="J184" s="14">
        <v>20</v>
      </c>
      <c r="K184" s="22">
        <v>52429</v>
      </c>
      <c r="L184" s="14">
        <v>120</v>
      </c>
      <c r="M184" s="13"/>
      <c r="N184" s="13"/>
      <c r="O184" s="13"/>
      <c r="P184" s="13"/>
      <c r="Q184" s="13"/>
      <c r="R184" s="14">
        <f t="shared" si="33"/>
        <v>52569</v>
      </c>
      <c r="S184" s="14">
        <f t="shared" si="34"/>
        <v>53638</v>
      </c>
      <c r="T184" s="15">
        <f t="shared" si="35"/>
        <v>0.98007009955628477</v>
      </c>
      <c r="U184" s="14"/>
      <c r="V184" s="15"/>
      <c r="W184" s="14"/>
      <c r="X184" s="15"/>
    </row>
    <row r="185" spans="1:24" x14ac:dyDescent="0.3">
      <c r="A185" s="12">
        <v>706</v>
      </c>
      <c r="B185" s="12" t="s">
        <v>126</v>
      </c>
      <c r="C185" s="13"/>
      <c r="D185" s="13"/>
      <c r="E185" s="13"/>
      <c r="F185" s="13"/>
      <c r="G185" s="13"/>
      <c r="H185" s="14">
        <v>1</v>
      </c>
      <c r="I185" s="14">
        <v>1</v>
      </c>
      <c r="J185" s="13"/>
      <c r="K185" s="22">
        <v>5</v>
      </c>
      <c r="L185" s="13"/>
      <c r="M185" s="13"/>
      <c r="N185" s="13"/>
      <c r="O185" s="13"/>
      <c r="P185" s="13"/>
      <c r="Q185" s="13"/>
      <c r="R185" s="14">
        <f t="shared" si="33"/>
        <v>5</v>
      </c>
      <c r="S185" s="14">
        <f t="shared" si="34"/>
        <v>6</v>
      </c>
      <c r="T185" s="15">
        <f t="shared" si="35"/>
        <v>0.83333333333333337</v>
      </c>
      <c r="U185" s="13"/>
      <c r="V185" s="13"/>
      <c r="W185" s="14"/>
      <c r="X185" s="15"/>
    </row>
    <row r="186" spans="1:24" x14ac:dyDescent="0.3">
      <c r="A186" s="12">
        <v>707</v>
      </c>
      <c r="B186" s="12" t="s">
        <v>127</v>
      </c>
      <c r="C186" s="13"/>
      <c r="D186" s="13"/>
      <c r="E186" s="13"/>
      <c r="F186" s="13"/>
      <c r="G186" s="13"/>
      <c r="H186" s="14">
        <v>57</v>
      </c>
      <c r="I186" s="14">
        <v>57</v>
      </c>
      <c r="J186" s="13"/>
      <c r="K186" s="22">
        <v>7</v>
      </c>
      <c r="L186" s="13"/>
      <c r="M186" s="13"/>
      <c r="N186" s="13"/>
      <c r="O186" s="13"/>
      <c r="P186" s="13"/>
      <c r="Q186" s="13"/>
      <c r="R186" s="14">
        <f t="shared" si="33"/>
        <v>7</v>
      </c>
      <c r="S186" s="14">
        <f t="shared" si="34"/>
        <v>64</v>
      </c>
      <c r="T186" s="15">
        <f t="shared" si="35"/>
        <v>0.109375</v>
      </c>
      <c r="U186" s="13"/>
      <c r="V186" s="13"/>
      <c r="W186" s="14"/>
      <c r="X186" s="15"/>
    </row>
    <row r="187" spans="1:24" x14ac:dyDescent="0.3">
      <c r="A187" s="12">
        <v>708</v>
      </c>
      <c r="B187" s="12" t="s">
        <v>128</v>
      </c>
      <c r="C187" s="13"/>
      <c r="D187" s="13"/>
      <c r="E187" s="13"/>
      <c r="F187" s="13"/>
      <c r="G187" s="13"/>
      <c r="H187" s="14">
        <v>32</v>
      </c>
      <c r="I187" s="14">
        <v>32</v>
      </c>
      <c r="J187" s="13"/>
      <c r="K187" s="22">
        <v>15</v>
      </c>
      <c r="L187" s="13"/>
      <c r="M187" s="13"/>
      <c r="N187" s="13"/>
      <c r="O187" s="13"/>
      <c r="P187" s="13"/>
      <c r="Q187" s="13"/>
      <c r="R187" s="14">
        <f t="shared" si="33"/>
        <v>15</v>
      </c>
      <c r="S187" s="14">
        <f t="shared" si="34"/>
        <v>47</v>
      </c>
      <c r="T187" s="15">
        <f t="shared" si="35"/>
        <v>0.31914893617021278</v>
      </c>
      <c r="U187" s="13"/>
      <c r="V187" s="13"/>
      <c r="W187" s="14"/>
      <c r="X187" s="15"/>
    </row>
    <row r="188" spans="1:24" x14ac:dyDescent="0.3">
      <c r="A188" s="22">
        <v>709</v>
      </c>
      <c r="B188" s="22" t="s">
        <v>186</v>
      </c>
      <c r="K188" s="22">
        <v>1</v>
      </c>
      <c r="R188" s="14">
        <f t="shared" si="33"/>
        <v>1</v>
      </c>
      <c r="S188" s="14">
        <f t="shared" si="34"/>
        <v>1</v>
      </c>
      <c r="T188" s="15">
        <f t="shared" si="35"/>
        <v>1</v>
      </c>
    </row>
    <row r="189" spans="1:24" x14ac:dyDescent="0.3">
      <c r="K189" s="22"/>
    </row>
    <row r="190" spans="1:24" x14ac:dyDescent="0.3">
      <c r="K190" s="22"/>
    </row>
    <row r="191" spans="1:24" x14ac:dyDescent="0.3">
      <c r="A191" s="13"/>
      <c r="B191" s="16" t="s">
        <v>55</v>
      </c>
      <c r="C191" s="13"/>
      <c r="D191" s="14">
        <v>692</v>
      </c>
      <c r="E191" s="14">
        <v>432</v>
      </c>
      <c r="F191" s="14">
        <v>1050</v>
      </c>
      <c r="G191" s="14">
        <v>638</v>
      </c>
      <c r="H191" s="14">
        <v>1137</v>
      </c>
      <c r="I191" s="14">
        <v>3949</v>
      </c>
      <c r="J191" s="14">
        <v>163</v>
      </c>
      <c r="K191" s="22">
        <f>SUM(K173:K188)</f>
        <v>272334</v>
      </c>
      <c r="L191" s="14">
        <v>17881</v>
      </c>
      <c r="M191" s="14">
        <v>4004</v>
      </c>
      <c r="N191" s="13"/>
      <c r="O191" s="13"/>
      <c r="P191" s="13"/>
      <c r="Q191" s="13"/>
      <c r="R191" s="14">
        <f t="shared" ref="R191" si="36">SUM(J191:Q191)</f>
        <v>294382</v>
      </c>
      <c r="S191" s="14">
        <f t="shared" ref="S191" si="37">SUM(I191,R191)</f>
        <v>298331</v>
      </c>
      <c r="T191" s="15">
        <f t="shared" ref="T191" si="38">R191/S191</f>
        <v>0.98676302496220636</v>
      </c>
      <c r="U191" s="14"/>
      <c r="V191" s="15"/>
      <c r="W191" s="14"/>
      <c r="X191" s="15"/>
    </row>
    <row r="192" spans="1:24" x14ac:dyDescent="0.3">
      <c r="A192" s="13"/>
      <c r="B192" s="16" t="s">
        <v>56</v>
      </c>
      <c r="C192" s="15">
        <v>0</v>
      </c>
      <c r="D192" s="17">
        <v>0.223</v>
      </c>
      <c r="E192" s="17">
        <v>0.108</v>
      </c>
      <c r="F192" s="17">
        <v>0.159</v>
      </c>
      <c r="G192" s="17">
        <v>0.52600000000000002</v>
      </c>
      <c r="H192" s="17">
        <v>8.4000000000000005E-2</v>
      </c>
      <c r="I192" s="17">
        <v>0.13900000000000001</v>
      </c>
      <c r="J192" s="17">
        <v>5.0000000000000001E-3</v>
      </c>
      <c r="K192" s="17">
        <f>K191/$I$309</f>
        <v>0.16299080410927339</v>
      </c>
      <c r="L192" s="17">
        <v>0.16300000000000001</v>
      </c>
      <c r="M192" s="17">
        <v>0.152</v>
      </c>
      <c r="N192" s="15">
        <v>0</v>
      </c>
      <c r="O192" s="15">
        <v>0</v>
      </c>
      <c r="P192" s="15">
        <v>0</v>
      </c>
      <c r="Q192" s="15">
        <v>0</v>
      </c>
      <c r="R192" s="17">
        <f>R191/$P$309</f>
        <v>0.16010072169377776</v>
      </c>
      <c r="S192" s="17">
        <f>S191/$Q$309</f>
        <v>0.15977298847804594</v>
      </c>
      <c r="T192" s="13"/>
      <c r="U192" s="15"/>
      <c r="V192" s="13"/>
      <c r="W192" s="17"/>
      <c r="X192" s="13"/>
    </row>
    <row r="194" spans="1:24" ht="17.399999999999999" customHeight="1" x14ac:dyDescent="0.3">
      <c r="A194" s="2" t="s">
        <v>0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7.399999999999999" customHeight="1" x14ac:dyDescent="0.3">
      <c r="A195" s="2" t="s">
        <v>1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3"/>
      <c r="X195" s="3"/>
    </row>
    <row r="198" spans="1:24" ht="31.2" x14ac:dyDescent="0.3">
      <c r="A198" s="4" t="s">
        <v>3</v>
      </c>
      <c r="B198" s="1"/>
      <c r="C198" s="5" t="s">
        <v>129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4" customHeight="1" x14ac:dyDescent="0.3">
      <c r="A199" s="21" t="s">
        <v>2</v>
      </c>
      <c r="B199" s="21"/>
      <c r="C199" s="21"/>
    </row>
    <row r="201" spans="1:24" x14ac:dyDescent="0.3">
      <c r="A201" s="9"/>
      <c r="B201" s="9"/>
      <c r="C201" s="10" t="s">
        <v>5</v>
      </c>
      <c r="D201" s="10"/>
      <c r="E201" s="10"/>
      <c r="F201" s="10"/>
      <c r="G201" s="10"/>
      <c r="H201" s="10"/>
      <c r="I201" s="10"/>
      <c r="J201" s="10"/>
      <c r="K201" s="10" t="s">
        <v>6</v>
      </c>
      <c r="L201" s="10"/>
      <c r="M201" s="1"/>
      <c r="N201" s="6" t="s">
        <v>7</v>
      </c>
      <c r="O201" s="6" t="s">
        <v>7</v>
      </c>
      <c r="P201" s="6" t="s">
        <v>8</v>
      </c>
      <c r="Q201" s="6" t="s">
        <v>8</v>
      </c>
      <c r="R201" s="7"/>
      <c r="S201" s="7"/>
      <c r="T201" s="10"/>
      <c r="U201" s="10"/>
      <c r="V201" s="10"/>
      <c r="W201" s="10"/>
    </row>
    <row r="202" spans="1:24" x14ac:dyDescent="0.3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"/>
      <c r="N202" s="6" t="s">
        <v>9</v>
      </c>
      <c r="O202" s="6" t="s">
        <v>10</v>
      </c>
      <c r="P202" s="6" t="s">
        <v>11</v>
      </c>
      <c r="Q202" s="6" t="s">
        <v>12</v>
      </c>
      <c r="R202" s="11"/>
      <c r="S202" s="11"/>
      <c r="T202" s="10"/>
      <c r="U202" s="10"/>
      <c r="V202" s="10"/>
      <c r="W202" s="10"/>
    </row>
    <row r="203" spans="1:24" ht="20.399999999999999" x14ac:dyDescent="0.3">
      <c r="A203" s="8" t="s">
        <v>13</v>
      </c>
      <c r="B203" s="8" t="s">
        <v>14</v>
      </c>
      <c r="C203" s="7"/>
      <c r="D203" s="6" t="s">
        <v>15</v>
      </c>
      <c r="E203" s="6" t="s">
        <v>9</v>
      </c>
      <c r="F203" s="6" t="s">
        <v>10</v>
      </c>
      <c r="G203" s="6" t="s">
        <v>16</v>
      </c>
      <c r="H203" s="7"/>
      <c r="I203" s="6" t="s">
        <v>17</v>
      </c>
      <c r="J203" s="6" t="s">
        <v>18</v>
      </c>
      <c r="K203" s="6" t="s">
        <v>175</v>
      </c>
      <c r="L203" s="6" t="s">
        <v>9</v>
      </c>
      <c r="M203" s="6" t="s">
        <v>10</v>
      </c>
      <c r="N203" s="6" t="s">
        <v>19</v>
      </c>
      <c r="O203" s="6" t="s">
        <v>19</v>
      </c>
      <c r="P203" s="6" t="s">
        <v>8</v>
      </c>
      <c r="Q203" s="6" t="s">
        <v>8</v>
      </c>
      <c r="R203" s="6" t="s">
        <v>17</v>
      </c>
      <c r="S203" s="7"/>
      <c r="T203" s="6" t="s">
        <v>20</v>
      </c>
      <c r="U203" s="7"/>
      <c r="V203" s="7"/>
      <c r="W203" s="7"/>
      <c r="X203" s="7"/>
    </row>
    <row r="204" spans="1:24" x14ac:dyDescent="0.3">
      <c r="A204" s="8" t="s">
        <v>21</v>
      </c>
      <c r="B204" s="8" t="s">
        <v>22</v>
      </c>
      <c r="C204" s="6" t="s">
        <v>23</v>
      </c>
      <c r="D204" s="6" t="s">
        <v>24</v>
      </c>
      <c r="E204" s="6" t="s">
        <v>25</v>
      </c>
      <c r="F204" s="6" t="s">
        <v>26</v>
      </c>
      <c r="G204" s="6" t="s">
        <v>27</v>
      </c>
      <c r="H204" s="6" t="s">
        <v>28</v>
      </c>
      <c r="I204" s="6" t="s">
        <v>29</v>
      </c>
      <c r="J204" s="6" t="s">
        <v>30</v>
      </c>
      <c r="K204" s="6" t="s">
        <v>176</v>
      </c>
      <c r="L204" s="6" t="s">
        <v>25</v>
      </c>
      <c r="M204" s="6" t="s">
        <v>26</v>
      </c>
      <c r="N204" s="6" t="s">
        <v>25</v>
      </c>
      <c r="O204" s="6" t="s">
        <v>26</v>
      </c>
      <c r="P204" s="6" t="s">
        <v>31</v>
      </c>
      <c r="Q204" s="6" t="s">
        <v>32</v>
      </c>
      <c r="R204" s="6" t="s">
        <v>6</v>
      </c>
      <c r="S204" s="6" t="s">
        <v>17</v>
      </c>
      <c r="T204" s="6" t="s">
        <v>6</v>
      </c>
      <c r="U204" s="6"/>
      <c r="V204" s="6"/>
      <c r="W204" s="6"/>
      <c r="X204" s="6"/>
    </row>
    <row r="207" spans="1:24" x14ac:dyDescent="0.3">
      <c r="A207">
        <v>801</v>
      </c>
      <c r="B207" t="s">
        <v>185</v>
      </c>
      <c r="K207" s="22">
        <v>9</v>
      </c>
      <c r="R207" s="14">
        <f t="shared" ref="R207" si="39">SUM(J207:Q207)</f>
        <v>9</v>
      </c>
      <c r="S207" s="14">
        <f t="shared" ref="S207" si="40">SUM(I207,R207)</f>
        <v>9</v>
      </c>
      <c r="T207" s="15">
        <f t="shared" ref="T207" si="41">R207/S207</f>
        <v>1</v>
      </c>
    </row>
    <row r="208" spans="1:24" x14ac:dyDescent="0.3">
      <c r="A208" s="12">
        <v>804</v>
      </c>
      <c r="B208" s="12" t="s">
        <v>130</v>
      </c>
      <c r="C208" s="13"/>
      <c r="D208" s="13"/>
      <c r="E208" s="13"/>
      <c r="F208" s="13"/>
      <c r="G208" s="13"/>
      <c r="H208" s="14">
        <v>1</v>
      </c>
      <c r="I208" s="14">
        <v>1</v>
      </c>
      <c r="J208" s="13"/>
      <c r="K208" s="22">
        <v>10</v>
      </c>
      <c r="L208" s="13"/>
      <c r="M208" s="13"/>
      <c r="N208" s="13"/>
      <c r="O208" s="13"/>
      <c r="P208" s="13"/>
      <c r="Q208" s="13"/>
      <c r="R208" s="14">
        <f t="shared" ref="R208:R238" si="42">SUM(J208:Q208)</f>
        <v>10</v>
      </c>
      <c r="S208" s="14">
        <f t="shared" ref="S208:S238" si="43">SUM(I208,R208)</f>
        <v>11</v>
      </c>
      <c r="T208" s="15">
        <f t="shared" ref="T208:T238" si="44">R208/S208</f>
        <v>0.90909090909090906</v>
      </c>
      <c r="U208" s="13"/>
      <c r="V208" s="13"/>
      <c r="W208" s="14"/>
      <c r="X208" s="15"/>
    </row>
    <row r="209" spans="1:24" x14ac:dyDescent="0.3">
      <c r="A209" s="12">
        <v>808</v>
      </c>
      <c r="B209" s="12" t="s">
        <v>131</v>
      </c>
      <c r="C209" s="13"/>
      <c r="D209" s="13"/>
      <c r="E209" s="13"/>
      <c r="F209" s="13"/>
      <c r="G209" s="14">
        <v>4</v>
      </c>
      <c r="H209" s="13"/>
      <c r="I209" s="14">
        <v>4</v>
      </c>
      <c r="J209" s="13"/>
      <c r="K209" s="22">
        <v>99</v>
      </c>
      <c r="L209" s="13"/>
      <c r="M209" s="13"/>
      <c r="N209" s="13"/>
      <c r="O209" s="13"/>
      <c r="P209" s="13"/>
      <c r="Q209" s="13"/>
      <c r="R209" s="14">
        <f t="shared" si="42"/>
        <v>99</v>
      </c>
      <c r="S209" s="14">
        <f t="shared" si="43"/>
        <v>103</v>
      </c>
      <c r="T209" s="15">
        <f t="shared" si="44"/>
        <v>0.96116504854368934</v>
      </c>
      <c r="U209" s="13"/>
      <c r="V209" s="13"/>
      <c r="W209" s="14"/>
      <c r="X209" s="15"/>
    </row>
    <row r="210" spans="1:24" x14ac:dyDescent="0.3">
      <c r="A210" s="12">
        <v>809</v>
      </c>
      <c r="B210" s="12" t="s">
        <v>132</v>
      </c>
      <c r="C210" s="13"/>
      <c r="D210" s="14">
        <v>6</v>
      </c>
      <c r="E210" s="14">
        <v>12</v>
      </c>
      <c r="F210" s="14">
        <v>35</v>
      </c>
      <c r="G210" s="14">
        <v>80</v>
      </c>
      <c r="H210" s="14">
        <v>487</v>
      </c>
      <c r="I210" s="14">
        <v>620</v>
      </c>
      <c r="J210" s="13"/>
      <c r="K210" s="22">
        <v>36973</v>
      </c>
      <c r="L210" s="14">
        <v>289</v>
      </c>
      <c r="M210" s="14">
        <v>117</v>
      </c>
      <c r="N210" s="13"/>
      <c r="O210" s="13"/>
      <c r="P210" s="13"/>
      <c r="Q210" s="13"/>
      <c r="R210" s="14">
        <f t="shared" si="42"/>
        <v>37379</v>
      </c>
      <c r="S210" s="14">
        <f t="shared" si="43"/>
        <v>37999</v>
      </c>
      <c r="T210" s="15">
        <f t="shared" si="44"/>
        <v>0.98368378115213562</v>
      </c>
      <c r="U210" s="14"/>
      <c r="V210" s="15"/>
      <c r="W210" s="14"/>
      <c r="X210" s="15"/>
    </row>
    <row r="211" spans="1:24" x14ac:dyDescent="0.3">
      <c r="A211" s="12">
        <v>811</v>
      </c>
      <c r="B211" s="12" t="s">
        <v>133</v>
      </c>
      <c r="C211" s="13"/>
      <c r="D211" s="13"/>
      <c r="E211" s="13"/>
      <c r="F211" s="14">
        <v>4</v>
      </c>
      <c r="G211" s="13"/>
      <c r="H211" s="14">
        <v>20</v>
      </c>
      <c r="I211" s="14">
        <v>24</v>
      </c>
      <c r="J211" s="13"/>
      <c r="K211" s="22">
        <v>49</v>
      </c>
      <c r="L211" s="13"/>
      <c r="M211" s="13"/>
      <c r="N211" s="13"/>
      <c r="O211" s="13"/>
      <c r="P211" s="13"/>
      <c r="Q211" s="13"/>
      <c r="R211" s="14">
        <f t="shared" si="42"/>
        <v>49</v>
      </c>
      <c r="S211" s="14">
        <f t="shared" si="43"/>
        <v>73</v>
      </c>
      <c r="T211" s="15">
        <f t="shared" si="44"/>
        <v>0.67123287671232879</v>
      </c>
      <c r="U211" s="13"/>
      <c r="V211" s="13"/>
      <c r="W211" s="14"/>
      <c r="X211" s="15"/>
    </row>
    <row r="212" spans="1:24" x14ac:dyDescent="0.3">
      <c r="A212" s="12">
        <v>813</v>
      </c>
      <c r="B212" s="12" t="s">
        <v>134</v>
      </c>
      <c r="C212" s="13"/>
      <c r="D212" s="14">
        <v>150</v>
      </c>
      <c r="E212" s="14">
        <v>199</v>
      </c>
      <c r="F212" s="14">
        <v>71</v>
      </c>
      <c r="G212" s="14">
        <v>74</v>
      </c>
      <c r="H212" s="14">
        <v>940</v>
      </c>
      <c r="I212" s="14">
        <v>1434</v>
      </c>
      <c r="J212" s="14">
        <v>154</v>
      </c>
      <c r="K212" s="22">
        <v>83259</v>
      </c>
      <c r="L212" s="14">
        <v>521</v>
      </c>
      <c r="M212" s="14">
        <v>1</v>
      </c>
      <c r="N212" s="13"/>
      <c r="O212" s="13"/>
      <c r="P212" s="13"/>
      <c r="Q212" s="13"/>
      <c r="R212" s="14">
        <f t="shared" si="42"/>
        <v>83935</v>
      </c>
      <c r="S212" s="14">
        <f t="shared" si="43"/>
        <v>85369</v>
      </c>
      <c r="T212" s="15">
        <f t="shared" si="44"/>
        <v>0.98320233339971186</v>
      </c>
      <c r="U212" s="14"/>
      <c r="V212" s="15"/>
      <c r="W212" s="14"/>
      <c r="X212" s="15"/>
    </row>
    <row r="213" spans="1:24" x14ac:dyDescent="0.3">
      <c r="A213" s="12">
        <v>814</v>
      </c>
      <c r="B213" s="12" t="s">
        <v>183</v>
      </c>
      <c r="C213" s="13"/>
      <c r="D213" s="14"/>
      <c r="E213" s="14"/>
      <c r="F213" s="14"/>
      <c r="G213" s="14"/>
      <c r="H213" s="14"/>
      <c r="I213" s="14"/>
      <c r="J213" s="14"/>
      <c r="K213" s="22">
        <v>157</v>
      </c>
      <c r="L213" s="14"/>
      <c r="M213" s="14"/>
      <c r="N213" s="13"/>
      <c r="O213" s="13"/>
      <c r="P213" s="13"/>
      <c r="Q213" s="13"/>
      <c r="R213" s="14">
        <f t="shared" si="42"/>
        <v>157</v>
      </c>
      <c r="S213" s="14">
        <f t="shared" si="43"/>
        <v>157</v>
      </c>
      <c r="T213" s="15">
        <f t="shared" si="44"/>
        <v>1</v>
      </c>
      <c r="U213" s="14"/>
      <c r="V213" s="15"/>
      <c r="W213" s="14"/>
      <c r="X213" s="15"/>
    </row>
    <row r="214" spans="1:24" x14ac:dyDescent="0.3">
      <c r="A214" s="12">
        <v>815</v>
      </c>
      <c r="B214" s="12" t="s">
        <v>135</v>
      </c>
      <c r="C214" s="13"/>
      <c r="D214" s="13"/>
      <c r="E214" s="13"/>
      <c r="F214" s="13"/>
      <c r="G214" s="13"/>
      <c r="H214" s="14">
        <v>277</v>
      </c>
      <c r="I214" s="14">
        <v>277</v>
      </c>
      <c r="J214" s="13"/>
      <c r="K214" s="22">
        <v>3</v>
      </c>
      <c r="L214" s="13"/>
      <c r="M214" s="13"/>
      <c r="N214" s="13"/>
      <c r="O214" s="13"/>
      <c r="P214" s="13"/>
      <c r="Q214" s="13"/>
      <c r="R214" s="14">
        <f t="shared" si="42"/>
        <v>3</v>
      </c>
      <c r="S214" s="14">
        <f t="shared" si="43"/>
        <v>280</v>
      </c>
      <c r="T214" s="15">
        <f t="shared" si="44"/>
        <v>1.0714285714285714E-2</v>
      </c>
      <c r="U214" s="13"/>
      <c r="V214" s="13"/>
      <c r="W214" s="14"/>
      <c r="X214" s="15"/>
    </row>
    <row r="215" spans="1:24" x14ac:dyDescent="0.3">
      <c r="A215" s="12">
        <v>816</v>
      </c>
      <c r="B215" s="12" t="s">
        <v>184</v>
      </c>
      <c r="C215" s="13"/>
      <c r="D215" s="13"/>
      <c r="E215" s="13"/>
      <c r="F215" s="13"/>
      <c r="G215" s="13"/>
      <c r="H215" s="14"/>
      <c r="I215" s="14"/>
      <c r="J215" s="13"/>
      <c r="K215" s="22">
        <v>66</v>
      </c>
      <c r="L215" s="13"/>
      <c r="M215" s="13"/>
      <c r="N215" s="13"/>
      <c r="O215" s="13"/>
      <c r="P215" s="13"/>
      <c r="Q215" s="13"/>
      <c r="R215" s="14">
        <f t="shared" si="42"/>
        <v>66</v>
      </c>
      <c r="S215" s="14">
        <f t="shared" si="43"/>
        <v>66</v>
      </c>
      <c r="T215" s="15">
        <f t="shared" si="44"/>
        <v>1</v>
      </c>
      <c r="U215" s="13"/>
      <c r="V215" s="13"/>
      <c r="W215" s="14"/>
      <c r="X215" s="15"/>
    </row>
    <row r="216" spans="1:24" x14ac:dyDescent="0.3">
      <c r="A216" s="12">
        <v>817</v>
      </c>
      <c r="B216" s="12" t="s">
        <v>136</v>
      </c>
      <c r="C216" s="13"/>
      <c r="D216" s="14">
        <v>30</v>
      </c>
      <c r="E216" s="14">
        <v>3</v>
      </c>
      <c r="F216" s="14">
        <v>20</v>
      </c>
      <c r="G216" s="14">
        <v>88</v>
      </c>
      <c r="H216" s="14">
        <v>600</v>
      </c>
      <c r="I216" s="14">
        <v>741</v>
      </c>
      <c r="J216" s="14">
        <v>31</v>
      </c>
      <c r="K216" s="22">
        <v>5177</v>
      </c>
      <c r="L216" s="14">
        <v>14</v>
      </c>
      <c r="M216" s="13"/>
      <c r="N216" s="13"/>
      <c r="O216" s="13"/>
      <c r="P216" s="13"/>
      <c r="Q216" s="13"/>
      <c r="R216" s="14">
        <f t="shared" si="42"/>
        <v>5222</v>
      </c>
      <c r="S216" s="14">
        <f t="shared" si="43"/>
        <v>5963</v>
      </c>
      <c r="T216" s="15">
        <f t="shared" si="44"/>
        <v>0.87573369109508636</v>
      </c>
      <c r="U216" s="14"/>
      <c r="V216" s="15"/>
      <c r="W216" s="14"/>
      <c r="X216" s="15"/>
    </row>
    <row r="217" spans="1:24" x14ac:dyDescent="0.3">
      <c r="A217" s="12">
        <v>818</v>
      </c>
      <c r="B217" s="12" t="s">
        <v>137</v>
      </c>
      <c r="C217" s="13"/>
      <c r="D217" s="14">
        <v>38</v>
      </c>
      <c r="E217" s="14">
        <v>8</v>
      </c>
      <c r="F217" s="14">
        <v>48</v>
      </c>
      <c r="G217" s="14">
        <v>2</v>
      </c>
      <c r="H217" s="14">
        <v>14</v>
      </c>
      <c r="I217" s="14">
        <v>110</v>
      </c>
      <c r="J217" s="13"/>
      <c r="K217" s="22">
        <v>5455</v>
      </c>
      <c r="L217" s="14">
        <v>57</v>
      </c>
      <c r="M217" s="13"/>
      <c r="N217" s="13"/>
      <c r="O217" s="13"/>
      <c r="P217" s="13"/>
      <c r="Q217" s="13"/>
      <c r="R217" s="14">
        <f t="shared" si="42"/>
        <v>5512</v>
      </c>
      <c r="S217" s="14">
        <f t="shared" si="43"/>
        <v>5622</v>
      </c>
      <c r="T217" s="15">
        <f t="shared" si="44"/>
        <v>0.9804340092493774</v>
      </c>
      <c r="U217" s="13"/>
      <c r="V217" s="13"/>
      <c r="W217" s="14"/>
      <c r="X217" s="15"/>
    </row>
    <row r="218" spans="1:24" x14ac:dyDescent="0.3">
      <c r="A218" s="12">
        <v>819</v>
      </c>
      <c r="B218" s="12" t="s">
        <v>138</v>
      </c>
      <c r="C218" s="13"/>
      <c r="D218" s="14">
        <v>10</v>
      </c>
      <c r="E218" s="14">
        <v>3</v>
      </c>
      <c r="F218" s="14">
        <v>5</v>
      </c>
      <c r="G218" s="13"/>
      <c r="H218" s="14">
        <v>61</v>
      </c>
      <c r="I218" s="14">
        <v>79</v>
      </c>
      <c r="J218" s="13"/>
      <c r="K218" s="22">
        <v>2682</v>
      </c>
      <c r="L218" s="14">
        <v>12</v>
      </c>
      <c r="M218" s="13"/>
      <c r="N218" s="13"/>
      <c r="O218" s="13"/>
      <c r="P218" s="13"/>
      <c r="Q218" s="13"/>
      <c r="R218" s="14">
        <f t="shared" si="42"/>
        <v>2694</v>
      </c>
      <c r="S218" s="14">
        <f t="shared" si="43"/>
        <v>2773</v>
      </c>
      <c r="T218" s="15">
        <f t="shared" si="44"/>
        <v>0.97151099891813919</v>
      </c>
      <c r="U218" s="14"/>
      <c r="V218" s="15"/>
      <c r="W218" s="14"/>
      <c r="X218" s="15"/>
    </row>
    <row r="219" spans="1:24" x14ac:dyDescent="0.3">
      <c r="A219" s="12">
        <v>821</v>
      </c>
      <c r="B219" s="12" t="s">
        <v>139</v>
      </c>
      <c r="C219" s="13"/>
      <c r="D219" s="14">
        <v>172</v>
      </c>
      <c r="E219" s="14">
        <v>20</v>
      </c>
      <c r="F219" s="14">
        <v>323</v>
      </c>
      <c r="G219" s="14">
        <v>10</v>
      </c>
      <c r="H219" s="14">
        <v>803</v>
      </c>
      <c r="I219" s="14">
        <v>1328</v>
      </c>
      <c r="J219" s="13"/>
      <c r="K219" s="22">
        <v>49770</v>
      </c>
      <c r="L219" s="14">
        <v>16906</v>
      </c>
      <c r="M219" s="14">
        <v>3634</v>
      </c>
      <c r="N219" s="13"/>
      <c r="O219" s="13"/>
      <c r="P219" s="13"/>
      <c r="Q219" s="13"/>
      <c r="R219" s="14">
        <f t="shared" si="42"/>
        <v>70310</v>
      </c>
      <c r="S219" s="14">
        <f t="shared" si="43"/>
        <v>71638</v>
      </c>
      <c r="T219" s="15">
        <f t="shared" si="44"/>
        <v>0.98146235238281354</v>
      </c>
      <c r="U219" s="14"/>
      <c r="V219" s="15"/>
      <c r="W219" s="14"/>
      <c r="X219" s="15"/>
    </row>
    <row r="220" spans="1:24" x14ac:dyDescent="0.3">
      <c r="A220" s="12">
        <v>822</v>
      </c>
      <c r="B220" s="12" t="s">
        <v>140</v>
      </c>
      <c r="C220" s="13"/>
      <c r="D220" s="14">
        <v>4</v>
      </c>
      <c r="E220" s="13"/>
      <c r="F220" s="14">
        <v>1</v>
      </c>
      <c r="G220" s="13"/>
      <c r="H220" s="14">
        <v>39</v>
      </c>
      <c r="I220" s="14">
        <v>44</v>
      </c>
      <c r="J220" s="13"/>
      <c r="K220" s="22">
        <v>90</v>
      </c>
      <c r="L220" s="13"/>
      <c r="M220" s="13"/>
      <c r="N220" s="13"/>
      <c r="O220" s="13"/>
      <c r="P220" s="13"/>
      <c r="Q220" s="13"/>
      <c r="R220" s="14">
        <f t="shared" si="42"/>
        <v>90</v>
      </c>
      <c r="S220" s="14">
        <f t="shared" si="43"/>
        <v>134</v>
      </c>
      <c r="T220" s="15">
        <f t="shared" si="44"/>
        <v>0.67164179104477617</v>
      </c>
      <c r="U220" s="13"/>
      <c r="V220" s="13"/>
      <c r="W220" s="14"/>
      <c r="X220" s="15"/>
    </row>
    <row r="221" spans="1:24" x14ac:dyDescent="0.3">
      <c r="A221" s="12">
        <v>824</v>
      </c>
      <c r="B221" s="12" t="s">
        <v>141</v>
      </c>
      <c r="C221" s="13"/>
      <c r="D221" s="13"/>
      <c r="E221" s="13"/>
      <c r="F221" s="13"/>
      <c r="G221" s="13"/>
      <c r="H221" s="14">
        <v>19</v>
      </c>
      <c r="I221" s="14">
        <v>19</v>
      </c>
      <c r="J221" s="13"/>
      <c r="K221" s="22">
        <v>202</v>
      </c>
      <c r="L221" s="13"/>
      <c r="M221" s="13"/>
      <c r="N221" s="13"/>
      <c r="O221" s="13"/>
      <c r="P221" s="13"/>
      <c r="Q221" s="13"/>
      <c r="R221" s="14">
        <f t="shared" si="42"/>
        <v>202</v>
      </c>
      <c r="S221" s="14">
        <f t="shared" si="43"/>
        <v>221</v>
      </c>
      <c r="T221" s="15">
        <f t="shared" si="44"/>
        <v>0.91402714932126694</v>
      </c>
      <c r="U221" s="13"/>
      <c r="V221" s="13"/>
      <c r="W221" s="14"/>
      <c r="X221" s="15"/>
    </row>
    <row r="222" spans="1:24" x14ac:dyDescent="0.3">
      <c r="A222" s="12">
        <v>827</v>
      </c>
      <c r="B222" s="12" t="s">
        <v>142</v>
      </c>
      <c r="C222" s="13"/>
      <c r="D222" s="13"/>
      <c r="E222" s="13"/>
      <c r="F222" s="13"/>
      <c r="G222" s="14">
        <v>14</v>
      </c>
      <c r="H222" s="13"/>
      <c r="I222" s="14">
        <v>14</v>
      </c>
      <c r="J222" s="13"/>
      <c r="K222" s="22">
        <v>4</v>
      </c>
      <c r="L222" s="13"/>
      <c r="M222" s="13"/>
      <c r="N222" s="13"/>
      <c r="O222" s="13"/>
      <c r="P222" s="13"/>
      <c r="Q222" s="13"/>
      <c r="R222" s="14">
        <f t="shared" si="42"/>
        <v>4</v>
      </c>
      <c r="S222" s="14">
        <f t="shared" si="43"/>
        <v>18</v>
      </c>
      <c r="T222" s="15">
        <f t="shared" si="44"/>
        <v>0.22222222222222221</v>
      </c>
      <c r="U222" s="13"/>
      <c r="V222" s="13"/>
      <c r="W222" s="14"/>
      <c r="X222" s="15"/>
    </row>
    <row r="223" spans="1:24" x14ac:dyDescent="0.3">
      <c r="A223" s="12">
        <v>828</v>
      </c>
      <c r="B223" s="12" t="s">
        <v>143</v>
      </c>
      <c r="C223" s="13"/>
      <c r="D223" s="13"/>
      <c r="E223" s="13"/>
      <c r="F223" s="13"/>
      <c r="G223" s="13"/>
      <c r="H223" s="14">
        <v>8</v>
      </c>
      <c r="I223" s="14">
        <v>8</v>
      </c>
      <c r="J223" s="13"/>
      <c r="K223" s="22">
        <v>427</v>
      </c>
      <c r="L223" s="14">
        <v>1</v>
      </c>
      <c r="M223" s="13"/>
      <c r="N223" s="13"/>
      <c r="O223" s="13"/>
      <c r="P223" s="13"/>
      <c r="Q223" s="13"/>
      <c r="R223" s="14">
        <f t="shared" si="42"/>
        <v>428</v>
      </c>
      <c r="S223" s="14">
        <f t="shared" si="43"/>
        <v>436</v>
      </c>
      <c r="T223" s="15">
        <f t="shared" si="44"/>
        <v>0.98165137614678899</v>
      </c>
      <c r="U223" s="13"/>
      <c r="V223" s="13"/>
      <c r="W223" s="14"/>
      <c r="X223" s="15"/>
    </row>
    <row r="224" spans="1:24" x14ac:dyDescent="0.3">
      <c r="A224" s="12">
        <v>831</v>
      </c>
      <c r="B224" s="12" t="s">
        <v>144</v>
      </c>
      <c r="C224" s="13"/>
      <c r="D224" s="13"/>
      <c r="E224" s="13"/>
      <c r="F224" s="13"/>
      <c r="G224" s="13"/>
      <c r="H224" s="14">
        <v>6</v>
      </c>
      <c r="I224" s="14">
        <v>6</v>
      </c>
      <c r="J224" s="13"/>
      <c r="K224" s="22">
        <v>6</v>
      </c>
      <c r="L224" s="13"/>
      <c r="M224" s="13"/>
      <c r="N224" s="13"/>
      <c r="O224" s="13"/>
      <c r="P224" s="13"/>
      <c r="Q224" s="13"/>
      <c r="R224" s="14">
        <f t="shared" si="42"/>
        <v>6</v>
      </c>
      <c r="S224" s="14">
        <f t="shared" si="43"/>
        <v>12</v>
      </c>
      <c r="T224" s="15">
        <f t="shared" si="44"/>
        <v>0.5</v>
      </c>
      <c r="U224" s="13"/>
      <c r="V224" s="13"/>
      <c r="W224" s="14"/>
      <c r="X224" s="15"/>
    </row>
    <row r="225" spans="1:24" x14ac:dyDescent="0.3">
      <c r="A225" s="12">
        <v>832</v>
      </c>
      <c r="B225" s="12" t="s">
        <v>145</v>
      </c>
      <c r="C225" s="13"/>
      <c r="D225" s="13"/>
      <c r="E225" s="13"/>
      <c r="F225" s="13"/>
      <c r="G225" s="13"/>
      <c r="H225" s="14">
        <v>15</v>
      </c>
      <c r="I225" s="14">
        <v>15</v>
      </c>
      <c r="J225" s="13"/>
      <c r="K225" s="22">
        <v>1215</v>
      </c>
      <c r="L225" s="13"/>
      <c r="M225" s="13"/>
      <c r="N225" s="13"/>
      <c r="O225" s="13"/>
      <c r="P225" s="13"/>
      <c r="Q225" s="13"/>
      <c r="R225" s="14">
        <f t="shared" si="42"/>
        <v>1215</v>
      </c>
      <c r="S225" s="14">
        <f t="shared" si="43"/>
        <v>1230</v>
      </c>
      <c r="T225" s="15">
        <f t="shared" si="44"/>
        <v>0.98780487804878048</v>
      </c>
      <c r="U225" s="13"/>
      <c r="V225" s="13"/>
      <c r="W225" s="14"/>
      <c r="X225" s="15"/>
    </row>
    <row r="226" spans="1:24" x14ac:dyDescent="0.3">
      <c r="A226" s="12">
        <v>833</v>
      </c>
      <c r="B226" s="12" t="s">
        <v>146</v>
      </c>
      <c r="C226" s="13"/>
      <c r="D226" s="13"/>
      <c r="E226" s="13"/>
      <c r="F226" s="13"/>
      <c r="G226" s="13"/>
      <c r="H226" s="14">
        <v>13</v>
      </c>
      <c r="I226" s="14">
        <v>13</v>
      </c>
      <c r="J226" s="13"/>
      <c r="K226" s="22">
        <v>22</v>
      </c>
      <c r="L226" s="13"/>
      <c r="M226" s="13"/>
      <c r="N226" s="13"/>
      <c r="O226" s="13"/>
      <c r="P226" s="13"/>
      <c r="Q226" s="13"/>
      <c r="R226" s="14">
        <f t="shared" si="42"/>
        <v>22</v>
      </c>
      <c r="S226" s="14">
        <f t="shared" si="43"/>
        <v>35</v>
      </c>
      <c r="T226" s="15">
        <f t="shared" si="44"/>
        <v>0.62857142857142856</v>
      </c>
      <c r="U226" s="13"/>
      <c r="V226" s="13"/>
      <c r="W226" s="14"/>
      <c r="X226" s="15"/>
    </row>
    <row r="227" spans="1:24" x14ac:dyDescent="0.3">
      <c r="A227" s="12">
        <v>834</v>
      </c>
      <c r="B227" s="12" t="s">
        <v>147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 s="22">
        <v>22</v>
      </c>
      <c r="L227" s="13"/>
      <c r="M227" s="13"/>
      <c r="N227" s="13"/>
      <c r="O227" s="13"/>
      <c r="P227" s="13"/>
      <c r="Q227" s="13"/>
      <c r="R227" s="14">
        <f t="shared" si="42"/>
        <v>22</v>
      </c>
      <c r="S227" s="14">
        <f t="shared" si="43"/>
        <v>24</v>
      </c>
      <c r="T227" s="15">
        <f t="shared" si="44"/>
        <v>0.91666666666666663</v>
      </c>
      <c r="U227" s="13"/>
      <c r="V227" s="13"/>
      <c r="W227" s="14"/>
      <c r="X227" s="15"/>
    </row>
    <row r="228" spans="1:24" x14ac:dyDescent="0.3">
      <c r="A228" s="12">
        <v>835</v>
      </c>
      <c r="B228" s="12" t="s">
        <v>148</v>
      </c>
      <c r="C228" s="13"/>
      <c r="D228" s="13"/>
      <c r="E228" s="13"/>
      <c r="F228" s="13"/>
      <c r="G228" s="13"/>
      <c r="H228" s="14">
        <v>1</v>
      </c>
      <c r="I228" s="14">
        <v>1</v>
      </c>
      <c r="J228" s="13"/>
      <c r="K228" s="22">
        <v>2</v>
      </c>
      <c r="L228" s="13"/>
      <c r="M228" s="13"/>
      <c r="N228" s="13"/>
      <c r="O228" s="13"/>
      <c r="P228" s="13"/>
      <c r="Q228" s="13"/>
      <c r="R228" s="14">
        <f t="shared" si="42"/>
        <v>2</v>
      </c>
      <c r="S228" s="14">
        <f t="shared" si="43"/>
        <v>3</v>
      </c>
      <c r="T228" s="15">
        <f t="shared" si="44"/>
        <v>0.66666666666666663</v>
      </c>
      <c r="U228" s="13"/>
      <c r="V228" s="13"/>
      <c r="W228" s="14"/>
      <c r="X228" s="15"/>
    </row>
    <row r="229" spans="1:24" x14ac:dyDescent="0.3">
      <c r="A229" s="12">
        <v>836</v>
      </c>
      <c r="B229" s="12" t="s">
        <v>181</v>
      </c>
      <c r="C229" s="13"/>
      <c r="D229" s="13"/>
      <c r="E229" s="13"/>
      <c r="F229" s="13"/>
      <c r="G229" s="13"/>
      <c r="H229" s="14"/>
      <c r="I229" s="14"/>
      <c r="J229" s="13"/>
      <c r="K229" s="22">
        <v>1</v>
      </c>
      <c r="L229" s="13"/>
      <c r="M229" s="13"/>
      <c r="N229" s="13"/>
      <c r="O229" s="13"/>
      <c r="P229" s="13"/>
      <c r="Q229" s="13"/>
      <c r="R229" s="14">
        <f t="shared" si="42"/>
        <v>1</v>
      </c>
      <c r="S229" s="14">
        <f t="shared" si="43"/>
        <v>1</v>
      </c>
      <c r="T229" s="15">
        <f t="shared" si="44"/>
        <v>1</v>
      </c>
      <c r="U229" s="13"/>
      <c r="V229" s="13"/>
      <c r="W229" s="14"/>
      <c r="X229" s="15"/>
    </row>
    <row r="230" spans="1:24" x14ac:dyDescent="0.3">
      <c r="A230" s="12">
        <v>837</v>
      </c>
      <c r="B230" s="12" t="s">
        <v>149</v>
      </c>
      <c r="C230" s="13"/>
      <c r="D230" s="13"/>
      <c r="E230" s="13"/>
      <c r="F230" s="13"/>
      <c r="G230" s="13"/>
      <c r="H230" s="14">
        <v>229</v>
      </c>
      <c r="I230" s="14">
        <v>229</v>
      </c>
      <c r="J230" s="13"/>
      <c r="K230" s="22">
        <v>77</v>
      </c>
      <c r="L230" s="13"/>
      <c r="M230" s="14">
        <v>24</v>
      </c>
      <c r="N230" s="13"/>
      <c r="O230" s="13"/>
      <c r="P230" s="13"/>
      <c r="Q230" s="13"/>
      <c r="R230" s="14">
        <f t="shared" si="42"/>
        <v>101</v>
      </c>
      <c r="S230" s="14">
        <f t="shared" si="43"/>
        <v>330</v>
      </c>
      <c r="T230" s="15">
        <f t="shared" si="44"/>
        <v>0.30606060606060603</v>
      </c>
      <c r="U230" s="13"/>
      <c r="V230" s="13"/>
      <c r="W230" s="14"/>
      <c r="X230" s="15"/>
    </row>
    <row r="231" spans="1:24" x14ac:dyDescent="0.3">
      <c r="A231" s="12">
        <v>838</v>
      </c>
      <c r="B231" s="12" t="s">
        <v>150</v>
      </c>
      <c r="C231" s="13"/>
      <c r="D231" s="13"/>
      <c r="E231" s="13"/>
      <c r="F231" s="14">
        <v>1</v>
      </c>
      <c r="G231" s="13"/>
      <c r="H231" s="13"/>
      <c r="I231" s="14">
        <v>1</v>
      </c>
      <c r="J231" s="13"/>
      <c r="K231" s="22">
        <v>0</v>
      </c>
      <c r="L231" s="13"/>
      <c r="M231" s="13"/>
      <c r="N231" s="13"/>
      <c r="O231" s="13"/>
      <c r="P231" s="13"/>
      <c r="Q231" s="13"/>
      <c r="R231" s="14">
        <f t="shared" si="42"/>
        <v>0</v>
      </c>
      <c r="S231" s="14">
        <f t="shared" si="43"/>
        <v>1</v>
      </c>
      <c r="T231" s="15">
        <f t="shared" si="44"/>
        <v>0</v>
      </c>
      <c r="U231" s="13"/>
      <c r="V231" s="13"/>
      <c r="W231" s="13"/>
      <c r="X231" s="13"/>
    </row>
    <row r="232" spans="1:24" x14ac:dyDescent="0.3">
      <c r="A232" s="12">
        <v>839</v>
      </c>
      <c r="B232" s="12" t="s">
        <v>182</v>
      </c>
      <c r="C232" s="13"/>
      <c r="D232" s="13"/>
      <c r="E232" s="13"/>
      <c r="F232" s="14"/>
      <c r="G232" s="13"/>
      <c r="H232" s="13"/>
      <c r="I232" s="14"/>
      <c r="J232" s="13"/>
      <c r="K232" s="22">
        <v>1</v>
      </c>
      <c r="L232" s="13"/>
      <c r="M232" s="13"/>
      <c r="N232" s="13"/>
      <c r="O232" s="13"/>
      <c r="P232" s="13"/>
      <c r="Q232" s="13"/>
      <c r="R232" s="14">
        <f t="shared" si="42"/>
        <v>1</v>
      </c>
      <c r="S232" s="14">
        <f t="shared" si="43"/>
        <v>1</v>
      </c>
      <c r="T232" s="15">
        <f t="shared" si="44"/>
        <v>1</v>
      </c>
      <c r="U232" s="13"/>
      <c r="V232" s="13"/>
      <c r="W232" s="13"/>
      <c r="X232" s="13"/>
    </row>
    <row r="233" spans="1:24" x14ac:dyDescent="0.3">
      <c r="A233" s="12">
        <v>841</v>
      </c>
      <c r="B233" s="12" t="s">
        <v>151</v>
      </c>
      <c r="C233" s="13"/>
      <c r="D233" s="13"/>
      <c r="E233" s="14">
        <v>6</v>
      </c>
      <c r="F233" s="14">
        <v>28</v>
      </c>
      <c r="G233" s="13"/>
      <c r="H233" s="14">
        <v>536</v>
      </c>
      <c r="I233" s="14">
        <v>570</v>
      </c>
      <c r="J233" s="13"/>
      <c r="K233" s="22">
        <v>2726</v>
      </c>
      <c r="L233" s="14">
        <v>33</v>
      </c>
      <c r="M233" s="13"/>
      <c r="N233" s="13"/>
      <c r="O233" s="13"/>
      <c r="P233" s="13"/>
      <c r="Q233" s="13"/>
      <c r="R233" s="14">
        <f t="shared" si="42"/>
        <v>2759</v>
      </c>
      <c r="S233" s="14">
        <f t="shared" si="43"/>
        <v>3329</v>
      </c>
      <c r="T233" s="15">
        <f t="shared" si="44"/>
        <v>0.82877741063382393</v>
      </c>
      <c r="U233" s="13"/>
      <c r="V233" s="13"/>
      <c r="W233" s="14"/>
      <c r="X233" s="15"/>
    </row>
    <row r="234" spans="1:24" x14ac:dyDescent="0.3">
      <c r="A234" s="12">
        <v>842</v>
      </c>
      <c r="B234" s="12" t="s">
        <v>152</v>
      </c>
      <c r="C234" s="13"/>
      <c r="D234" s="13"/>
      <c r="E234" s="13"/>
      <c r="F234" s="14">
        <v>1</v>
      </c>
      <c r="G234" s="14">
        <v>6</v>
      </c>
      <c r="H234" s="13"/>
      <c r="I234" s="14">
        <v>7</v>
      </c>
      <c r="J234" s="13"/>
      <c r="K234" s="22">
        <v>289</v>
      </c>
      <c r="L234" s="13"/>
      <c r="M234" s="14">
        <v>6</v>
      </c>
      <c r="N234" s="13"/>
      <c r="O234" s="13"/>
      <c r="P234" s="13"/>
      <c r="Q234" s="13"/>
      <c r="R234" s="14">
        <f t="shared" si="42"/>
        <v>295</v>
      </c>
      <c r="S234" s="14">
        <f t="shared" si="43"/>
        <v>302</v>
      </c>
      <c r="T234" s="15">
        <f t="shared" si="44"/>
        <v>0.97682119205298013</v>
      </c>
      <c r="U234" s="13"/>
      <c r="V234" s="13"/>
      <c r="W234" s="14"/>
      <c r="X234" s="15"/>
    </row>
    <row r="235" spans="1:24" x14ac:dyDescent="0.3">
      <c r="A235" s="12">
        <v>890</v>
      </c>
      <c r="B235" s="12" t="s">
        <v>153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 s="22">
        <v>0</v>
      </c>
      <c r="L235" s="13"/>
      <c r="M235" s="13"/>
      <c r="N235" s="13"/>
      <c r="O235" s="13"/>
      <c r="P235" s="13"/>
      <c r="Q235" s="13"/>
      <c r="R235" s="14">
        <f t="shared" si="42"/>
        <v>0</v>
      </c>
      <c r="S235" s="14">
        <f t="shared" si="43"/>
        <v>1</v>
      </c>
      <c r="T235" s="15">
        <f t="shared" si="44"/>
        <v>0</v>
      </c>
      <c r="U235" s="13"/>
      <c r="V235" s="13"/>
      <c r="W235" s="13"/>
      <c r="X235" s="13"/>
    </row>
    <row r="236" spans="1:24" x14ac:dyDescent="0.3">
      <c r="A236" s="12">
        <v>891</v>
      </c>
      <c r="B236" s="12" t="s">
        <v>154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2">
        <v>61</v>
      </c>
      <c r="L236" s="13"/>
      <c r="M236" s="13"/>
      <c r="N236" s="13"/>
      <c r="O236" s="13"/>
      <c r="P236" s="13"/>
      <c r="Q236" s="13"/>
      <c r="R236" s="14">
        <f t="shared" si="42"/>
        <v>61</v>
      </c>
      <c r="S236" s="14">
        <f t="shared" si="43"/>
        <v>62</v>
      </c>
      <c r="T236" s="15">
        <f t="shared" si="44"/>
        <v>0.9838709677419355</v>
      </c>
      <c r="U236" s="13"/>
      <c r="V236" s="13"/>
      <c r="W236" s="14"/>
      <c r="X236" s="15"/>
    </row>
    <row r="237" spans="1:24" x14ac:dyDescent="0.3">
      <c r="A237" s="12">
        <v>892</v>
      </c>
      <c r="B237" s="12" t="s">
        <v>180</v>
      </c>
      <c r="C237" s="13"/>
      <c r="D237" s="13"/>
      <c r="E237" s="13"/>
      <c r="F237" s="13"/>
      <c r="G237" s="13"/>
      <c r="H237" s="14"/>
      <c r="I237" s="14"/>
      <c r="J237" s="13"/>
      <c r="K237" s="22">
        <v>34</v>
      </c>
      <c r="L237" s="13"/>
      <c r="M237" s="13"/>
      <c r="N237" s="13"/>
      <c r="O237" s="13"/>
      <c r="P237" s="13"/>
      <c r="Q237" s="13"/>
      <c r="R237" s="14">
        <f t="shared" si="42"/>
        <v>34</v>
      </c>
      <c r="S237" s="14">
        <f t="shared" si="43"/>
        <v>34</v>
      </c>
      <c r="T237" s="15">
        <f t="shared" si="44"/>
        <v>1</v>
      </c>
      <c r="U237" s="13"/>
      <c r="V237" s="13"/>
      <c r="W237" s="14"/>
      <c r="X237" s="15"/>
    </row>
    <row r="238" spans="1:24" x14ac:dyDescent="0.3">
      <c r="A238" s="12">
        <v>893</v>
      </c>
      <c r="B238" s="12" t="s">
        <v>155</v>
      </c>
      <c r="C238" s="13"/>
      <c r="D238" s="13"/>
      <c r="E238" s="13"/>
      <c r="F238" s="13"/>
      <c r="G238" s="13"/>
      <c r="H238" s="14">
        <v>3</v>
      </c>
      <c r="I238" s="14">
        <v>3</v>
      </c>
      <c r="J238" s="13"/>
      <c r="K238" s="22">
        <v>125</v>
      </c>
      <c r="L238" s="13"/>
      <c r="M238" s="13"/>
      <c r="N238" s="13"/>
      <c r="O238" s="13"/>
      <c r="P238" s="13"/>
      <c r="Q238" s="13"/>
      <c r="R238" s="14">
        <f t="shared" si="42"/>
        <v>125</v>
      </c>
      <c r="S238" s="14">
        <f t="shared" si="43"/>
        <v>128</v>
      </c>
      <c r="T238" s="15">
        <f t="shared" si="44"/>
        <v>0.9765625</v>
      </c>
      <c r="U238" s="13"/>
      <c r="V238" s="13"/>
      <c r="W238" s="14"/>
      <c r="X238" s="15"/>
    </row>
    <row r="241" spans="1:24" x14ac:dyDescent="0.3">
      <c r="A241" s="13"/>
      <c r="B241" s="16" t="s">
        <v>55</v>
      </c>
      <c r="C241" s="13"/>
      <c r="D241" s="14">
        <v>410</v>
      </c>
      <c r="E241" s="14">
        <v>251</v>
      </c>
      <c r="F241" s="14">
        <v>537</v>
      </c>
      <c r="G241" s="14">
        <v>278</v>
      </c>
      <c r="H241" s="14">
        <v>4076</v>
      </c>
      <c r="I241" s="14">
        <v>5552</v>
      </c>
      <c r="J241" s="14">
        <v>185</v>
      </c>
      <c r="K241">
        <f>SUM(K207:K238)</f>
        <v>189013</v>
      </c>
      <c r="L241" s="14">
        <v>17833</v>
      </c>
      <c r="M241" s="14">
        <v>3782</v>
      </c>
      <c r="N241" s="13"/>
      <c r="O241" s="13"/>
      <c r="P241" s="13"/>
      <c r="Q241" s="13"/>
      <c r="R241" s="14">
        <f t="shared" ref="R241" si="45">SUM(J241:Q241)</f>
        <v>210813</v>
      </c>
      <c r="S241" s="14">
        <f t="shared" ref="S241" si="46">SUM(I241,R241)</f>
        <v>216365</v>
      </c>
      <c r="T241" s="15">
        <f t="shared" ref="T241" si="47">R241/S241</f>
        <v>0.97433965752316687</v>
      </c>
      <c r="U241" s="14"/>
      <c r="V241" s="15"/>
      <c r="W241" s="14"/>
      <c r="X241" s="15"/>
    </row>
    <row r="242" spans="1:24" x14ac:dyDescent="0.3">
      <c r="A242" s="13"/>
      <c r="B242" s="16" t="s">
        <v>56</v>
      </c>
      <c r="C242" s="15">
        <v>0</v>
      </c>
      <c r="D242" s="17">
        <v>0.13200000000000001</v>
      </c>
      <c r="E242" s="17">
        <v>6.3E-2</v>
      </c>
      <c r="F242" s="17">
        <v>8.1000000000000003E-2</v>
      </c>
      <c r="G242" s="17">
        <v>0.22900000000000001</v>
      </c>
      <c r="H242" s="15">
        <v>0.3</v>
      </c>
      <c r="I242" s="17">
        <v>0.19500000000000001</v>
      </c>
      <c r="J242" s="17">
        <v>6.0000000000000001E-3</v>
      </c>
      <c r="K242" s="17">
        <f>K241/$I$309</f>
        <v>0.11312352059275042</v>
      </c>
      <c r="L242" s="17">
        <v>0.16300000000000001</v>
      </c>
      <c r="M242" s="17">
        <v>0.14399999999999999</v>
      </c>
      <c r="N242" s="15">
        <v>0</v>
      </c>
      <c r="O242" s="15">
        <v>0</v>
      </c>
      <c r="P242" s="15">
        <v>0</v>
      </c>
      <c r="Q242" s="15">
        <v>0</v>
      </c>
      <c r="R242" s="17">
        <f>R241/$P$309</f>
        <v>0.11465141701065409</v>
      </c>
      <c r="S242" s="17">
        <f>S241/$Q$309</f>
        <v>0.11587559674339043</v>
      </c>
      <c r="T242" s="13"/>
      <c r="U242" s="15"/>
      <c r="V242" s="13"/>
      <c r="W242" s="15"/>
      <c r="X242" s="13"/>
    </row>
    <row r="244" spans="1:24" ht="17.399999999999999" customHeight="1" x14ac:dyDescent="0.3">
      <c r="A244" s="2" t="s">
        <v>0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7.399999999999999" customHeight="1" x14ac:dyDescent="0.3">
      <c r="A245" s="2" t="s">
        <v>1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3"/>
      <c r="X245" s="3"/>
    </row>
    <row r="248" spans="1:24" ht="31.2" x14ac:dyDescent="0.3">
      <c r="A248" s="4" t="s">
        <v>3</v>
      </c>
      <c r="B248" s="1"/>
      <c r="C248" s="5" t="s">
        <v>156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4.4" customHeight="1" x14ac:dyDescent="0.3">
      <c r="A249" s="21" t="s">
        <v>2</v>
      </c>
      <c r="B249" s="21"/>
      <c r="C249" s="21"/>
    </row>
    <row r="251" spans="1:24" x14ac:dyDescent="0.3">
      <c r="A251" s="9"/>
      <c r="B251" s="9"/>
      <c r="C251" s="10" t="s">
        <v>5</v>
      </c>
      <c r="D251" s="10"/>
      <c r="E251" s="10"/>
      <c r="F251" s="10"/>
      <c r="G251" s="10"/>
      <c r="H251" s="10"/>
      <c r="I251" s="10"/>
      <c r="J251" s="10"/>
      <c r="K251" s="10" t="s">
        <v>6</v>
      </c>
      <c r="L251" s="10"/>
      <c r="M251" s="1"/>
      <c r="N251" s="6" t="s">
        <v>7</v>
      </c>
      <c r="O251" s="6" t="s">
        <v>7</v>
      </c>
      <c r="P251" s="6" t="s">
        <v>8</v>
      </c>
      <c r="Q251" s="6" t="s">
        <v>8</v>
      </c>
      <c r="R251" s="7"/>
      <c r="S251" s="7"/>
      <c r="T251" s="10"/>
      <c r="U251" s="10"/>
      <c r="V251" s="10"/>
      <c r="W251" s="10"/>
    </row>
    <row r="252" spans="1:24" x14ac:dyDescent="0.3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"/>
      <c r="N252" s="6" t="s">
        <v>9</v>
      </c>
      <c r="O252" s="6" t="s">
        <v>10</v>
      </c>
      <c r="P252" s="6" t="s">
        <v>11</v>
      </c>
      <c r="Q252" s="6" t="s">
        <v>12</v>
      </c>
      <c r="R252" s="11"/>
      <c r="S252" s="11"/>
      <c r="T252" s="10"/>
      <c r="U252" s="10"/>
      <c r="V252" s="10"/>
      <c r="W252" s="10"/>
    </row>
    <row r="253" spans="1:24" ht="20.399999999999999" x14ac:dyDescent="0.3">
      <c r="A253" s="8" t="s">
        <v>13</v>
      </c>
      <c r="B253" s="8" t="s">
        <v>14</v>
      </c>
      <c r="C253" s="7"/>
      <c r="D253" s="6" t="s">
        <v>15</v>
      </c>
      <c r="E253" s="6" t="s">
        <v>9</v>
      </c>
      <c r="F253" s="6" t="s">
        <v>10</v>
      </c>
      <c r="G253" s="6" t="s">
        <v>16</v>
      </c>
      <c r="H253" s="7"/>
      <c r="I253" s="6" t="s">
        <v>17</v>
      </c>
      <c r="J253" s="6" t="s">
        <v>18</v>
      </c>
      <c r="K253" s="6" t="s">
        <v>175</v>
      </c>
      <c r="L253" s="6" t="s">
        <v>9</v>
      </c>
      <c r="M253" s="6" t="s">
        <v>10</v>
      </c>
      <c r="N253" s="6" t="s">
        <v>19</v>
      </c>
      <c r="O253" s="6" t="s">
        <v>19</v>
      </c>
      <c r="P253" s="6" t="s">
        <v>8</v>
      </c>
      <c r="Q253" s="6" t="s">
        <v>8</v>
      </c>
      <c r="R253" s="6" t="s">
        <v>17</v>
      </c>
      <c r="S253" s="7"/>
      <c r="T253" s="6" t="s">
        <v>20</v>
      </c>
      <c r="U253" s="7"/>
      <c r="V253" s="7"/>
      <c r="W253" s="7"/>
      <c r="X253" s="7"/>
    </row>
    <row r="254" spans="1:24" x14ac:dyDescent="0.3">
      <c r="A254" s="8" t="s">
        <v>21</v>
      </c>
      <c r="B254" s="8" t="s">
        <v>22</v>
      </c>
      <c r="C254" s="6" t="s">
        <v>23</v>
      </c>
      <c r="D254" s="6" t="s">
        <v>24</v>
      </c>
      <c r="E254" s="6" t="s">
        <v>25</v>
      </c>
      <c r="F254" s="6" t="s">
        <v>26</v>
      </c>
      <c r="G254" s="6" t="s">
        <v>27</v>
      </c>
      <c r="H254" s="6" t="s">
        <v>28</v>
      </c>
      <c r="I254" s="6" t="s">
        <v>29</v>
      </c>
      <c r="J254" s="6" t="s">
        <v>30</v>
      </c>
      <c r="K254" s="6" t="s">
        <v>176</v>
      </c>
      <c r="L254" s="6" t="s">
        <v>25</v>
      </c>
      <c r="M254" s="6" t="s">
        <v>26</v>
      </c>
      <c r="N254" s="6" t="s">
        <v>25</v>
      </c>
      <c r="O254" s="6" t="s">
        <v>26</v>
      </c>
      <c r="P254" s="6" t="s">
        <v>31</v>
      </c>
      <c r="Q254" s="6" t="s">
        <v>32</v>
      </c>
      <c r="R254" s="6" t="s">
        <v>6</v>
      </c>
      <c r="S254" s="6" t="s">
        <v>17</v>
      </c>
      <c r="T254" s="6" t="s">
        <v>6</v>
      </c>
      <c r="U254" s="6"/>
      <c r="V254" s="6"/>
      <c r="W254" s="6"/>
      <c r="X254" s="6"/>
    </row>
    <row r="257" spans="1:24" x14ac:dyDescent="0.3">
      <c r="A257" s="12">
        <v>401</v>
      </c>
      <c r="B257" s="12" t="s">
        <v>157</v>
      </c>
      <c r="C257" s="13"/>
      <c r="D257" s="14">
        <v>2</v>
      </c>
      <c r="E257" s="13"/>
      <c r="F257" s="14">
        <v>1</v>
      </c>
      <c r="G257" s="13"/>
      <c r="H257" s="14">
        <v>2</v>
      </c>
      <c r="I257" s="14">
        <v>5</v>
      </c>
      <c r="J257" s="13"/>
      <c r="K257">
        <v>23</v>
      </c>
      <c r="L257" s="13"/>
      <c r="M257" s="13"/>
      <c r="N257" s="13"/>
      <c r="O257" s="13"/>
      <c r="P257" s="13"/>
      <c r="Q257" s="13"/>
      <c r="R257" s="14">
        <f t="shared" ref="R257" si="48">SUM(J257:Q257)</f>
        <v>23</v>
      </c>
      <c r="S257" s="14">
        <f t="shared" ref="S257" si="49">SUM(I257,R257)</f>
        <v>28</v>
      </c>
      <c r="T257" s="15">
        <f t="shared" ref="T257" si="50">R257/S257</f>
        <v>0.8214285714285714</v>
      </c>
      <c r="U257" s="13"/>
      <c r="V257" s="13"/>
      <c r="W257" s="14"/>
      <c r="X257" s="15"/>
    </row>
    <row r="258" spans="1:24" x14ac:dyDescent="0.3">
      <c r="A258" s="12">
        <v>404</v>
      </c>
      <c r="B258" s="12" t="s">
        <v>158</v>
      </c>
      <c r="C258" s="13"/>
      <c r="D258" s="13"/>
      <c r="E258" s="13"/>
      <c r="F258" s="14">
        <v>1</v>
      </c>
      <c r="G258" s="13"/>
      <c r="H258" s="13"/>
      <c r="I258" s="14">
        <v>1</v>
      </c>
      <c r="J258" s="13"/>
      <c r="K258">
        <v>43</v>
      </c>
      <c r="L258" s="13"/>
      <c r="M258" s="13"/>
      <c r="N258" s="13"/>
      <c r="O258" s="13"/>
      <c r="P258" s="13"/>
      <c r="Q258" s="13"/>
      <c r="R258" s="14">
        <f t="shared" ref="R258:R268" si="51">SUM(J258:Q258)</f>
        <v>43</v>
      </c>
      <c r="S258" s="14">
        <f t="shared" ref="S258:S268" si="52">SUM(I258,R258)</f>
        <v>44</v>
      </c>
      <c r="T258" s="15">
        <f t="shared" ref="T258:T268" si="53">R258/S258</f>
        <v>0.97727272727272729</v>
      </c>
      <c r="U258" s="13"/>
      <c r="V258" s="13"/>
      <c r="W258" s="14"/>
      <c r="X258" s="15"/>
    </row>
    <row r="259" spans="1:24" x14ac:dyDescent="0.3">
      <c r="A259" s="12">
        <v>410</v>
      </c>
      <c r="B259" s="12" t="s">
        <v>159</v>
      </c>
      <c r="C259" s="13"/>
      <c r="D259" s="14">
        <v>866</v>
      </c>
      <c r="E259" s="14">
        <v>489</v>
      </c>
      <c r="F259" s="14">
        <v>232</v>
      </c>
      <c r="G259" s="14">
        <v>12</v>
      </c>
      <c r="H259" s="14">
        <v>314</v>
      </c>
      <c r="I259" s="14">
        <v>1913</v>
      </c>
      <c r="J259" s="14">
        <v>1414</v>
      </c>
      <c r="K259">
        <v>76224</v>
      </c>
      <c r="L259" s="14">
        <v>5938</v>
      </c>
      <c r="M259" s="14">
        <v>329</v>
      </c>
      <c r="N259" s="13"/>
      <c r="O259" s="13"/>
      <c r="P259" s="13"/>
      <c r="Q259" s="13"/>
      <c r="R259" s="14">
        <f t="shared" si="51"/>
        <v>83905</v>
      </c>
      <c r="S259" s="14">
        <f t="shared" si="52"/>
        <v>85818</v>
      </c>
      <c r="T259" s="15">
        <f t="shared" si="53"/>
        <v>0.97770863921321871</v>
      </c>
      <c r="U259" s="14"/>
      <c r="V259" s="15"/>
      <c r="W259" s="14"/>
      <c r="X259" s="15"/>
    </row>
    <row r="260" spans="1:24" x14ac:dyDescent="0.3">
      <c r="A260" s="12">
        <v>414</v>
      </c>
      <c r="B260" s="12" t="s">
        <v>160</v>
      </c>
      <c r="C260" s="13"/>
      <c r="D260" s="13"/>
      <c r="E260" s="13"/>
      <c r="F260" s="14">
        <v>7</v>
      </c>
      <c r="G260" s="13"/>
      <c r="H260" s="13"/>
      <c r="I260" s="14">
        <v>7</v>
      </c>
      <c r="J260" s="13"/>
      <c r="K260">
        <v>22</v>
      </c>
      <c r="L260" s="13"/>
      <c r="M260" s="13"/>
      <c r="N260" s="13"/>
      <c r="O260" s="13"/>
      <c r="P260" s="13"/>
      <c r="Q260" s="13"/>
      <c r="R260" s="14">
        <f t="shared" si="51"/>
        <v>22</v>
      </c>
      <c r="S260" s="14">
        <f t="shared" si="52"/>
        <v>29</v>
      </c>
      <c r="T260" s="15">
        <f t="shared" si="53"/>
        <v>0.75862068965517238</v>
      </c>
      <c r="U260" s="13"/>
      <c r="V260" s="13"/>
      <c r="W260" s="14"/>
      <c r="X260" s="15"/>
    </row>
    <row r="261" spans="1:24" x14ac:dyDescent="0.3">
      <c r="A261" s="12">
        <v>417</v>
      </c>
      <c r="B261" s="12" t="s">
        <v>161</v>
      </c>
      <c r="C261" s="13"/>
      <c r="D261" s="14">
        <v>160</v>
      </c>
      <c r="E261" s="14">
        <v>2</v>
      </c>
      <c r="F261" s="14">
        <v>278</v>
      </c>
      <c r="G261" s="14">
        <v>8</v>
      </c>
      <c r="H261" s="14">
        <v>31</v>
      </c>
      <c r="I261" s="14">
        <v>479</v>
      </c>
      <c r="J261" s="13"/>
      <c r="K261">
        <v>268717</v>
      </c>
      <c r="L261" s="14">
        <v>6954</v>
      </c>
      <c r="M261" s="14">
        <v>1168</v>
      </c>
      <c r="N261" s="13"/>
      <c r="O261" s="13"/>
      <c r="P261" s="13"/>
      <c r="Q261" s="13"/>
      <c r="R261" s="14">
        <f t="shared" si="51"/>
        <v>276839</v>
      </c>
      <c r="S261" s="14">
        <f t="shared" si="52"/>
        <v>277318</v>
      </c>
      <c r="T261" s="15">
        <f t="shared" si="53"/>
        <v>0.99827274104097097</v>
      </c>
      <c r="U261" s="14"/>
      <c r="V261" s="15"/>
      <c r="W261" s="14"/>
      <c r="X261" s="15"/>
    </row>
    <row r="262" spans="1:24" x14ac:dyDescent="0.3">
      <c r="A262" s="12">
        <v>420</v>
      </c>
      <c r="B262" s="12" t="s">
        <v>196</v>
      </c>
      <c r="C262" s="13"/>
      <c r="D262" s="14"/>
      <c r="E262" s="14"/>
      <c r="F262" s="14"/>
      <c r="G262" s="14"/>
      <c r="H262" s="14"/>
      <c r="I262" s="14"/>
      <c r="J262" s="13"/>
      <c r="K262">
        <v>1</v>
      </c>
      <c r="L262" s="14"/>
      <c r="M262" s="14"/>
      <c r="N262" s="13"/>
      <c r="O262" s="13"/>
      <c r="P262" s="13"/>
      <c r="Q262" s="13"/>
      <c r="R262" s="14">
        <f t="shared" si="51"/>
        <v>1</v>
      </c>
      <c r="S262" s="14">
        <f t="shared" si="52"/>
        <v>1</v>
      </c>
      <c r="T262" s="15">
        <f t="shared" si="53"/>
        <v>1</v>
      </c>
      <c r="U262" s="14"/>
      <c r="V262" s="15"/>
      <c r="W262" s="14"/>
      <c r="X262" s="15"/>
    </row>
    <row r="263" spans="1:24" x14ac:dyDescent="0.3">
      <c r="A263" s="12">
        <v>425</v>
      </c>
      <c r="B263" s="12" t="s">
        <v>162</v>
      </c>
      <c r="C263" s="13"/>
      <c r="D263" s="13"/>
      <c r="E263" s="13"/>
      <c r="F263" s="14">
        <v>2</v>
      </c>
      <c r="G263" s="13"/>
      <c r="H263" s="14">
        <v>1</v>
      </c>
      <c r="I263" s="14">
        <v>3</v>
      </c>
      <c r="J263" s="13"/>
      <c r="K263" s="14">
        <v>3</v>
      </c>
      <c r="L263" s="13"/>
      <c r="M263" s="13"/>
      <c r="N263" s="13"/>
      <c r="O263" s="13"/>
      <c r="P263" s="13"/>
      <c r="Q263" s="13"/>
      <c r="R263" s="14">
        <f t="shared" si="51"/>
        <v>3</v>
      </c>
      <c r="S263" s="14">
        <f t="shared" si="52"/>
        <v>6</v>
      </c>
      <c r="T263" s="15">
        <f t="shared" si="53"/>
        <v>0.5</v>
      </c>
      <c r="U263" s="13"/>
      <c r="V263" s="13"/>
      <c r="W263" s="13"/>
      <c r="X263" s="13"/>
    </row>
    <row r="264" spans="1:24" x14ac:dyDescent="0.3">
      <c r="A264" s="12">
        <v>429</v>
      </c>
      <c r="B264" s="12" t="s">
        <v>197</v>
      </c>
      <c r="C264" s="13"/>
      <c r="D264" s="13"/>
      <c r="E264" s="13"/>
      <c r="F264" s="14"/>
      <c r="G264" s="13"/>
      <c r="H264" s="14"/>
      <c r="I264" s="14"/>
      <c r="J264" s="13"/>
      <c r="K264" s="14">
        <v>1</v>
      </c>
      <c r="L264" s="13"/>
      <c r="M264" s="13"/>
      <c r="N264" s="13"/>
      <c r="O264" s="13"/>
      <c r="P264" s="13"/>
      <c r="Q264" s="13"/>
      <c r="R264" s="14">
        <f t="shared" si="51"/>
        <v>1</v>
      </c>
      <c r="S264" s="14">
        <f t="shared" si="52"/>
        <v>1</v>
      </c>
      <c r="T264" s="15">
        <f t="shared" si="53"/>
        <v>1</v>
      </c>
      <c r="U264" s="13"/>
      <c r="V264" s="13"/>
      <c r="W264" s="13"/>
      <c r="X264" s="13"/>
    </row>
    <row r="265" spans="1:24" x14ac:dyDescent="0.3">
      <c r="A265" s="12">
        <v>427</v>
      </c>
      <c r="B265" s="12" t="s">
        <v>163</v>
      </c>
      <c r="C265" s="13"/>
      <c r="D265" s="14">
        <v>32</v>
      </c>
      <c r="E265" s="14">
        <v>420</v>
      </c>
      <c r="F265" s="14">
        <v>208</v>
      </c>
      <c r="G265" s="14">
        <v>30</v>
      </c>
      <c r="H265" s="14">
        <v>654</v>
      </c>
      <c r="I265" s="14">
        <v>1344</v>
      </c>
      <c r="J265" s="14">
        <v>725</v>
      </c>
      <c r="K265">
        <v>126221</v>
      </c>
      <c r="L265" s="14">
        <v>887</v>
      </c>
      <c r="M265" s="13"/>
      <c r="N265" s="13"/>
      <c r="O265" s="13"/>
      <c r="P265" s="13"/>
      <c r="Q265" s="13"/>
      <c r="R265" s="14">
        <f t="shared" si="51"/>
        <v>127833</v>
      </c>
      <c r="S265" s="14">
        <f t="shared" si="52"/>
        <v>129177</v>
      </c>
      <c r="T265" s="15">
        <f t="shared" si="53"/>
        <v>0.98959567105599289</v>
      </c>
      <c r="U265" s="14"/>
      <c r="V265" s="15"/>
      <c r="W265" s="14"/>
      <c r="X265" s="15"/>
    </row>
    <row r="266" spans="1:24" x14ac:dyDescent="0.3">
      <c r="A266" s="12">
        <v>457</v>
      </c>
      <c r="B266" s="12" t="s">
        <v>164</v>
      </c>
      <c r="C266" s="13"/>
      <c r="D266" s="14">
        <v>6</v>
      </c>
      <c r="E266" s="13"/>
      <c r="F266" s="14">
        <v>8</v>
      </c>
      <c r="G266" s="14">
        <v>2</v>
      </c>
      <c r="H266" s="13"/>
      <c r="I266" s="14">
        <v>16</v>
      </c>
      <c r="J266" s="13"/>
      <c r="K266">
        <v>171</v>
      </c>
      <c r="L266" s="14">
        <v>1</v>
      </c>
      <c r="M266" s="14">
        <v>1</v>
      </c>
      <c r="N266" s="13"/>
      <c r="O266" s="13"/>
      <c r="P266" s="13"/>
      <c r="Q266" s="13"/>
      <c r="R266" s="14">
        <f t="shared" si="51"/>
        <v>173</v>
      </c>
      <c r="S266" s="14">
        <f t="shared" si="52"/>
        <v>189</v>
      </c>
      <c r="T266" s="15">
        <f t="shared" si="53"/>
        <v>0.91534391534391535</v>
      </c>
      <c r="U266" s="13"/>
      <c r="V266" s="13"/>
      <c r="W266" s="14"/>
      <c r="X266" s="15"/>
    </row>
    <row r="267" spans="1:24" x14ac:dyDescent="0.3">
      <c r="A267" s="12">
        <v>476</v>
      </c>
      <c r="B267" s="12" t="s">
        <v>165</v>
      </c>
      <c r="C267" s="13"/>
      <c r="D267" s="13"/>
      <c r="E267" s="13"/>
      <c r="F267" s="13"/>
      <c r="G267" s="14">
        <v>4</v>
      </c>
      <c r="H267" s="14">
        <v>2</v>
      </c>
      <c r="I267" s="14">
        <v>6</v>
      </c>
      <c r="J267" s="13"/>
      <c r="K267" s="14">
        <v>86</v>
      </c>
      <c r="L267" s="13"/>
      <c r="M267" s="13"/>
      <c r="N267" s="13"/>
      <c r="O267" s="13"/>
      <c r="P267" s="13"/>
      <c r="Q267" s="13"/>
      <c r="R267" s="14">
        <f t="shared" si="51"/>
        <v>86</v>
      </c>
      <c r="S267" s="14">
        <f t="shared" si="52"/>
        <v>92</v>
      </c>
      <c r="T267" s="15">
        <f t="shared" si="53"/>
        <v>0.93478260869565222</v>
      </c>
      <c r="U267" s="13"/>
      <c r="V267" s="13"/>
      <c r="W267" s="14"/>
      <c r="X267" s="15"/>
    </row>
    <row r="268" spans="1:24" x14ac:dyDescent="0.3">
      <c r="A268" s="12">
        <v>492</v>
      </c>
      <c r="B268" s="12" t="s">
        <v>166</v>
      </c>
      <c r="C268" s="13"/>
      <c r="D268" s="14">
        <v>10</v>
      </c>
      <c r="E268" s="13"/>
      <c r="F268" s="14">
        <v>3</v>
      </c>
      <c r="G268" s="14">
        <v>8</v>
      </c>
      <c r="H268" s="13"/>
      <c r="I268" s="14">
        <v>21</v>
      </c>
      <c r="J268" s="13"/>
      <c r="K268">
        <v>1568</v>
      </c>
      <c r="L268" s="14">
        <v>1</v>
      </c>
      <c r="M268" s="14">
        <v>4</v>
      </c>
      <c r="N268" s="13"/>
      <c r="O268" s="13"/>
      <c r="P268" s="13"/>
      <c r="Q268" s="13"/>
      <c r="R268" s="14">
        <f t="shared" si="51"/>
        <v>1573</v>
      </c>
      <c r="S268" s="14">
        <f t="shared" si="52"/>
        <v>1594</v>
      </c>
      <c r="T268" s="15">
        <f t="shared" si="53"/>
        <v>0.98682559598494357</v>
      </c>
      <c r="U268" s="13"/>
      <c r="V268" s="13"/>
      <c r="W268" s="14"/>
      <c r="X268" s="15"/>
    </row>
    <row r="271" spans="1:24" x14ac:dyDescent="0.3">
      <c r="A271" s="13"/>
      <c r="B271" s="16" t="s">
        <v>55</v>
      </c>
      <c r="C271" s="13"/>
      <c r="D271" s="14">
        <v>1076</v>
      </c>
      <c r="E271" s="14">
        <v>911</v>
      </c>
      <c r="F271" s="14">
        <v>740</v>
      </c>
      <c r="G271" s="14">
        <v>64</v>
      </c>
      <c r="H271" s="14">
        <v>1004</v>
      </c>
      <c r="I271" s="14">
        <v>3795</v>
      </c>
      <c r="J271" s="14">
        <v>2139</v>
      </c>
      <c r="K271">
        <f>SUM(K257:K268)</f>
        <v>473080</v>
      </c>
      <c r="L271" s="14">
        <v>13781</v>
      </c>
      <c r="M271" s="14">
        <v>1502</v>
      </c>
      <c r="N271" s="13"/>
      <c r="O271" s="13"/>
      <c r="P271" s="13"/>
      <c r="Q271" s="13"/>
      <c r="R271" s="14">
        <f t="shared" ref="R271" si="54">SUM(J271:Q271)</f>
        <v>490502</v>
      </c>
      <c r="S271" s="14">
        <f t="shared" ref="S271" si="55">SUM(I271,R271)</f>
        <v>494297</v>
      </c>
      <c r="T271" s="15">
        <f t="shared" ref="T271" si="56">R271/S271</f>
        <v>0.99232242963238704</v>
      </c>
      <c r="U271" s="14"/>
      <c r="V271" s="15"/>
      <c r="W271" s="14"/>
      <c r="X271" s="15"/>
    </row>
    <row r="272" spans="1:24" x14ac:dyDescent="0.3">
      <c r="A272" s="13"/>
      <c r="B272" s="16" t="s">
        <v>56</v>
      </c>
      <c r="C272" s="15">
        <v>0</v>
      </c>
      <c r="D272" s="17">
        <v>0.34699999999999998</v>
      </c>
      <c r="E272" s="17">
        <v>0.22800000000000001</v>
      </c>
      <c r="F272" s="17">
        <v>0.112</v>
      </c>
      <c r="G272" s="17">
        <v>5.2999999999999999E-2</v>
      </c>
      <c r="H272" s="17">
        <v>7.3999999999999996E-2</v>
      </c>
      <c r="I272" s="17">
        <v>0.13300000000000001</v>
      </c>
      <c r="J272" s="17">
        <v>6.7000000000000004E-2</v>
      </c>
      <c r="K272" s="17">
        <f>K271/$I$309</f>
        <v>0.28313647803070885</v>
      </c>
      <c r="L272" s="17">
        <v>0.126</v>
      </c>
      <c r="M272" s="17">
        <v>5.7000000000000002E-2</v>
      </c>
      <c r="N272" s="15">
        <v>0</v>
      </c>
      <c r="O272" s="15">
        <v>0</v>
      </c>
      <c r="P272" s="15">
        <v>0</v>
      </c>
      <c r="Q272" s="15">
        <v>0</v>
      </c>
      <c r="R272" s="17">
        <f>R271/$P$309</f>
        <v>0.2667612971996976</v>
      </c>
      <c r="S272" s="17">
        <f>S271/$Q$309</f>
        <v>0.26472377622752136</v>
      </c>
      <c r="T272" s="13"/>
      <c r="U272" s="17"/>
      <c r="V272" s="13"/>
      <c r="W272" s="17"/>
      <c r="X272" s="13"/>
    </row>
    <row r="274" spans="1:24" ht="17.399999999999999" customHeight="1" x14ac:dyDescent="0.3">
      <c r="A274" s="2" t="s">
        <v>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7.399999999999999" customHeight="1" x14ac:dyDescent="0.3">
      <c r="A275" s="2" t="s">
        <v>1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3"/>
      <c r="X275" s="3"/>
    </row>
    <row r="278" spans="1:24" ht="31.2" x14ac:dyDescent="0.3">
      <c r="A278" s="4" t="s">
        <v>3</v>
      </c>
      <c r="B278" s="1"/>
      <c r="C278" s="5" t="s">
        <v>167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4.4" customHeight="1" x14ac:dyDescent="0.3">
      <c r="A279" s="21" t="s">
        <v>2</v>
      </c>
      <c r="B279" s="21"/>
      <c r="C279" s="21"/>
    </row>
    <row r="281" spans="1:24" x14ac:dyDescent="0.3">
      <c r="A281" s="9"/>
      <c r="B281" s="9"/>
      <c r="C281" s="10" t="s">
        <v>5</v>
      </c>
      <c r="D281" s="10"/>
      <c r="E281" s="10"/>
      <c r="F281" s="10"/>
      <c r="G281" s="10"/>
      <c r="H281" s="10"/>
      <c r="I281" s="10"/>
      <c r="J281" s="10"/>
      <c r="K281" s="10" t="s">
        <v>6</v>
      </c>
      <c r="L281" s="10"/>
      <c r="M281" s="1"/>
      <c r="N281" s="6" t="s">
        <v>7</v>
      </c>
      <c r="O281" s="6" t="s">
        <v>7</v>
      </c>
      <c r="P281" s="6" t="s">
        <v>8</v>
      </c>
      <c r="Q281" s="6" t="s">
        <v>8</v>
      </c>
      <c r="R281" s="7"/>
      <c r="S281" s="7"/>
      <c r="T281" s="10"/>
      <c r="U281" s="10"/>
      <c r="V281" s="10"/>
      <c r="W281" s="10"/>
    </row>
    <row r="282" spans="1:24" x14ac:dyDescent="0.3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"/>
      <c r="N282" s="6" t="s">
        <v>9</v>
      </c>
      <c r="O282" s="6" t="s">
        <v>10</v>
      </c>
      <c r="P282" s="6" t="s">
        <v>11</v>
      </c>
      <c r="Q282" s="6" t="s">
        <v>12</v>
      </c>
      <c r="R282" s="11"/>
      <c r="S282" s="11"/>
      <c r="T282" s="10"/>
      <c r="U282" s="10"/>
      <c r="V282" s="10"/>
      <c r="W282" s="10"/>
    </row>
    <row r="283" spans="1:24" ht="20.399999999999999" x14ac:dyDescent="0.3">
      <c r="A283" s="8" t="s">
        <v>13</v>
      </c>
      <c r="B283" s="8" t="s">
        <v>14</v>
      </c>
      <c r="C283" s="7"/>
      <c r="D283" s="6" t="s">
        <v>15</v>
      </c>
      <c r="E283" s="6" t="s">
        <v>9</v>
      </c>
      <c r="F283" s="6" t="s">
        <v>10</v>
      </c>
      <c r="G283" s="6" t="s">
        <v>16</v>
      </c>
      <c r="H283" s="7"/>
      <c r="I283" s="6" t="s">
        <v>17</v>
      </c>
      <c r="J283" s="6" t="s">
        <v>18</v>
      </c>
      <c r="K283" s="6" t="s">
        <v>175</v>
      </c>
      <c r="L283" s="6" t="s">
        <v>9</v>
      </c>
      <c r="M283" s="6" t="s">
        <v>10</v>
      </c>
      <c r="N283" s="6" t="s">
        <v>19</v>
      </c>
      <c r="O283" s="6" t="s">
        <v>19</v>
      </c>
      <c r="P283" s="6" t="s">
        <v>8</v>
      </c>
      <c r="Q283" s="6" t="s">
        <v>8</v>
      </c>
      <c r="R283" s="6" t="s">
        <v>17</v>
      </c>
      <c r="S283" s="7"/>
      <c r="T283" s="6" t="s">
        <v>20</v>
      </c>
      <c r="U283" s="7"/>
      <c r="V283" s="7"/>
      <c r="W283" s="7"/>
      <c r="X283" s="7"/>
    </row>
    <row r="284" spans="1:24" x14ac:dyDescent="0.3">
      <c r="A284" s="8" t="s">
        <v>21</v>
      </c>
      <c r="B284" s="8" t="s">
        <v>22</v>
      </c>
      <c r="C284" s="6" t="s">
        <v>23</v>
      </c>
      <c r="D284" s="6" t="s">
        <v>24</v>
      </c>
      <c r="E284" s="6" t="s">
        <v>25</v>
      </c>
      <c r="F284" s="6" t="s">
        <v>26</v>
      </c>
      <c r="G284" s="6" t="s">
        <v>27</v>
      </c>
      <c r="H284" s="6" t="s">
        <v>28</v>
      </c>
      <c r="I284" s="6" t="s">
        <v>29</v>
      </c>
      <c r="J284" s="6" t="s">
        <v>30</v>
      </c>
      <c r="K284" s="6" t="s">
        <v>176</v>
      </c>
      <c r="L284" s="6" t="s">
        <v>25</v>
      </c>
      <c r="M284" s="6" t="s">
        <v>26</v>
      </c>
      <c r="N284" s="6" t="s">
        <v>25</v>
      </c>
      <c r="O284" s="6" t="s">
        <v>26</v>
      </c>
      <c r="P284" s="6" t="s">
        <v>31</v>
      </c>
      <c r="Q284" s="6" t="s">
        <v>32</v>
      </c>
      <c r="R284" s="6" t="s">
        <v>6</v>
      </c>
      <c r="S284" s="6" t="s">
        <v>17</v>
      </c>
      <c r="T284" s="6" t="s">
        <v>6</v>
      </c>
      <c r="U284" s="6"/>
      <c r="V284" s="6"/>
      <c r="W284" s="6"/>
      <c r="X284" s="6"/>
    </row>
    <row r="287" spans="1:24" x14ac:dyDescent="0.3">
      <c r="A287" s="12">
        <v>423</v>
      </c>
      <c r="B287" s="12" t="s">
        <v>168</v>
      </c>
      <c r="C287" s="13"/>
      <c r="D287" s="14">
        <v>22</v>
      </c>
      <c r="E287" s="13"/>
      <c r="F287" s="14">
        <v>68</v>
      </c>
      <c r="G287" s="13"/>
      <c r="H287" s="14">
        <v>13</v>
      </c>
      <c r="I287" s="14">
        <v>103</v>
      </c>
      <c r="J287" s="13"/>
      <c r="K287">
        <v>1007</v>
      </c>
      <c r="L287" s="14">
        <v>19</v>
      </c>
      <c r="M287" s="14">
        <v>21</v>
      </c>
      <c r="N287" s="13"/>
      <c r="O287" s="13"/>
      <c r="P287" s="13"/>
      <c r="Q287" s="13"/>
      <c r="R287" s="14">
        <f t="shared" ref="R287" si="57">SUM(J287:Q287)</f>
        <v>1047</v>
      </c>
      <c r="S287" s="14">
        <f t="shared" ref="S287" si="58">SUM(I287,R287)</f>
        <v>1150</v>
      </c>
      <c r="T287" s="15">
        <f t="shared" ref="T287" si="59">R287/S287</f>
        <v>0.9104347826086957</v>
      </c>
      <c r="U287" s="13"/>
      <c r="V287" s="13"/>
      <c r="W287" s="14"/>
      <c r="X287" s="15"/>
    </row>
    <row r="288" spans="1:24" x14ac:dyDescent="0.3">
      <c r="A288" s="12">
        <v>440</v>
      </c>
      <c r="B288" s="12" t="s">
        <v>169</v>
      </c>
      <c r="C288" s="13"/>
      <c r="D288" s="14">
        <v>18</v>
      </c>
      <c r="E288" s="14">
        <v>1114</v>
      </c>
      <c r="F288" s="14">
        <v>227</v>
      </c>
      <c r="G288" s="14">
        <v>80</v>
      </c>
      <c r="H288" s="14">
        <v>269</v>
      </c>
      <c r="I288" s="14">
        <v>1708</v>
      </c>
      <c r="J288" s="14">
        <v>6493</v>
      </c>
      <c r="K288">
        <v>178551</v>
      </c>
      <c r="L288" s="14">
        <v>1777</v>
      </c>
      <c r="M288" s="13"/>
      <c r="N288" s="13"/>
      <c r="O288" s="13"/>
      <c r="P288" s="13"/>
      <c r="Q288" s="13"/>
      <c r="R288" s="14">
        <f t="shared" ref="R288:R294" si="60">SUM(J288:Q288)</f>
        <v>186821</v>
      </c>
      <c r="S288" s="14">
        <f t="shared" ref="S288:S294" si="61">SUM(I288,R288)</f>
        <v>188529</v>
      </c>
      <c r="T288" s="15">
        <f t="shared" ref="T288:T294" si="62">R288/S288</f>
        <v>0.99094038582923583</v>
      </c>
      <c r="U288" s="14"/>
      <c r="V288" s="15"/>
      <c r="W288" s="14"/>
      <c r="X288" s="15"/>
    </row>
    <row r="289" spans="1:24" x14ac:dyDescent="0.3">
      <c r="A289" s="12">
        <v>446</v>
      </c>
      <c r="B289" s="12" t="s">
        <v>170</v>
      </c>
      <c r="C289" s="13"/>
      <c r="D289" s="13"/>
      <c r="E289" s="13"/>
      <c r="F289" s="13"/>
      <c r="G289" s="13"/>
      <c r="H289" s="14">
        <v>140</v>
      </c>
      <c r="I289" s="14">
        <v>140</v>
      </c>
      <c r="J289" s="13"/>
      <c r="L289" s="13"/>
      <c r="M289" s="13"/>
      <c r="N289" s="13"/>
      <c r="O289" s="13"/>
      <c r="P289" s="13"/>
      <c r="Q289" s="13"/>
      <c r="R289" s="14">
        <f t="shared" si="60"/>
        <v>0</v>
      </c>
      <c r="S289" s="14">
        <f t="shared" si="61"/>
        <v>140</v>
      </c>
      <c r="T289" s="15">
        <f t="shared" si="62"/>
        <v>0</v>
      </c>
      <c r="U289" s="13"/>
      <c r="V289" s="13"/>
      <c r="W289" s="13"/>
      <c r="X289" s="13"/>
    </row>
    <row r="290" spans="1:24" x14ac:dyDescent="0.3">
      <c r="A290" s="12">
        <v>447</v>
      </c>
      <c r="B290" s="12" t="s">
        <v>194</v>
      </c>
      <c r="C290" s="13"/>
      <c r="D290" s="13"/>
      <c r="E290" s="13"/>
      <c r="F290" s="13"/>
      <c r="G290" s="13"/>
      <c r="H290" s="14"/>
      <c r="I290" s="14"/>
      <c r="J290" s="13"/>
      <c r="K290">
        <v>1</v>
      </c>
      <c r="L290" s="13"/>
      <c r="M290" s="13"/>
      <c r="N290" s="13"/>
      <c r="O290" s="13"/>
      <c r="P290" s="13"/>
      <c r="Q290" s="13"/>
      <c r="R290" s="14">
        <f t="shared" si="60"/>
        <v>1</v>
      </c>
      <c r="S290" s="14">
        <f t="shared" si="61"/>
        <v>1</v>
      </c>
      <c r="T290" s="15">
        <f t="shared" si="62"/>
        <v>1</v>
      </c>
      <c r="U290" s="13"/>
      <c r="V290" s="13"/>
      <c r="W290" s="13"/>
      <c r="X290" s="13"/>
    </row>
    <row r="291" spans="1:24" x14ac:dyDescent="0.3">
      <c r="A291" s="12">
        <v>450</v>
      </c>
      <c r="B291" s="12" t="s">
        <v>195</v>
      </c>
      <c r="C291" s="13"/>
      <c r="D291" s="13"/>
      <c r="E291" s="13"/>
      <c r="F291" s="13"/>
      <c r="G291" s="13"/>
      <c r="H291" s="14"/>
      <c r="I291" s="14"/>
      <c r="J291" s="13"/>
      <c r="K291">
        <v>1</v>
      </c>
      <c r="L291" s="13"/>
      <c r="M291" s="13"/>
      <c r="N291" s="13"/>
      <c r="O291" s="13"/>
      <c r="P291" s="13"/>
      <c r="Q291" s="13"/>
      <c r="R291" s="14">
        <f t="shared" si="60"/>
        <v>1</v>
      </c>
      <c r="S291" s="14">
        <f t="shared" si="61"/>
        <v>1</v>
      </c>
      <c r="T291" s="15">
        <f t="shared" si="62"/>
        <v>1</v>
      </c>
      <c r="U291" s="13"/>
      <c r="V291" s="13"/>
      <c r="W291" s="13"/>
      <c r="X291" s="13"/>
    </row>
    <row r="292" spans="1:24" x14ac:dyDescent="0.3">
      <c r="A292" s="12">
        <v>452</v>
      </c>
      <c r="B292" s="12" t="s">
        <v>171</v>
      </c>
      <c r="C292" s="13"/>
      <c r="D292" s="13"/>
      <c r="E292" s="13"/>
      <c r="F292" s="13"/>
      <c r="G292" s="13"/>
      <c r="H292" s="14">
        <v>654</v>
      </c>
      <c r="I292" s="14">
        <v>654</v>
      </c>
      <c r="J292" s="14">
        <v>271</v>
      </c>
      <c r="K292">
        <v>1135</v>
      </c>
      <c r="L292" s="14">
        <v>4</v>
      </c>
      <c r="M292" s="13"/>
      <c r="N292" s="13"/>
      <c r="O292" s="13"/>
      <c r="P292" s="13"/>
      <c r="Q292" s="13"/>
      <c r="R292" s="14">
        <f t="shared" si="60"/>
        <v>1410</v>
      </c>
      <c r="S292" s="14">
        <f t="shared" si="61"/>
        <v>2064</v>
      </c>
      <c r="T292" s="15">
        <f t="shared" si="62"/>
        <v>0.68313953488372092</v>
      </c>
      <c r="U292" s="13"/>
      <c r="V292" s="13"/>
      <c r="W292" s="14"/>
      <c r="X292" s="15"/>
    </row>
    <row r="293" spans="1:24" x14ac:dyDescent="0.3">
      <c r="A293" s="12">
        <v>453</v>
      </c>
      <c r="B293" s="12" t="s">
        <v>172</v>
      </c>
      <c r="C293" s="13"/>
      <c r="D293" s="14">
        <v>54</v>
      </c>
      <c r="E293" s="14">
        <v>549</v>
      </c>
      <c r="F293" s="14">
        <v>1127</v>
      </c>
      <c r="G293" s="14">
        <v>2</v>
      </c>
      <c r="H293" s="14">
        <v>181</v>
      </c>
      <c r="I293" s="14">
        <v>1913</v>
      </c>
      <c r="J293" s="14">
        <v>22093</v>
      </c>
      <c r="K293">
        <v>132493</v>
      </c>
      <c r="L293" s="14">
        <v>9469</v>
      </c>
      <c r="M293" s="14">
        <v>1462</v>
      </c>
      <c r="N293" s="13"/>
      <c r="O293" s="13"/>
      <c r="P293" s="13"/>
      <c r="Q293" s="13"/>
      <c r="R293" s="14">
        <f t="shared" si="60"/>
        <v>165517</v>
      </c>
      <c r="S293" s="14">
        <f t="shared" si="61"/>
        <v>167430</v>
      </c>
      <c r="T293" s="15">
        <f t="shared" si="62"/>
        <v>0.98857432957056679</v>
      </c>
      <c r="U293" s="14"/>
      <c r="V293" s="15"/>
      <c r="W293" s="14"/>
      <c r="X293" s="15"/>
    </row>
    <row r="294" spans="1:24" x14ac:dyDescent="0.3">
      <c r="A294" s="12">
        <v>454</v>
      </c>
      <c r="B294" s="12" t="s">
        <v>173</v>
      </c>
      <c r="C294" s="13"/>
      <c r="D294" s="13"/>
      <c r="E294" s="13"/>
      <c r="F294" s="14">
        <v>1</v>
      </c>
      <c r="G294" s="13"/>
      <c r="H294" s="13"/>
      <c r="I294" s="14">
        <v>1</v>
      </c>
      <c r="J294" s="13"/>
      <c r="K294">
        <v>54</v>
      </c>
      <c r="L294" s="14">
        <v>1</v>
      </c>
      <c r="M294" s="13"/>
      <c r="N294" s="13"/>
      <c r="O294" s="13"/>
      <c r="P294" s="13"/>
      <c r="Q294" s="13"/>
      <c r="R294" s="14">
        <f t="shared" si="60"/>
        <v>55</v>
      </c>
      <c r="S294" s="14">
        <f t="shared" si="61"/>
        <v>56</v>
      </c>
      <c r="T294" s="15">
        <f t="shared" si="62"/>
        <v>0.9821428571428571</v>
      </c>
      <c r="U294" s="13"/>
      <c r="V294" s="13"/>
      <c r="W294" s="14"/>
      <c r="X294" s="15"/>
    </row>
    <row r="297" spans="1:24" x14ac:dyDescent="0.3">
      <c r="A297" s="13"/>
      <c r="B297" s="16" t="s">
        <v>55</v>
      </c>
      <c r="C297" s="13"/>
      <c r="D297" s="14">
        <v>94</v>
      </c>
      <c r="E297" s="14">
        <v>1663</v>
      </c>
      <c r="F297" s="14">
        <v>1423</v>
      </c>
      <c r="G297" s="14">
        <v>82</v>
      </c>
      <c r="H297" s="14">
        <v>1257</v>
      </c>
      <c r="I297" s="14">
        <v>4519</v>
      </c>
      <c r="J297" s="14">
        <v>28857</v>
      </c>
      <c r="K297">
        <f>SUM(K287:K294)</f>
        <v>313242</v>
      </c>
      <c r="L297" s="14">
        <v>11270</v>
      </c>
      <c r="M297" s="14">
        <v>1483</v>
      </c>
      <c r="N297" s="13"/>
      <c r="O297" s="13"/>
      <c r="P297" s="13"/>
      <c r="Q297" s="13"/>
      <c r="R297" s="14">
        <f t="shared" ref="R297" si="63">SUM(J297:Q297)</f>
        <v>354852</v>
      </c>
      <c r="S297" s="14">
        <f t="shared" ref="S297" si="64">SUM(I297,R297)</f>
        <v>359371</v>
      </c>
      <c r="T297" s="15">
        <f t="shared" ref="T297" si="65">R297/S297</f>
        <v>0.98742525134192793</v>
      </c>
      <c r="U297" s="14"/>
      <c r="V297" s="15"/>
      <c r="W297" s="14"/>
      <c r="X297" s="15"/>
    </row>
    <row r="298" spans="1:24" x14ac:dyDescent="0.3">
      <c r="A298" s="13"/>
      <c r="B298" s="16" t="s">
        <v>56</v>
      </c>
      <c r="C298" s="15">
        <v>0</v>
      </c>
      <c r="D298" s="15">
        <v>0.03</v>
      </c>
      <c r="E298" s="17">
        <v>0.41599999999999998</v>
      </c>
      <c r="F298" s="17">
        <v>0.216</v>
      </c>
      <c r="G298" s="17">
        <v>6.8000000000000005E-2</v>
      </c>
      <c r="H298" s="17">
        <v>9.2999999999999999E-2</v>
      </c>
      <c r="I298" s="17">
        <v>0.159</v>
      </c>
      <c r="J298" s="17">
        <f>J297/H309</f>
        <v>0.90271217192730002</v>
      </c>
      <c r="K298" s="17">
        <f>K297/$I$309</f>
        <v>0.18747407764288343</v>
      </c>
      <c r="L298" s="17">
        <v>0.10299999999999999</v>
      </c>
      <c r="M298" s="17">
        <v>5.6000000000000001E-2</v>
      </c>
      <c r="N298" s="15">
        <v>0</v>
      </c>
      <c r="O298" s="15">
        <v>0</v>
      </c>
      <c r="P298" s="15">
        <v>0</v>
      </c>
      <c r="Q298" s="15">
        <v>0</v>
      </c>
      <c r="R298" s="17">
        <f>R297/$P$309</f>
        <v>0.19298755119022368</v>
      </c>
      <c r="S298" s="17">
        <f>S297/$Q$309</f>
        <v>0.19246333315124425</v>
      </c>
      <c r="T298" s="13"/>
      <c r="U298" s="17"/>
      <c r="V298" s="13"/>
      <c r="W298" s="17"/>
      <c r="X298" s="13"/>
    </row>
    <row r="300" spans="1:24" ht="17.399999999999999" customHeight="1" x14ac:dyDescent="0.3">
      <c r="A300" s="2" t="s">
        <v>174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3" spans="1:24" x14ac:dyDescent="0.3">
      <c r="A303" s="10" t="s">
        <v>5</v>
      </c>
      <c r="B303" s="10"/>
      <c r="C303" s="10"/>
      <c r="D303" s="10"/>
      <c r="E303" s="10"/>
      <c r="F303" s="10"/>
      <c r="G303" s="10"/>
      <c r="H303" s="10"/>
      <c r="I303" s="10" t="s">
        <v>6</v>
      </c>
      <c r="J303" s="10"/>
      <c r="K303" s="18"/>
      <c r="L303" s="6" t="s">
        <v>7</v>
      </c>
      <c r="M303" s="6" t="s">
        <v>7</v>
      </c>
      <c r="N303" s="6" t="s">
        <v>8</v>
      </c>
      <c r="O303" s="6" t="s">
        <v>8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8"/>
      <c r="L304" s="6" t="s">
        <v>9</v>
      </c>
      <c r="M304" s="6" t="s">
        <v>10</v>
      </c>
      <c r="N304" s="6" t="s">
        <v>11</v>
      </c>
      <c r="O304" s="6" t="s">
        <v>12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7"/>
      <c r="B305" s="6" t="s">
        <v>15</v>
      </c>
      <c r="C305" s="6" t="s">
        <v>9</v>
      </c>
      <c r="D305" s="6" t="s">
        <v>10</v>
      </c>
      <c r="E305" s="6" t="s">
        <v>16</v>
      </c>
      <c r="F305" s="7"/>
      <c r="G305" s="6" t="s">
        <v>17</v>
      </c>
      <c r="H305" s="6" t="s">
        <v>18</v>
      </c>
      <c r="I305" s="6" t="s">
        <v>175</v>
      </c>
      <c r="J305" s="6" t="s">
        <v>9</v>
      </c>
      <c r="K305" s="6" t="s">
        <v>10</v>
      </c>
      <c r="L305" s="6" t="s">
        <v>19</v>
      </c>
      <c r="M305" s="6" t="s">
        <v>19</v>
      </c>
      <c r="N305" s="6" t="s">
        <v>8</v>
      </c>
      <c r="O305" s="6" t="s">
        <v>8</v>
      </c>
      <c r="P305" s="6" t="s">
        <v>17</v>
      </c>
      <c r="Q305" s="7"/>
      <c r="R305" s="6" t="s">
        <v>20</v>
      </c>
      <c r="S305" s="7"/>
      <c r="T305" s="7"/>
      <c r="U305" s="7"/>
      <c r="V305" s="7"/>
    </row>
    <row r="306" spans="1:22" x14ac:dyDescent="0.3">
      <c r="A306" s="6" t="s">
        <v>23</v>
      </c>
      <c r="B306" s="6" t="s">
        <v>24</v>
      </c>
      <c r="C306" s="6" t="s">
        <v>25</v>
      </c>
      <c r="D306" s="6" t="s">
        <v>26</v>
      </c>
      <c r="E306" s="6" t="s">
        <v>27</v>
      </c>
      <c r="F306" s="6" t="s">
        <v>28</v>
      </c>
      <c r="G306" s="6" t="s">
        <v>29</v>
      </c>
      <c r="H306" s="6" t="s">
        <v>30</v>
      </c>
      <c r="I306" s="6" t="s">
        <v>176</v>
      </c>
      <c r="J306" s="6" t="s">
        <v>25</v>
      </c>
      <c r="K306" s="6" t="s">
        <v>26</v>
      </c>
      <c r="L306" s="6" t="s">
        <v>25</v>
      </c>
      <c r="M306" s="6" t="s">
        <v>26</v>
      </c>
      <c r="N306" s="6" t="s">
        <v>31</v>
      </c>
      <c r="O306" s="6" t="s">
        <v>32</v>
      </c>
      <c r="P306" s="6" t="s">
        <v>6</v>
      </c>
      <c r="Q306" s="6" t="s">
        <v>17</v>
      </c>
      <c r="R306" s="6" t="s">
        <v>6</v>
      </c>
      <c r="S306" s="6"/>
      <c r="T306" s="6"/>
      <c r="U306" s="6"/>
      <c r="V306" s="6"/>
    </row>
    <row r="309" spans="1:22" x14ac:dyDescent="0.3">
      <c r="A309" s="13"/>
      <c r="B309" s="14">
        <v>3102</v>
      </c>
      <c r="C309" s="14">
        <v>3998</v>
      </c>
      <c r="D309" s="14">
        <v>6599</v>
      </c>
      <c r="E309" s="14">
        <v>1214</v>
      </c>
      <c r="F309" s="14">
        <v>13575</v>
      </c>
      <c r="G309" s="19">
        <v>28488</v>
      </c>
      <c r="H309" s="14">
        <v>31967</v>
      </c>
      <c r="I309">
        <f>SUM(K297,K271,K241,K191,K157,K122,K97,K41)</f>
        <v>1670855</v>
      </c>
      <c r="J309" s="14">
        <v>109645</v>
      </c>
      <c r="K309" s="14">
        <v>26263</v>
      </c>
      <c r="L309" s="13"/>
      <c r="M309" s="13"/>
      <c r="N309" s="13"/>
      <c r="O309" s="13"/>
      <c r="P309" s="19">
        <f>SUM(H309:O309)</f>
        <v>1838730</v>
      </c>
      <c r="Q309" s="19">
        <f>SUM(G309,P309)</f>
        <v>1867218</v>
      </c>
      <c r="R309" s="20">
        <f>P309/Q309</f>
        <v>0.98474307766955971</v>
      </c>
      <c r="S309" s="14"/>
      <c r="T309" s="17"/>
      <c r="U309" s="14"/>
      <c r="V309" s="17"/>
    </row>
  </sheetData>
  <mergeCells count="111">
    <mergeCell ref="A249:C249"/>
    <mergeCell ref="A279:C279"/>
    <mergeCell ref="A6:C6"/>
    <mergeCell ref="A49:C49"/>
    <mergeCell ref="A105:C105"/>
    <mergeCell ref="A130:C130"/>
    <mergeCell ref="A165:C165"/>
    <mergeCell ref="A199:C199"/>
    <mergeCell ref="A300:X300"/>
    <mergeCell ref="A303:H304"/>
    <mergeCell ref="I303:J304"/>
    <mergeCell ref="S303:T303"/>
    <mergeCell ref="U303:V303"/>
    <mergeCell ref="S304:T304"/>
    <mergeCell ref="U304:V304"/>
    <mergeCell ref="A281:B282"/>
    <mergeCell ref="C281:J282"/>
    <mergeCell ref="K281:L282"/>
    <mergeCell ref="T281:U281"/>
    <mergeCell ref="V281:W281"/>
    <mergeCell ref="R282:S282"/>
    <mergeCell ref="T282:U282"/>
    <mergeCell ref="V282:W282"/>
    <mergeCell ref="T252:U252"/>
    <mergeCell ref="V252:W252"/>
    <mergeCell ref="A274:X274"/>
    <mergeCell ref="A275:U275"/>
    <mergeCell ref="V275:X275"/>
    <mergeCell ref="C278:X278"/>
    <mergeCell ref="A244:X244"/>
    <mergeCell ref="A245:U245"/>
    <mergeCell ref="V245:X245"/>
    <mergeCell ref="C248:X248"/>
    <mergeCell ref="A251:B252"/>
    <mergeCell ref="C251:J252"/>
    <mergeCell ref="K251:L252"/>
    <mergeCell ref="T251:U251"/>
    <mergeCell ref="V251:W251"/>
    <mergeCell ref="R252:S252"/>
    <mergeCell ref="A201:B202"/>
    <mergeCell ref="C201:J202"/>
    <mergeCell ref="K201:L202"/>
    <mergeCell ref="T201:U201"/>
    <mergeCell ref="V201:W201"/>
    <mergeCell ref="R202:S202"/>
    <mergeCell ref="T202:U202"/>
    <mergeCell ref="V202:W202"/>
    <mergeCell ref="T168:U168"/>
    <mergeCell ref="V168:W168"/>
    <mergeCell ref="A194:X194"/>
    <mergeCell ref="A195:U195"/>
    <mergeCell ref="V195:X195"/>
    <mergeCell ref="C198:X198"/>
    <mergeCell ref="A160:X160"/>
    <mergeCell ref="A161:U161"/>
    <mergeCell ref="V161:X161"/>
    <mergeCell ref="C164:X164"/>
    <mergeCell ref="A167:B168"/>
    <mergeCell ref="C167:J168"/>
    <mergeCell ref="K167:L168"/>
    <mergeCell ref="T167:U167"/>
    <mergeCell ref="V167:W167"/>
    <mergeCell ref="R168:S168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08:U108"/>
    <mergeCell ref="V108:W108"/>
    <mergeCell ref="A125:X125"/>
    <mergeCell ref="A126:U126"/>
    <mergeCell ref="V126:X126"/>
    <mergeCell ref="C129:X129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2022-05-25T18:26:54Z</dcterms:created>
  <dcterms:modified xsi:type="dcterms:W3CDTF">2022-05-26T17:18:15Z</dcterms:modified>
</cp:coreProperties>
</file>