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2" i="1" l="1"/>
  <c r="R42" i="1"/>
  <c r="S100" i="1"/>
  <c r="R100" i="1"/>
  <c r="S123" i="1"/>
  <c r="R123" i="1"/>
  <c r="S160" i="1"/>
  <c r="R160" i="1"/>
  <c r="S192" i="1"/>
  <c r="R192" i="1"/>
  <c r="S239" i="1"/>
  <c r="R239" i="1"/>
  <c r="S269" i="1"/>
  <c r="R269" i="1"/>
  <c r="S293" i="1"/>
  <c r="R293" i="1"/>
  <c r="K269" i="1"/>
  <c r="K239" i="1"/>
  <c r="K192" i="1"/>
  <c r="K160" i="1"/>
  <c r="K123" i="1"/>
  <c r="K100" i="1"/>
  <c r="K42" i="1"/>
  <c r="K293" i="1"/>
  <c r="Q304" i="1"/>
  <c r="R304" i="1" s="1"/>
  <c r="P304" i="1"/>
  <c r="R139" i="1"/>
  <c r="T139" i="1" s="1"/>
  <c r="S139" i="1"/>
  <c r="R140" i="1"/>
  <c r="S140" i="1"/>
  <c r="T140" i="1"/>
  <c r="R141" i="1"/>
  <c r="T141" i="1" s="1"/>
  <c r="S141" i="1"/>
  <c r="R142" i="1"/>
  <c r="S142" i="1"/>
  <c r="T142" i="1"/>
  <c r="R143" i="1"/>
  <c r="S143" i="1"/>
  <c r="T143" i="1"/>
  <c r="R144" i="1"/>
  <c r="T144" i="1" s="1"/>
  <c r="S144" i="1"/>
  <c r="R145" i="1"/>
  <c r="S145" i="1"/>
  <c r="T145" i="1"/>
  <c r="R146" i="1"/>
  <c r="S146" i="1"/>
  <c r="T146" i="1"/>
  <c r="R147" i="1"/>
  <c r="T147" i="1" s="1"/>
  <c r="S147" i="1"/>
  <c r="R148" i="1"/>
  <c r="S148" i="1"/>
  <c r="T148" i="1"/>
  <c r="R149" i="1"/>
  <c r="T149" i="1" s="1"/>
  <c r="S149" i="1"/>
  <c r="R150" i="1"/>
  <c r="S150" i="1"/>
  <c r="T150" i="1"/>
  <c r="R151" i="1"/>
  <c r="S151" i="1"/>
  <c r="T151" i="1"/>
  <c r="R152" i="1"/>
  <c r="T152" i="1" s="1"/>
  <c r="S152" i="1"/>
  <c r="R153" i="1"/>
  <c r="S153" i="1"/>
  <c r="T153" i="1"/>
  <c r="R154" i="1"/>
  <c r="S154" i="1"/>
  <c r="T154" i="1"/>
  <c r="R155" i="1"/>
  <c r="S155" i="1"/>
  <c r="T155" i="1"/>
  <c r="R156" i="1"/>
  <c r="S156" i="1"/>
  <c r="T156" i="1"/>
  <c r="S159" i="1"/>
  <c r="T159" i="1" s="1"/>
  <c r="R159" i="1"/>
  <c r="T138" i="1"/>
  <c r="S138" i="1"/>
  <c r="R138" i="1"/>
  <c r="R176" i="1"/>
  <c r="S176" i="1"/>
  <c r="T176" i="1"/>
  <c r="R177" i="1"/>
  <c r="S177" i="1"/>
  <c r="T177" i="1"/>
  <c r="R178" i="1"/>
  <c r="T178" i="1" s="1"/>
  <c r="S178" i="1"/>
  <c r="R179" i="1"/>
  <c r="S179" i="1"/>
  <c r="T179" i="1" s="1"/>
  <c r="R180" i="1"/>
  <c r="S180" i="1"/>
  <c r="T180" i="1"/>
  <c r="R181" i="1"/>
  <c r="T181" i="1" s="1"/>
  <c r="S181" i="1"/>
  <c r="R182" i="1"/>
  <c r="T182" i="1" s="1"/>
  <c r="S182" i="1"/>
  <c r="R183" i="1"/>
  <c r="S183" i="1"/>
  <c r="T183" i="1"/>
  <c r="R184" i="1"/>
  <c r="S184" i="1"/>
  <c r="T184" i="1"/>
  <c r="R185" i="1"/>
  <c r="S185" i="1"/>
  <c r="T185" i="1"/>
  <c r="R186" i="1"/>
  <c r="T186" i="1" s="1"/>
  <c r="S186" i="1"/>
  <c r="R187" i="1"/>
  <c r="S187" i="1"/>
  <c r="T187" i="1" s="1"/>
  <c r="R188" i="1"/>
  <c r="S188" i="1"/>
  <c r="T188" i="1"/>
  <c r="R208" i="1"/>
  <c r="T208" i="1" s="1"/>
  <c r="S208" i="1"/>
  <c r="R209" i="1"/>
  <c r="T209" i="1" s="1"/>
  <c r="S209" i="1"/>
  <c r="R210" i="1"/>
  <c r="S210" i="1"/>
  <c r="T210" i="1"/>
  <c r="R211" i="1"/>
  <c r="T211" i="1" s="1"/>
  <c r="S211" i="1"/>
  <c r="R212" i="1"/>
  <c r="T212" i="1" s="1"/>
  <c r="S212" i="1"/>
  <c r="R213" i="1"/>
  <c r="S213" i="1"/>
  <c r="T213" i="1"/>
  <c r="R214" i="1"/>
  <c r="S214" i="1"/>
  <c r="T214" i="1"/>
  <c r="R215" i="1"/>
  <c r="S215" i="1"/>
  <c r="T215" i="1"/>
  <c r="R216" i="1"/>
  <c r="T216" i="1" s="1"/>
  <c r="S216" i="1"/>
  <c r="R217" i="1"/>
  <c r="T217" i="1" s="1"/>
  <c r="S217" i="1"/>
  <c r="R218" i="1"/>
  <c r="S218" i="1"/>
  <c r="T218" i="1"/>
  <c r="R219" i="1"/>
  <c r="T219" i="1" s="1"/>
  <c r="S219" i="1"/>
  <c r="R220" i="1"/>
  <c r="T220" i="1" s="1"/>
  <c r="S220" i="1"/>
  <c r="R221" i="1"/>
  <c r="S221" i="1"/>
  <c r="T221" i="1"/>
  <c r="R222" i="1"/>
  <c r="S222" i="1"/>
  <c r="T222" i="1"/>
  <c r="R223" i="1"/>
  <c r="S223" i="1"/>
  <c r="T223" i="1"/>
  <c r="R224" i="1"/>
  <c r="T224" i="1" s="1"/>
  <c r="S224" i="1"/>
  <c r="R225" i="1"/>
  <c r="T225" i="1" s="1"/>
  <c r="S225" i="1"/>
  <c r="R226" i="1"/>
  <c r="S226" i="1"/>
  <c r="T226" i="1"/>
  <c r="R227" i="1"/>
  <c r="T227" i="1" s="1"/>
  <c r="S227" i="1"/>
  <c r="R228" i="1"/>
  <c r="T228" i="1" s="1"/>
  <c r="S228" i="1"/>
  <c r="R229" i="1"/>
  <c r="S229" i="1"/>
  <c r="T229" i="1"/>
  <c r="R230" i="1"/>
  <c r="S230" i="1"/>
  <c r="T230" i="1"/>
  <c r="R231" i="1"/>
  <c r="S231" i="1"/>
  <c r="T231" i="1"/>
  <c r="R232" i="1"/>
  <c r="T232" i="1" s="1"/>
  <c r="S232" i="1"/>
  <c r="R233" i="1"/>
  <c r="T233" i="1" s="1"/>
  <c r="S233" i="1"/>
  <c r="R234" i="1"/>
  <c r="S234" i="1"/>
  <c r="T234" i="1"/>
  <c r="R235" i="1"/>
  <c r="T235" i="1" s="1"/>
  <c r="S235" i="1"/>
  <c r="R255" i="1"/>
  <c r="T255" i="1" s="1"/>
  <c r="S255" i="1"/>
  <c r="R256" i="1"/>
  <c r="S256" i="1"/>
  <c r="T256" i="1" s="1"/>
  <c r="R257" i="1"/>
  <c r="T257" i="1" s="1"/>
  <c r="S257" i="1"/>
  <c r="R258" i="1"/>
  <c r="S258" i="1"/>
  <c r="T258" i="1"/>
  <c r="R259" i="1"/>
  <c r="T259" i="1" s="1"/>
  <c r="S259" i="1"/>
  <c r="R260" i="1"/>
  <c r="T260" i="1" s="1"/>
  <c r="S260" i="1"/>
  <c r="R261" i="1"/>
  <c r="S261" i="1"/>
  <c r="T261" i="1"/>
  <c r="R262" i="1"/>
  <c r="S262" i="1"/>
  <c r="T262" i="1"/>
  <c r="R263" i="1"/>
  <c r="T263" i="1" s="1"/>
  <c r="S263" i="1"/>
  <c r="R264" i="1"/>
  <c r="S264" i="1"/>
  <c r="T264" i="1" s="1"/>
  <c r="R265" i="1"/>
  <c r="T265" i="1" s="1"/>
  <c r="S265" i="1"/>
  <c r="R285" i="1"/>
  <c r="T285" i="1" s="1"/>
  <c r="S285" i="1"/>
  <c r="R286" i="1"/>
  <c r="S286" i="1"/>
  <c r="T286" i="1" s="1"/>
  <c r="R287" i="1"/>
  <c r="T287" i="1" s="1"/>
  <c r="S287" i="1"/>
  <c r="R288" i="1"/>
  <c r="T288" i="1" s="1"/>
  <c r="S288" i="1"/>
  <c r="R289" i="1"/>
  <c r="S289" i="1"/>
  <c r="T289" i="1"/>
  <c r="T292" i="1"/>
  <c r="S292" i="1"/>
  <c r="R292" i="1"/>
  <c r="S284" i="1"/>
  <c r="R284" i="1"/>
  <c r="T284" i="1" s="1"/>
  <c r="S268" i="1"/>
  <c r="R268" i="1"/>
  <c r="T268" i="1" s="1"/>
  <c r="S254" i="1"/>
  <c r="R254" i="1"/>
  <c r="T254" i="1" s="1"/>
  <c r="S238" i="1"/>
  <c r="R238" i="1"/>
  <c r="T238" i="1" s="1"/>
  <c r="S207" i="1"/>
  <c r="T207" i="1" s="1"/>
  <c r="R207" i="1"/>
  <c r="T175" i="1"/>
  <c r="S175" i="1"/>
  <c r="R175" i="1"/>
  <c r="S191" i="1"/>
  <c r="R191" i="1"/>
  <c r="T191" i="1" s="1"/>
  <c r="S118" i="1"/>
  <c r="R118" i="1"/>
  <c r="T118" i="1" s="1"/>
  <c r="R116" i="1"/>
  <c r="S116" i="1"/>
  <c r="T116" i="1"/>
  <c r="R117" i="1"/>
  <c r="S117" i="1"/>
  <c r="T117" i="1"/>
  <c r="R119" i="1"/>
  <c r="S119" i="1"/>
  <c r="T119" i="1"/>
  <c r="S115" i="1"/>
  <c r="T115" i="1" s="1"/>
  <c r="R115" i="1"/>
  <c r="S122" i="1"/>
  <c r="R122" i="1"/>
  <c r="T122" i="1" s="1"/>
  <c r="S99" i="1"/>
  <c r="R99" i="1"/>
  <c r="T99" i="1" s="1"/>
  <c r="R58" i="1"/>
  <c r="S58" i="1"/>
  <c r="T58" i="1" s="1"/>
  <c r="R59" i="1"/>
  <c r="S59" i="1"/>
  <c r="T59" i="1"/>
  <c r="R60" i="1"/>
  <c r="T60" i="1" s="1"/>
  <c r="S60" i="1"/>
  <c r="R61" i="1"/>
  <c r="S61" i="1"/>
  <c r="T61" i="1"/>
  <c r="R62" i="1"/>
  <c r="S62" i="1"/>
  <c r="T62" i="1"/>
  <c r="R63" i="1"/>
  <c r="T63" i="1" s="1"/>
  <c r="S63" i="1"/>
  <c r="R64" i="1"/>
  <c r="S64" i="1"/>
  <c r="T64" i="1"/>
  <c r="R65" i="1"/>
  <c r="S65" i="1"/>
  <c r="T65" i="1"/>
  <c r="R66" i="1"/>
  <c r="S66" i="1"/>
  <c r="T66" i="1"/>
  <c r="R67" i="1"/>
  <c r="S67" i="1"/>
  <c r="T67" i="1"/>
  <c r="R68" i="1"/>
  <c r="T68" i="1" s="1"/>
  <c r="S68" i="1"/>
  <c r="R69" i="1"/>
  <c r="S69" i="1"/>
  <c r="T69" i="1"/>
  <c r="R70" i="1"/>
  <c r="S70" i="1"/>
  <c r="T70" i="1"/>
  <c r="R71" i="1"/>
  <c r="T71" i="1" s="1"/>
  <c r="S71" i="1"/>
  <c r="R72" i="1"/>
  <c r="S72" i="1"/>
  <c r="T72" i="1"/>
  <c r="R73" i="1"/>
  <c r="S73" i="1"/>
  <c r="T73" i="1"/>
  <c r="R74" i="1"/>
  <c r="S74" i="1"/>
  <c r="T74" i="1"/>
  <c r="R75" i="1"/>
  <c r="S75" i="1"/>
  <c r="T75" i="1"/>
  <c r="R76" i="1"/>
  <c r="T76" i="1" s="1"/>
  <c r="S76" i="1"/>
  <c r="R77" i="1"/>
  <c r="S77" i="1"/>
  <c r="T77" i="1"/>
  <c r="R78" i="1"/>
  <c r="S78" i="1"/>
  <c r="T78" i="1"/>
  <c r="R79" i="1"/>
  <c r="T79" i="1" s="1"/>
  <c r="S79" i="1"/>
  <c r="R80" i="1"/>
  <c r="S80" i="1"/>
  <c r="T80" i="1"/>
  <c r="R81" i="1"/>
  <c r="S81" i="1"/>
  <c r="T81" i="1"/>
  <c r="R82" i="1"/>
  <c r="S82" i="1"/>
  <c r="T82" i="1"/>
  <c r="R83" i="1"/>
  <c r="S83" i="1"/>
  <c r="T83" i="1"/>
  <c r="R84" i="1"/>
  <c r="T84" i="1" s="1"/>
  <c r="S84" i="1"/>
  <c r="R85" i="1"/>
  <c r="S85" i="1"/>
  <c r="T85" i="1"/>
  <c r="R86" i="1"/>
  <c r="S86" i="1"/>
  <c r="T86" i="1"/>
  <c r="R87" i="1"/>
  <c r="T87" i="1" s="1"/>
  <c r="S87" i="1"/>
  <c r="R88" i="1"/>
  <c r="S88" i="1"/>
  <c r="T88" i="1"/>
  <c r="R89" i="1"/>
  <c r="S89" i="1"/>
  <c r="T89" i="1"/>
  <c r="R90" i="1"/>
  <c r="S90" i="1"/>
  <c r="T90" i="1"/>
  <c r="R91" i="1"/>
  <c r="S91" i="1"/>
  <c r="T91" i="1"/>
  <c r="R92" i="1"/>
  <c r="T92" i="1" s="1"/>
  <c r="S92" i="1"/>
  <c r="R93" i="1"/>
  <c r="S93" i="1"/>
  <c r="T93" i="1"/>
  <c r="R94" i="1"/>
  <c r="S94" i="1"/>
  <c r="T94" i="1"/>
  <c r="R95" i="1"/>
  <c r="T95" i="1" s="1"/>
  <c r="S95" i="1"/>
  <c r="R96" i="1"/>
  <c r="S96" i="1"/>
  <c r="T96" i="1"/>
  <c r="S57" i="1"/>
  <c r="R57" i="1"/>
  <c r="T57" i="1" s="1"/>
  <c r="S41" i="1"/>
  <c r="R41" i="1"/>
  <c r="T41" i="1" s="1"/>
  <c r="R15" i="1"/>
  <c r="S15" i="1"/>
  <c r="T15" i="1" s="1"/>
  <c r="R16" i="1"/>
  <c r="T16" i="1" s="1"/>
  <c r="S16" i="1"/>
  <c r="R17" i="1"/>
  <c r="T17" i="1" s="1"/>
  <c r="S17" i="1"/>
  <c r="R18" i="1"/>
  <c r="S18" i="1"/>
  <c r="T18" i="1" s="1"/>
  <c r="R19" i="1"/>
  <c r="S19" i="1"/>
  <c r="T19" i="1"/>
  <c r="R20" i="1"/>
  <c r="T20" i="1" s="1"/>
  <c r="S20" i="1"/>
  <c r="R21" i="1"/>
  <c r="S21" i="1"/>
  <c r="T21" i="1"/>
  <c r="R22" i="1"/>
  <c r="S22" i="1"/>
  <c r="T22" i="1"/>
  <c r="R23" i="1"/>
  <c r="S23" i="1"/>
  <c r="T23" i="1"/>
  <c r="R24" i="1"/>
  <c r="T24" i="1" s="1"/>
  <c r="S24" i="1"/>
  <c r="R25" i="1"/>
  <c r="T25" i="1" s="1"/>
  <c r="S25" i="1"/>
  <c r="R26" i="1"/>
  <c r="S26" i="1"/>
  <c r="T26" i="1" s="1"/>
  <c r="R27" i="1"/>
  <c r="S27" i="1"/>
  <c r="T27" i="1"/>
  <c r="R28" i="1"/>
  <c r="T28" i="1" s="1"/>
  <c r="S28" i="1"/>
  <c r="R29" i="1"/>
  <c r="S29" i="1"/>
  <c r="T29" i="1"/>
  <c r="R30" i="1"/>
  <c r="S30" i="1"/>
  <c r="T30" i="1"/>
  <c r="R31" i="1"/>
  <c r="S31" i="1"/>
  <c r="T31" i="1"/>
  <c r="R32" i="1"/>
  <c r="T32" i="1" s="1"/>
  <c r="S32" i="1"/>
  <c r="R33" i="1"/>
  <c r="T33" i="1" s="1"/>
  <c r="S33" i="1"/>
  <c r="R34" i="1"/>
  <c r="S34" i="1"/>
  <c r="T34" i="1"/>
  <c r="R35" i="1"/>
  <c r="S35" i="1"/>
  <c r="T35" i="1"/>
  <c r="R36" i="1"/>
  <c r="T36" i="1" s="1"/>
  <c r="S36" i="1"/>
  <c r="R37" i="1"/>
  <c r="S37" i="1"/>
  <c r="T37" i="1"/>
  <c r="R38" i="1"/>
  <c r="S38" i="1"/>
  <c r="T38" i="1"/>
  <c r="T14" i="1"/>
  <c r="S14" i="1"/>
  <c r="R14" i="1"/>
  <c r="I304" i="1"/>
  <c r="K292" i="1"/>
  <c r="K268" i="1"/>
  <c r="K238" i="1"/>
  <c r="K191" i="1"/>
  <c r="K159" i="1"/>
  <c r="K122" i="1"/>
  <c r="K99" i="1"/>
  <c r="K41" i="1"/>
</calcChain>
</file>

<file path=xl/sharedStrings.xml><?xml version="1.0" encoding="utf-8"?>
<sst xmlns="http://schemas.openxmlformats.org/spreadsheetml/2006/main" count="626" uniqueCount="195">
  <si>
    <t>Release Requests Received</t>
  </si>
  <si>
    <t>Demandes de mainlevées reçues</t>
  </si>
  <si>
    <t>April / avril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</si>
  <si>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</si>
  <si>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</si>
  <si>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</si>
  <si>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</si>
  <si>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</si>
  <si>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</si>
  <si>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</si>
  <si>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</si>
  <si>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</si>
  <si>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</si>
  <si>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</si>
  <si>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</si>
  <si>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</si>
  <si>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</si>
  <si>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</si>
  <si>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</si>
  <si>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</si>
  <si>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</si>
  <si>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</si>
  <si>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</si>
  <si>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</si>
  <si>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</si>
  <si>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</si>
  <si>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</si>
  <si>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</si>
  <si>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</si>
  <si>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</si>
  <si>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</si>
  <si>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</si>
  <si>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</si>
  <si>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</si>
  <si>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SYDNEY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</si>
  <si>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</si>
  <si>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</si>
  <si>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</si>
  <si>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</si>
  <si>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</si>
  <si>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</si>
  <si>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</si>
  <si>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</si>
  <si>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</si>
  <si>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</si>
  <si>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</si>
  <si>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</si>
  <si>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</si>
  <si>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</si>
  <si>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</si>
  <si>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</si>
  <si>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</si>
  <si>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</si>
  <si>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</si>
  <si>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</si>
  <si>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</si>
  <si>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</si>
  <si>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</si>
  <si>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</si>
  <si>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</si>
  <si>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</si>
  <si>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</si>
  <si>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</si>
  <si>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</si>
  <si>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</si>
  <si>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</si>
  <si>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</si>
  <si>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</si>
  <si>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</si>
  <si>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</si>
  <si>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</si>
  <si>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</si>
  <si>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</si>
  <si>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</si>
  <si>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</si>
  <si>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</si>
  <si>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</si>
  <si>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</si>
  <si>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</si>
  <si>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</si>
  <si>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</si>
  <si>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</si>
  <si>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</si>
  <si>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</si>
  <si>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</si>
  <si>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</si>
  <si>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</si>
  <si>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</si>
  <si>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</si>
  <si>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</si>
  <si>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</si>
  <si>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</si>
  <si>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IQALUIT AIRPORT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</si>
  <si>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</si>
  <si>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</si>
  <si>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</si>
  <si>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</si>
  <si>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</si>
  <si>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</si>
  <si>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</si>
  <si>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</si>
  <si>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</si>
  <si>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</si>
  <si>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</si>
  <si>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</si>
  <si>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</si>
  <si>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</si>
  <si>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</si>
  <si>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</si>
  <si>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</si>
  <si>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</si>
  <si>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</si>
  <si>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</si>
  <si>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</si>
  <si>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</si>
  <si>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</si>
  <si>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</si>
  <si>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</si>
  <si>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</si>
  <si>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</si>
  <si>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</si>
  <si>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</si>
  <si>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</si>
  <si>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</si>
  <si>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</si>
  <si>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</si>
  <si>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</si>
  <si>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</si>
  <si>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</si>
  <si>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</si>
  <si>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</si>
  <si>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</si>
  <si>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</si>
  <si>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</si>
  <si>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</si>
  <si>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</si>
  <si>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</si>
  <si>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</si>
  <si>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</si>
  <si>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</si>
  <si>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</si>
  <si>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</si>
  <si>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</si>
  <si>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</si>
  <si>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</si>
  <si>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BRANTFORD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</si>
  <si>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</si>
  <si>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</si>
  <si>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</si>
  <si>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</si>
  <si>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</si>
  <si>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</si>
  <si>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</si>
  <si>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</si>
  <si>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</si>
  <si>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</si>
  <si>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</si>
  <si>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</si>
  <si>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</si>
  <si>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</si>
  <si>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</si>
  <si>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</si>
  <si>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</si>
  <si>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CHARLOTTETOWN</t>
  </si>
  <si>
    <t>SUMMERSIDE</t>
  </si>
  <si>
    <t>FREDERICTON</t>
  </si>
  <si>
    <t>PORT HAWKESBURY C/O SYDNEY</t>
  </si>
  <si>
    <t>CHICOUTIMI</t>
  </si>
  <si>
    <t>DRUMMONDVILLE (STANHOPE)</t>
  </si>
  <si>
    <t>GASPE</t>
  </si>
  <si>
    <t>SHAWINIGAN (TROIS RIVIERES)</t>
  </si>
  <si>
    <t>SOREL</t>
  </si>
  <si>
    <t>ST-JEAN</t>
  </si>
  <si>
    <t>TROIS RIVIERES</t>
  </si>
  <si>
    <t>ST JEROME</t>
  </si>
  <si>
    <t>BAIE COMEAU</t>
  </si>
  <si>
    <t>SEPT ILES</t>
  </si>
  <si>
    <t>CAP AUX MEULES</t>
  </si>
  <si>
    <t>WATERLOO AIRPORT</t>
  </si>
  <si>
    <t>STRATFORD</t>
  </si>
  <si>
    <t>NORTH BAY</t>
  </si>
  <si>
    <t>SUDBURY</t>
  </si>
  <si>
    <t>ST CATHARINES</t>
  </si>
  <si>
    <t>BARRIE</t>
  </si>
  <si>
    <t>PORT COLBORNE</t>
  </si>
  <si>
    <t>COMMERCIAL HUB (OTTAWA)</t>
  </si>
  <si>
    <t>KINGSTON</t>
  </si>
  <si>
    <t>CRANBRIOOK</t>
  </si>
  <si>
    <t>NANAIMO</t>
  </si>
  <si>
    <t>KAMLOOPS</t>
  </si>
  <si>
    <t>PRINCE GEORGE</t>
  </si>
  <si>
    <t>MIDWAY</t>
  </si>
  <si>
    <t>BEAVER CREEK</t>
  </si>
  <si>
    <t>FOIRTUNE</t>
  </si>
  <si>
    <t>ARGENTIA C/O ST JOHN'S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</si>
</sst>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10" fontId="1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10" fontId="1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4"/>
  <sheetViews>
    <sheetView tabSelected="1" topLeftCell="A279" workbookViewId="0">
      <selection activeCell="I296" sqref="I296"/>
    </sheetView>
  </sheetViews>
  <sheetFormatPr defaultRowHeight="14.4" x14ac:dyDescent="0.3"/>
  <cols>
    <col min="1" max="1" width="11.21875" customWidth="1"/>
    <col min="2" max="2" width="27.2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161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162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15</v>
      </c>
      <c r="G14" s="14">
        <v>2</v>
      </c>
      <c r="H14" s="14">
        <v>24</v>
      </c>
      <c r="I14" s="14">
        <v>41</v>
      </c>
      <c r="J14" s="13"/>
      <c r="K14" s="23">
        <v>5017</v>
      </c>
      <c r="L14" s="14">
        <v>12</v>
      </c>
      <c r="M14" s="14">
        <v>8</v>
      </c>
      <c r="N14" s="13"/>
      <c r="O14" s="13"/>
      <c r="P14" s="13"/>
      <c r="Q14" s="13"/>
      <c r="R14" s="14">
        <f>SUM(J14:Q14)</f>
        <v>5037</v>
      </c>
      <c r="S14" s="14">
        <f>SUM(I14:Q14)</f>
        <v>5078</v>
      </c>
      <c r="T14" s="15">
        <f>R14/S14</f>
        <v>0.99192595510043324</v>
      </c>
      <c r="U14" s="13"/>
      <c r="V14" s="13"/>
      <c r="W14" s="14"/>
      <c r="X14" s="15"/>
    </row>
    <row r="15" spans="1:24" x14ac:dyDescent="0.3">
      <c r="A15" s="12">
        <v>19</v>
      </c>
      <c r="B15" s="12" t="s">
        <v>166</v>
      </c>
      <c r="C15" s="13"/>
      <c r="D15" s="13"/>
      <c r="E15" s="13"/>
      <c r="F15" s="14"/>
      <c r="G15" s="14"/>
      <c r="H15" s="14"/>
      <c r="I15" s="14"/>
      <c r="J15" s="13"/>
      <c r="K15" s="23">
        <v>2</v>
      </c>
      <c r="L15" s="14"/>
      <c r="M15" s="14"/>
      <c r="N15" s="13"/>
      <c r="O15" s="13"/>
      <c r="P15" s="13"/>
      <c r="Q15" s="13"/>
      <c r="R15" s="14">
        <f t="shared" ref="R15:R38" si="0">SUM(J15:Q15)</f>
        <v>2</v>
      </c>
      <c r="S15" s="14">
        <f t="shared" ref="S15:S38" si="1">SUM(I15:Q15)</f>
        <v>2</v>
      </c>
      <c r="T15" s="15">
        <f t="shared" ref="T15:T38" si="2">R15/S15</f>
        <v>1</v>
      </c>
      <c r="U15" s="13"/>
      <c r="V15" s="13"/>
      <c r="W15" s="14"/>
      <c r="X15" s="15"/>
    </row>
    <row r="16" spans="1:24" x14ac:dyDescent="0.3">
      <c r="A16" s="12">
        <v>21</v>
      </c>
      <c r="B16" s="12" t="s">
        <v>34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K16" s="23"/>
      <c r="L16" s="13"/>
      <c r="M16" s="13"/>
      <c r="N16" s="13"/>
      <c r="O16" s="13"/>
      <c r="P16" s="13"/>
      <c r="Q16" s="13"/>
      <c r="R16" s="14">
        <f t="shared" si="0"/>
        <v>0</v>
      </c>
      <c r="S16" s="14">
        <f t="shared" si="1"/>
        <v>1</v>
      </c>
      <c r="T16" s="15">
        <f t="shared" si="2"/>
        <v>0</v>
      </c>
      <c r="U16" s="13"/>
      <c r="V16" s="13"/>
      <c r="W16" s="13"/>
      <c r="X16" s="13"/>
    </row>
    <row r="17" spans="1:24" x14ac:dyDescent="0.3">
      <c r="A17" s="12">
        <v>101</v>
      </c>
      <c r="B17" s="12" t="s">
        <v>163</v>
      </c>
      <c r="C17" s="13"/>
      <c r="D17" s="13"/>
      <c r="E17" s="13"/>
      <c r="F17" s="13"/>
      <c r="G17" s="13"/>
      <c r="H17" s="14"/>
      <c r="I17" s="14"/>
      <c r="J17" s="13"/>
      <c r="K17" s="23">
        <v>3</v>
      </c>
      <c r="L17" s="13"/>
      <c r="M17" s="13"/>
      <c r="N17" s="13"/>
      <c r="O17" s="13"/>
      <c r="P17" s="13"/>
      <c r="Q17" s="13"/>
      <c r="R17" s="14">
        <f t="shared" si="0"/>
        <v>3</v>
      </c>
      <c r="S17" s="14">
        <f t="shared" si="1"/>
        <v>3</v>
      </c>
      <c r="T17" s="15">
        <f t="shared" si="2"/>
        <v>1</v>
      </c>
      <c r="U17" s="13"/>
      <c r="V17" s="13"/>
      <c r="W17" s="13"/>
      <c r="X17" s="13"/>
    </row>
    <row r="18" spans="1:24" x14ac:dyDescent="0.3">
      <c r="A18" s="12">
        <v>102</v>
      </c>
      <c r="B18" s="12" t="s">
        <v>164</v>
      </c>
      <c r="C18" s="13"/>
      <c r="D18" s="13"/>
      <c r="E18" s="13"/>
      <c r="F18" s="13"/>
      <c r="G18" s="13"/>
      <c r="H18" s="14"/>
      <c r="I18" s="14"/>
      <c r="J18" s="13"/>
      <c r="K18" s="23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1</v>
      </c>
      <c r="T18" s="15">
        <f t="shared" si="2"/>
        <v>1</v>
      </c>
      <c r="U18" s="13"/>
      <c r="V18" s="13"/>
      <c r="W18" s="13"/>
      <c r="X18" s="13"/>
    </row>
    <row r="19" spans="1:24" x14ac:dyDescent="0.3">
      <c r="A19" s="12">
        <v>201</v>
      </c>
      <c r="B19" s="12" t="s">
        <v>35</v>
      </c>
      <c r="C19" s="13"/>
      <c r="D19" s="13"/>
      <c r="E19" s="13"/>
      <c r="F19" s="13"/>
      <c r="G19" s="13"/>
      <c r="H19" s="14">
        <v>1</v>
      </c>
      <c r="I19" s="14">
        <v>1</v>
      </c>
      <c r="J19" s="13"/>
      <c r="K19" s="23">
        <v>3</v>
      </c>
      <c r="L19" s="13"/>
      <c r="M19" s="13"/>
      <c r="N19" s="13"/>
      <c r="O19" s="13"/>
      <c r="P19" s="13"/>
      <c r="Q19" s="13"/>
      <c r="R19" s="14">
        <f t="shared" si="0"/>
        <v>3</v>
      </c>
      <c r="S19" s="14">
        <f t="shared" si="1"/>
        <v>4</v>
      </c>
      <c r="T19" s="15">
        <f t="shared" si="2"/>
        <v>0.75</v>
      </c>
      <c r="U19" s="13"/>
      <c r="V19" s="13"/>
      <c r="W19" s="14"/>
      <c r="X19" s="15"/>
    </row>
    <row r="20" spans="1:24" x14ac:dyDescent="0.3">
      <c r="A20" s="12">
        <v>204</v>
      </c>
      <c r="B20" s="12" t="s">
        <v>165</v>
      </c>
      <c r="C20" s="13"/>
      <c r="D20" s="13"/>
      <c r="E20" s="13"/>
      <c r="F20" s="13"/>
      <c r="G20" s="13"/>
      <c r="H20" s="14"/>
      <c r="I20" s="14"/>
      <c r="J20" s="13"/>
      <c r="K20" s="23">
        <v>1</v>
      </c>
      <c r="L20" s="13"/>
      <c r="M20" s="13"/>
      <c r="N20" s="13"/>
      <c r="O20" s="13"/>
      <c r="P20" s="13"/>
      <c r="Q20" s="13"/>
      <c r="R20" s="14">
        <f t="shared" si="0"/>
        <v>1</v>
      </c>
      <c r="S20" s="14">
        <f t="shared" si="1"/>
        <v>1</v>
      </c>
      <c r="T20" s="15">
        <f t="shared" si="2"/>
        <v>1</v>
      </c>
      <c r="U20" s="13"/>
      <c r="V20" s="13"/>
      <c r="W20" s="14"/>
      <c r="X20" s="15"/>
    </row>
    <row r="21" spans="1:24" x14ac:dyDescent="0.3">
      <c r="A21" s="12">
        <v>205</v>
      </c>
      <c r="B21" s="12" t="s">
        <v>36</v>
      </c>
      <c r="C21" s="13"/>
      <c r="D21" s="13"/>
      <c r="E21" s="13"/>
      <c r="F21" s="13"/>
      <c r="G21" s="13"/>
      <c r="H21" s="14">
        <v>12</v>
      </c>
      <c r="I21" s="14">
        <v>12</v>
      </c>
      <c r="J21" s="13"/>
      <c r="K21" s="23">
        <v>244</v>
      </c>
      <c r="L21" s="13"/>
      <c r="M21" s="13"/>
      <c r="N21" s="13"/>
      <c r="O21" s="13"/>
      <c r="P21" s="13"/>
      <c r="Q21" s="13"/>
      <c r="R21" s="14">
        <f t="shared" si="0"/>
        <v>244</v>
      </c>
      <c r="S21" s="14">
        <f t="shared" si="1"/>
        <v>256</v>
      </c>
      <c r="T21" s="15">
        <f t="shared" si="2"/>
        <v>0.953125</v>
      </c>
      <c r="U21" s="13"/>
      <c r="V21" s="13"/>
      <c r="W21" s="14"/>
      <c r="X21" s="15"/>
    </row>
    <row r="22" spans="1:24" x14ac:dyDescent="0.3">
      <c r="A22" s="12">
        <v>206</v>
      </c>
      <c r="B22" s="12" t="s">
        <v>37</v>
      </c>
      <c r="C22" s="13"/>
      <c r="D22" s="13"/>
      <c r="E22" s="13"/>
      <c r="F22" s="13"/>
      <c r="G22" s="14">
        <v>12</v>
      </c>
      <c r="H22" s="14">
        <v>1</v>
      </c>
      <c r="I22" s="14">
        <v>13</v>
      </c>
      <c r="J22" s="13"/>
      <c r="K22" s="23">
        <v>399</v>
      </c>
      <c r="L22" s="14">
        <v>3</v>
      </c>
      <c r="M22" s="13"/>
      <c r="N22" s="13"/>
      <c r="O22" s="13"/>
      <c r="P22" s="13"/>
      <c r="Q22" s="13"/>
      <c r="R22" s="14">
        <f t="shared" si="0"/>
        <v>402</v>
      </c>
      <c r="S22" s="14">
        <f t="shared" si="1"/>
        <v>415</v>
      </c>
      <c r="T22" s="15">
        <f t="shared" si="2"/>
        <v>0.96867469879518076</v>
      </c>
      <c r="U22" s="13"/>
      <c r="V22" s="13"/>
      <c r="W22" s="14"/>
      <c r="X22" s="15"/>
    </row>
    <row r="23" spans="1:24" x14ac:dyDescent="0.3">
      <c r="A23" s="12">
        <v>210</v>
      </c>
      <c r="B23" s="12" t="s">
        <v>38</v>
      </c>
      <c r="C23" s="13"/>
      <c r="D23" s="13"/>
      <c r="E23" s="13"/>
      <c r="F23" s="14">
        <v>1</v>
      </c>
      <c r="G23" s="14">
        <v>2</v>
      </c>
      <c r="H23" s="13"/>
      <c r="I23" s="14">
        <v>3</v>
      </c>
      <c r="J23" s="13"/>
      <c r="K23" s="23">
        <v>149</v>
      </c>
      <c r="L23" s="14">
        <v>1</v>
      </c>
      <c r="M23" s="14">
        <v>6</v>
      </c>
      <c r="N23" s="13"/>
      <c r="O23" s="13"/>
      <c r="P23" s="13"/>
      <c r="Q23" s="13"/>
      <c r="R23" s="14">
        <f t="shared" si="0"/>
        <v>156</v>
      </c>
      <c r="S23" s="14">
        <f t="shared" si="1"/>
        <v>159</v>
      </c>
      <c r="T23" s="15">
        <f t="shared" si="2"/>
        <v>0.98113207547169812</v>
      </c>
      <c r="U23" s="13"/>
      <c r="V23" s="13"/>
      <c r="W23" s="14"/>
      <c r="X23" s="15"/>
    </row>
    <row r="24" spans="1:24" x14ac:dyDescent="0.3">
      <c r="A24" s="12">
        <v>212</v>
      </c>
      <c r="B24" s="12" t="s">
        <v>39</v>
      </c>
      <c r="C24" s="13"/>
      <c r="D24" s="13"/>
      <c r="E24" s="14">
        <v>9</v>
      </c>
      <c r="F24" s="13"/>
      <c r="G24" s="13"/>
      <c r="H24" s="14">
        <v>121</v>
      </c>
      <c r="I24" s="14">
        <v>130</v>
      </c>
      <c r="J24" s="14">
        <v>12</v>
      </c>
      <c r="K24" s="23">
        <v>3157</v>
      </c>
      <c r="L24" s="14">
        <v>63</v>
      </c>
      <c r="M24" s="13"/>
      <c r="N24" s="13"/>
      <c r="O24" s="13"/>
      <c r="P24" s="13"/>
      <c r="Q24" s="13"/>
      <c r="R24" s="14">
        <f t="shared" si="0"/>
        <v>3232</v>
      </c>
      <c r="S24" s="14">
        <f t="shared" si="1"/>
        <v>3362</v>
      </c>
      <c r="T24" s="15">
        <f t="shared" si="2"/>
        <v>0.96133254015466985</v>
      </c>
      <c r="U24" s="14"/>
      <c r="V24" s="15"/>
      <c r="W24" s="14"/>
      <c r="X24" s="15"/>
    </row>
    <row r="25" spans="1:24" x14ac:dyDescent="0.3">
      <c r="A25" s="12">
        <v>213</v>
      </c>
      <c r="B25" s="12" t="s">
        <v>40</v>
      </c>
      <c r="C25" s="13"/>
      <c r="D25" s="13"/>
      <c r="E25" s="13"/>
      <c r="F25" s="13"/>
      <c r="G25" s="13"/>
      <c r="H25" s="14">
        <v>52</v>
      </c>
      <c r="I25" s="14">
        <v>52</v>
      </c>
      <c r="J25" s="14">
        <v>2</v>
      </c>
      <c r="K25" s="23">
        <v>49</v>
      </c>
      <c r="L25" s="13"/>
      <c r="M25" s="13"/>
      <c r="N25" s="13"/>
      <c r="O25" s="13"/>
      <c r="P25" s="13"/>
      <c r="Q25" s="13"/>
      <c r="R25" s="14">
        <f t="shared" si="0"/>
        <v>51</v>
      </c>
      <c r="S25" s="14">
        <f t="shared" si="1"/>
        <v>103</v>
      </c>
      <c r="T25" s="15">
        <f t="shared" si="2"/>
        <v>0.49514563106796117</v>
      </c>
      <c r="U25" s="13"/>
      <c r="V25" s="13"/>
      <c r="W25" s="14"/>
      <c r="X25" s="15"/>
    </row>
    <row r="26" spans="1:24" x14ac:dyDescent="0.3">
      <c r="A26" s="12">
        <v>214</v>
      </c>
      <c r="B26" s="12" t="s">
        <v>41</v>
      </c>
      <c r="C26" s="13"/>
      <c r="D26" s="13"/>
      <c r="E26" s="13"/>
      <c r="F26" s="13"/>
      <c r="G26" s="13"/>
      <c r="H26" s="14">
        <v>45</v>
      </c>
      <c r="I26" s="14">
        <v>45</v>
      </c>
      <c r="J26" s="13"/>
      <c r="K26" s="23">
        <v>221</v>
      </c>
      <c r="L26" s="13"/>
      <c r="M26" s="13"/>
      <c r="N26" s="13"/>
      <c r="O26" s="13"/>
      <c r="P26" s="13"/>
      <c r="Q26" s="13"/>
      <c r="R26" s="14">
        <f t="shared" si="0"/>
        <v>221</v>
      </c>
      <c r="S26" s="14">
        <f t="shared" si="1"/>
        <v>266</v>
      </c>
      <c r="T26" s="15">
        <f t="shared" si="2"/>
        <v>0.83082706766917291</v>
      </c>
      <c r="U26" s="13"/>
      <c r="V26" s="13"/>
      <c r="W26" s="14"/>
      <c r="X26" s="15"/>
    </row>
    <row r="27" spans="1:24" x14ac:dyDescent="0.3">
      <c r="A27" s="12">
        <v>215</v>
      </c>
      <c r="B27" s="12" t="s">
        <v>42</v>
      </c>
      <c r="C27" s="13"/>
      <c r="D27" s="13"/>
      <c r="E27" s="13"/>
      <c r="F27" s="13"/>
      <c r="G27" s="13"/>
      <c r="H27" s="14">
        <v>74</v>
      </c>
      <c r="I27" s="14">
        <v>74</v>
      </c>
      <c r="J27" s="13"/>
      <c r="K27" s="23">
        <v>166</v>
      </c>
      <c r="L27" s="13"/>
      <c r="M27" s="13"/>
      <c r="N27" s="13"/>
      <c r="O27" s="13"/>
      <c r="P27" s="13"/>
      <c r="Q27" s="13"/>
      <c r="R27" s="14">
        <f t="shared" si="0"/>
        <v>166</v>
      </c>
      <c r="S27" s="14">
        <f t="shared" si="1"/>
        <v>240</v>
      </c>
      <c r="T27" s="15">
        <f t="shared" si="2"/>
        <v>0.69166666666666665</v>
      </c>
      <c r="U27" s="13"/>
      <c r="V27" s="13"/>
      <c r="W27" s="14"/>
      <c r="X27" s="15"/>
    </row>
    <row r="28" spans="1:24" x14ac:dyDescent="0.3">
      <c r="A28" s="12">
        <v>216</v>
      </c>
      <c r="B28" s="12" t="s">
        <v>43</v>
      </c>
      <c r="C28" s="13"/>
      <c r="D28" s="13"/>
      <c r="E28" s="13"/>
      <c r="F28" s="13"/>
      <c r="G28" s="13"/>
      <c r="H28" s="14">
        <v>31</v>
      </c>
      <c r="I28" s="14">
        <v>31</v>
      </c>
      <c r="J28" s="14">
        <v>4</v>
      </c>
      <c r="K28" s="23">
        <v>379</v>
      </c>
      <c r="L28" s="13"/>
      <c r="M28" s="13"/>
      <c r="N28" s="13"/>
      <c r="O28" s="13"/>
      <c r="P28" s="13"/>
      <c r="Q28" s="13"/>
      <c r="R28" s="14">
        <f t="shared" si="0"/>
        <v>383</v>
      </c>
      <c r="S28" s="14">
        <f t="shared" si="1"/>
        <v>414</v>
      </c>
      <c r="T28" s="15">
        <f t="shared" si="2"/>
        <v>0.9251207729468599</v>
      </c>
      <c r="U28" s="13"/>
      <c r="V28" s="13"/>
      <c r="W28" s="14"/>
      <c r="X28" s="15"/>
    </row>
    <row r="29" spans="1:24" x14ac:dyDescent="0.3">
      <c r="A29" s="12">
        <v>217</v>
      </c>
      <c r="B29" s="12" t="s">
        <v>44</v>
      </c>
      <c r="C29" s="13"/>
      <c r="D29" s="13"/>
      <c r="E29" s="13"/>
      <c r="F29" s="13"/>
      <c r="G29" s="13"/>
      <c r="H29" s="14">
        <v>77</v>
      </c>
      <c r="I29" s="14">
        <v>77</v>
      </c>
      <c r="J29" s="13"/>
      <c r="K29" s="23"/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77</v>
      </c>
      <c r="T29" s="15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45</v>
      </c>
      <c r="C30" s="13"/>
      <c r="D30" s="13"/>
      <c r="E30" s="13"/>
      <c r="F30" s="13"/>
      <c r="G30" s="13"/>
      <c r="H30" s="14">
        <v>22</v>
      </c>
      <c r="I30" s="14">
        <v>22</v>
      </c>
      <c r="J30" s="14">
        <v>206</v>
      </c>
      <c r="K30" s="23">
        <v>1166</v>
      </c>
      <c r="L30" s="14">
        <v>4</v>
      </c>
      <c r="M30" s="13"/>
      <c r="N30" s="13"/>
      <c r="O30" s="13"/>
      <c r="P30" s="13"/>
      <c r="Q30" s="13"/>
      <c r="R30" s="14">
        <f t="shared" si="0"/>
        <v>1376</v>
      </c>
      <c r="S30" s="14">
        <f t="shared" si="1"/>
        <v>1398</v>
      </c>
      <c r="T30" s="15">
        <f t="shared" si="2"/>
        <v>0.98426323319027187</v>
      </c>
      <c r="U30" s="13"/>
      <c r="V30" s="13"/>
      <c r="W30" s="14"/>
      <c r="X30" s="15"/>
    </row>
    <row r="31" spans="1:24" x14ac:dyDescent="0.3">
      <c r="A31" s="12">
        <v>219</v>
      </c>
      <c r="B31" s="12" t="s">
        <v>46</v>
      </c>
      <c r="C31" s="13"/>
      <c r="D31" s="13"/>
      <c r="E31" s="13"/>
      <c r="F31" s="13"/>
      <c r="G31" s="13"/>
      <c r="H31" s="14">
        <v>5</v>
      </c>
      <c r="I31" s="14">
        <v>5</v>
      </c>
      <c r="J31" s="13"/>
      <c r="K31" s="23">
        <v>18</v>
      </c>
      <c r="L31" s="13"/>
      <c r="M31" s="13"/>
      <c r="N31" s="13"/>
      <c r="O31" s="13"/>
      <c r="P31" s="13"/>
      <c r="Q31" s="13"/>
      <c r="R31" s="14">
        <f t="shared" si="0"/>
        <v>18</v>
      </c>
      <c r="S31" s="14">
        <f t="shared" si="1"/>
        <v>23</v>
      </c>
      <c r="T31" s="15">
        <f t="shared" si="2"/>
        <v>0.78260869565217395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47</v>
      </c>
      <c r="C32" s="13"/>
      <c r="D32" s="13"/>
      <c r="E32" s="13"/>
      <c r="F32" s="13"/>
      <c r="G32" s="13"/>
      <c r="H32" s="14">
        <v>87</v>
      </c>
      <c r="I32" s="14">
        <v>87</v>
      </c>
      <c r="J32" s="13"/>
      <c r="K32" s="23">
        <v>1</v>
      </c>
      <c r="L32" s="13"/>
      <c r="M32" s="13"/>
      <c r="N32" s="13"/>
      <c r="O32" s="13"/>
      <c r="P32" s="13"/>
      <c r="Q32" s="13"/>
      <c r="R32" s="14">
        <f t="shared" si="0"/>
        <v>1</v>
      </c>
      <c r="S32" s="14">
        <f t="shared" si="1"/>
        <v>88</v>
      </c>
      <c r="T32" s="15">
        <f t="shared" si="2"/>
        <v>1.1363636363636364E-2</v>
      </c>
      <c r="U32" s="13"/>
      <c r="V32" s="13"/>
      <c r="W32" s="14"/>
      <c r="X32" s="15"/>
    </row>
    <row r="33" spans="1:24" x14ac:dyDescent="0.3">
      <c r="A33" s="12">
        <v>231</v>
      </c>
      <c r="B33" s="12" t="s">
        <v>48</v>
      </c>
      <c r="C33" s="13"/>
      <c r="D33" s="13"/>
      <c r="E33" s="14">
        <v>2</v>
      </c>
      <c r="F33" s="14">
        <v>9</v>
      </c>
      <c r="G33" s="14">
        <v>16</v>
      </c>
      <c r="H33" s="14">
        <v>85</v>
      </c>
      <c r="I33" s="14">
        <v>112</v>
      </c>
      <c r="J33" s="14">
        <v>1</v>
      </c>
      <c r="K33" s="23">
        <v>6464</v>
      </c>
      <c r="L33" s="14">
        <v>87</v>
      </c>
      <c r="M33" s="13"/>
      <c r="N33" s="13"/>
      <c r="O33" s="13"/>
      <c r="P33" s="13"/>
      <c r="Q33" s="13"/>
      <c r="R33" s="14">
        <f t="shared" si="0"/>
        <v>6552</v>
      </c>
      <c r="S33" s="14">
        <f t="shared" si="1"/>
        <v>6664</v>
      </c>
      <c r="T33" s="15">
        <f t="shared" si="2"/>
        <v>0.98319327731092432</v>
      </c>
      <c r="U33" s="13"/>
      <c r="V33" s="13"/>
      <c r="W33" s="14"/>
      <c r="X33" s="15"/>
    </row>
    <row r="34" spans="1:24" x14ac:dyDescent="0.3">
      <c r="A34" s="12">
        <v>912</v>
      </c>
      <c r="B34" s="12" t="s">
        <v>49</v>
      </c>
      <c r="C34" s="13"/>
      <c r="D34" s="13"/>
      <c r="E34" s="13"/>
      <c r="F34" s="14">
        <v>1</v>
      </c>
      <c r="G34" s="13"/>
      <c r="H34" s="13"/>
      <c r="I34" s="14">
        <v>1</v>
      </c>
      <c r="J34" s="13"/>
      <c r="K34" s="23"/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1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913</v>
      </c>
      <c r="B35" s="12" t="s">
        <v>50</v>
      </c>
      <c r="C35" s="13"/>
      <c r="D35" s="13"/>
      <c r="E35" s="13"/>
      <c r="F35" s="14">
        <v>2</v>
      </c>
      <c r="G35" s="13"/>
      <c r="H35" s="14">
        <v>7</v>
      </c>
      <c r="I35" s="14">
        <v>9</v>
      </c>
      <c r="J35" s="13"/>
      <c r="K35" s="23">
        <v>1</v>
      </c>
      <c r="L35" s="13"/>
      <c r="M35" s="14">
        <v>1</v>
      </c>
      <c r="N35" s="13"/>
      <c r="O35" s="13"/>
      <c r="P35" s="13"/>
      <c r="Q35" s="13"/>
      <c r="R35" s="14">
        <f t="shared" si="0"/>
        <v>2</v>
      </c>
      <c r="S35" s="14">
        <f t="shared" si="1"/>
        <v>11</v>
      </c>
      <c r="T35" s="15">
        <f t="shared" si="2"/>
        <v>0.18181818181818182</v>
      </c>
      <c r="U35" s="13"/>
      <c r="V35" s="13"/>
      <c r="W35" s="14"/>
      <c r="X35" s="15"/>
    </row>
    <row r="36" spans="1:24" x14ac:dyDescent="0.3">
      <c r="A36" s="12">
        <v>914</v>
      </c>
      <c r="B36" s="12" t="s">
        <v>51</v>
      </c>
      <c r="C36" s="13"/>
      <c r="D36" s="13"/>
      <c r="E36" s="13"/>
      <c r="F36" s="13"/>
      <c r="G36" s="13"/>
      <c r="H36" s="14">
        <v>1</v>
      </c>
      <c r="I36" s="14">
        <v>1</v>
      </c>
      <c r="J36" s="13"/>
      <c r="K36" s="23">
        <v>142</v>
      </c>
      <c r="L36" s="13"/>
      <c r="M36" s="13"/>
      <c r="N36" s="13"/>
      <c r="O36" s="13"/>
      <c r="P36" s="13"/>
      <c r="Q36" s="13"/>
      <c r="R36" s="14">
        <f t="shared" si="0"/>
        <v>142</v>
      </c>
      <c r="S36" s="14">
        <f t="shared" si="1"/>
        <v>143</v>
      </c>
      <c r="T36" s="15">
        <f t="shared" si="2"/>
        <v>0.99300699300699302</v>
      </c>
      <c r="U36" s="13"/>
      <c r="V36" s="13"/>
      <c r="W36" s="14"/>
      <c r="X36" s="15"/>
    </row>
    <row r="37" spans="1:24" x14ac:dyDescent="0.3">
      <c r="A37" s="24">
        <v>919</v>
      </c>
      <c r="B37" s="23" t="s">
        <v>193</v>
      </c>
      <c r="K37" s="23">
        <v>1</v>
      </c>
      <c r="R37" s="14">
        <f t="shared" si="0"/>
        <v>1</v>
      </c>
      <c r="S37" s="14">
        <f t="shared" si="1"/>
        <v>1</v>
      </c>
      <c r="T37" s="15">
        <f t="shared" si="2"/>
        <v>1</v>
      </c>
    </row>
    <row r="38" spans="1:24" x14ac:dyDescent="0.3">
      <c r="A38" s="24">
        <v>921</v>
      </c>
      <c r="B38" s="23" t="s">
        <v>194</v>
      </c>
      <c r="K38" s="23">
        <v>85</v>
      </c>
      <c r="R38" s="14">
        <f t="shared" si="0"/>
        <v>85</v>
      </c>
      <c r="S38" s="14">
        <f t="shared" si="1"/>
        <v>85</v>
      </c>
      <c r="T38" s="15">
        <f t="shared" si="2"/>
        <v>1</v>
      </c>
    </row>
    <row r="39" spans="1:24" x14ac:dyDescent="0.3">
      <c r="A39" s="24"/>
      <c r="B39" s="23"/>
      <c r="K39" s="23"/>
    </row>
    <row r="40" spans="1:24" x14ac:dyDescent="0.3">
      <c r="K40" s="23"/>
    </row>
    <row r="41" spans="1:24" x14ac:dyDescent="0.3">
      <c r="A41" s="13"/>
      <c r="B41" s="16" t="s">
        <v>52</v>
      </c>
      <c r="C41" s="13"/>
      <c r="D41" s="13"/>
      <c r="E41" s="14">
        <v>11</v>
      </c>
      <c r="F41" s="14">
        <v>28</v>
      </c>
      <c r="G41" s="14">
        <v>32</v>
      </c>
      <c r="H41" s="14">
        <v>646</v>
      </c>
      <c r="I41" s="14">
        <v>717</v>
      </c>
      <c r="J41" s="14">
        <v>225</v>
      </c>
      <c r="K41" s="23">
        <f>SUM(K14:K38)</f>
        <v>17669</v>
      </c>
      <c r="L41" s="14">
        <v>170</v>
      </c>
      <c r="M41" s="14">
        <v>15</v>
      </c>
      <c r="N41" s="13"/>
      <c r="O41" s="13"/>
      <c r="P41" s="13"/>
      <c r="Q41" s="13"/>
      <c r="R41" s="14">
        <f t="shared" ref="R41" si="3">SUM(J41:Q41)</f>
        <v>18079</v>
      </c>
      <c r="S41" s="14">
        <f t="shared" ref="S41" si="4">SUM(I41:Q41)</f>
        <v>18796</v>
      </c>
      <c r="T41" s="15">
        <f t="shared" ref="T41" si="5">R41/S41</f>
        <v>0.96185358586933389</v>
      </c>
      <c r="U41" s="14"/>
      <c r="V41" s="15"/>
      <c r="W41" s="14"/>
      <c r="X41" s="15"/>
    </row>
    <row r="42" spans="1:24" x14ac:dyDescent="0.3">
      <c r="A42" s="13"/>
      <c r="B42" s="16" t="s">
        <v>53</v>
      </c>
      <c r="C42" s="15">
        <v>0</v>
      </c>
      <c r="D42" s="15">
        <v>0</v>
      </c>
      <c r="E42" s="17">
        <v>3.0000000000000001E-3</v>
      </c>
      <c r="F42" s="17">
        <v>6.0000000000000001E-3</v>
      </c>
      <c r="G42" s="15">
        <v>0.04</v>
      </c>
      <c r="H42" s="17">
        <v>5.0999999999999997E-2</v>
      </c>
      <c r="I42" s="17">
        <v>2.8000000000000001E-2</v>
      </c>
      <c r="J42" s="17">
        <v>7.0000000000000001E-3</v>
      </c>
      <c r="K42" s="25">
        <f>K41/$I$304</f>
        <v>1.096719091192357E-2</v>
      </c>
      <c r="L42" s="17">
        <v>2E-3</v>
      </c>
      <c r="M42" s="17">
        <v>1E-3</v>
      </c>
      <c r="N42" s="15">
        <v>0</v>
      </c>
      <c r="O42" s="15">
        <v>0</v>
      </c>
      <c r="P42" s="15">
        <v>0</v>
      </c>
      <c r="Q42" s="15">
        <v>0</v>
      </c>
      <c r="R42" s="17">
        <f>R41/$P$304</f>
        <v>1.0371061302787492E-2</v>
      </c>
      <c r="S42" s="17">
        <f>S41/$Q$304</f>
        <v>1.0628300139215126E-2</v>
      </c>
      <c r="T42" s="13"/>
      <c r="U42" s="17"/>
      <c r="V42" s="13"/>
      <c r="W42" s="17"/>
      <c r="X42" s="13"/>
    </row>
    <row r="44" spans="1:24" ht="17.399999999999999" customHeight="1" x14ac:dyDescent="0.3">
      <c r="A44" s="1" t="s">
        <v>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7.399999999999999" customHeight="1" x14ac:dyDescent="0.3">
      <c r="A45" s="1" t="s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</row>
    <row r="48" spans="1:24" ht="31.2" x14ac:dyDescent="0.3">
      <c r="A48" s="3" t="s">
        <v>3</v>
      </c>
      <c r="B48" s="4"/>
      <c r="C48" s="5" t="s">
        <v>54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3">
      <c r="A49" s="22" t="s">
        <v>2</v>
      </c>
      <c r="B49" s="22"/>
      <c r="C49" s="22"/>
    </row>
    <row r="51" spans="1:24" x14ac:dyDescent="0.3">
      <c r="A51" s="9"/>
      <c r="B51" s="9"/>
      <c r="C51" s="10" t="s">
        <v>5</v>
      </c>
      <c r="D51" s="10"/>
      <c r="E51" s="10"/>
      <c r="F51" s="10"/>
      <c r="G51" s="10"/>
      <c r="H51" s="10"/>
      <c r="I51" s="10"/>
      <c r="J51" s="10"/>
      <c r="K51" s="10" t="s">
        <v>6</v>
      </c>
      <c r="L51" s="10"/>
      <c r="M51" s="4"/>
      <c r="N51" s="6" t="s">
        <v>7</v>
      </c>
      <c r="O51" s="6" t="s">
        <v>7</v>
      </c>
      <c r="P51" s="6" t="s">
        <v>8</v>
      </c>
      <c r="Q51" s="6" t="s">
        <v>8</v>
      </c>
      <c r="R51" s="7"/>
      <c r="S51" s="7"/>
      <c r="T51" s="10"/>
      <c r="U51" s="10"/>
      <c r="V51" s="10"/>
      <c r="W51" s="10"/>
    </row>
    <row r="52" spans="1:24" x14ac:dyDescent="0.3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4"/>
      <c r="N52" s="6" t="s">
        <v>9</v>
      </c>
      <c r="O52" s="6" t="s">
        <v>10</v>
      </c>
      <c r="P52" s="6" t="s">
        <v>11</v>
      </c>
      <c r="Q52" s="6" t="s">
        <v>12</v>
      </c>
      <c r="R52" s="11"/>
      <c r="S52" s="11"/>
      <c r="T52" s="10"/>
      <c r="U52" s="10"/>
      <c r="V52" s="10"/>
      <c r="W52" s="10"/>
    </row>
    <row r="53" spans="1:24" ht="20.399999999999999" x14ac:dyDescent="0.3">
      <c r="A53" s="8" t="s">
        <v>13</v>
      </c>
      <c r="B53" s="8" t="s">
        <v>14</v>
      </c>
      <c r="C53" s="7"/>
      <c r="D53" s="6" t="s">
        <v>15</v>
      </c>
      <c r="E53" s="6" t="s">
        <v>9</v>
      </c>
      <c r="F53" s="6" t="s">
        <v>10</v>
      </c>
      <c r="G53" s="6" t="s">
        <v>16</v>
      </c>
      <c r="H53" s="7"/>
      <c r="I53" s="6" t="s">
        <v>17</v>
      </c>
      <c r="J53" s="6" t="s">
        <v>18</v>
      </c>
      <c r="K53" s="6" t="s">
        <v>161</v>
      </c>
      <c r="L53" s="6" t="s">
        <v>9</v>
      </c>
      <c r="M53" s="6" t="s">
        <v>10</v>
      </c>
      <c r="N53" s="6" t="s">
        <v>19</v>
      </c>
      <c r="O53" s="6" t="s">
        <v>19</v>
      </c>
      <c r="P53" s="6" t="s">
        <v>8</v>
      </c>
      <c r="Q53" s="6" t="s">
        <v>8</v>
      </c>
      <c r="R53" s="6" t="s">
        <v>17</v>
      </c>
      <c r="S53" s="7"/>
      <c r="T53" s="6" t="s">
        <v>20</v>
      </c>
      <c r="U53" s="7"/>
      <c r="V53" s="7"/>
      <c r="W53" s="7"/>
      <c r="X53" s="7"/>
    </row>
    <row r="54" spans="1:24" x14ac:dyDescent="0.3">
      <c r="A54" s="8" t="s">
        <v>21</v>
      </c>
      <c r="B54" s="8" t="s">
        <v>22</v>
      </c>
      <c r="C54" s="6" t="s">
        <v>23</v>
      </c>
      <c r="D54" s="6" t="s">
        <v>24</v>
      </c>
      <c r="E54" s="6" t="s">
        <v>25</v>
      </c>
      <c r="F54" s="6" t="s">
        <v>26</v>
      </c>
      <c r="G54" s="6" t="s">
        <v>27</v>
      </c>
      <c r="H54" s="6" t="s">
        <v>28</v>
      </c>
      <c r="I54" s="6" t="s">
        <v>29</v>
      </c>
      <c r="J54" s="6" t="s">
        <v>30</v>
      </c>
      <c r="K54" s="6" t="s">
        <v>162</v>
      </c>
      <c r="L54" s="6" t="s">
        <v>25</v>
      </c>
      <c r="M54" s="6" t="s">
        <v>26</v>
      </c>
      <c r="N54" s="6" t="s">
        <v>25</v>
      </c>
      <c r="O54" s="6" t="s">
        <v>26</v>
      </c>
      <c r="P54" s="6" t="s">
        <v>31</v>
      </c>
      <c r="Q54" s="6" t="s">
        <v>32</v>
      </c>
      <c r="R54" s="6" t="s">
        <v>6</v>
      </c>
      <c r="S54" s="6" t="s">
        <v>17</v>
      </c>
      <c r="T54" s="6" t="s">
        <v>6</v>
      </c>
      <c r="U54" s="6"/>
      <c r="V54" s="6"/>
      <c r="W54" s="6"/>
      <c r="X54" s="6"/>
    </row>
    <row r="57" spans="1:24" x14ac:dyDescent="0.3">
      <c r="A57">
        <v>301</v>
      </c>
      <c r="B57" t="s">
        <v>167</v>
      </c>
      <c r="K57" s="23">
        <v>15</v>
      </c>
      <c r="R57" s="14">
        <f t="shared" ref="R57" si="6">SUM(J57:Q57)</f>
        <v>15</v>
      </c>
      <c r="S57" s="14">
        <f t="shared" ref="S57" si="7">SUM(I57:Q57)</f>
        <v>15</v>
      </c>
      <c r="T57" s="15">
        <f t="shared" ref="T57" si="8">R57/S57</f>
        <v>1</v>
      </c>
    </row>
    <row r="58" spans="1:24" x14ac:dyDescent="0.3">
      <c r="A58" s="12">
        <v>302</v>
      </c>
      <c r="B58" s="12" t="s">
        <v>55</v>
      </c>
      <c r="C58" s="13"/>
      <c r="D58" s="13"/>
      <c r="E58" s="13"/>
      <c r="F58" s="13"/>
      <c r="G58" s="13"/>
      <c r="H58" s="14">
        <v>13</v>
      </c>
      <c r="I58" s="14">
        <v>13</v>
      </c>
      <c r="J58" s="13"/>
      <c r="K58" s="23">
        <v>137</v>
      </c>
      <c r="L58" s="13"/>
      <c r="M58" s="13"/>
      <c r="N58" s="13"/>
      <c r="O58" s="13"/>
      <c r="P58" s="13"/>
      <c r="Q58" s="13"/>
      <c r="R58" s="14">
        <f t="shared" ref="R58:R96" si="9">SUM(J58:Q58)</f>
        <v>137</v>
      </c>
      <c r="S58" s="14">
        <f t="shared" ref="S58:S96" si="10">SUM(I58:Q58)</f>
        <v>150</v>
      </c>
      <c r="T58" s="15">
        <f t="shared" ref="T58:T96" si="11">R58/S58</f>
        <v>0.91333333333333333</v>
      </c>
      <c r="U58" s="13"/>
      <c r="V58" s="13"/>
      <c r="W58" s="14"/>
      <c r="X58" s="15"/>
    </row>
    <row r="59" spans="1:24" x14ac:dyDescent="0.3">
      <c r="A59" s="12">
        <v>303</v>
      </c>
      <c r="B59" s="12" t="s">
        <v>168</v>
      </c>
      <c r="C59" s="13"/>
      <c r="D59" s="13"/>
      <c r="E59" s="13"/>
      <c r="F59" s="13"/>
      <c r="G59" s="13"/>
      <c r="H59" s="14"/>
      <c r="I59" s="14"/>
      <c r="J59" s="13"/>
      <c r="K59" s="23">
        <v>32</v>
      </c>
      <c r="L59" s="13"/>
      <c r="M59" s="13"/>
      <c r="N59" s="13"/>
      <c r="O59" s="13"/>
      <c r="P59" s="13"/>
      <c r="Q59" s="13"/>
      <c r="R59" s="14">
        <f t="shared" si="9"/>
        <v>32</v>
      </c>
      <c r="S59" s="14">
        <f t="shared" si="10"/>
        <v>32</v>
      </c>
      <c r="T59" s="15">
        <f t="shared" si="11"/>
        <v>1</v>
      </c>
      <c r="U59" s="13"/>
      <c r="V59" s="13"/>
      <c r="W59" s="14"/>
      <c r="X59" s="15"/>
    </row>
    <row r="60" spans="1:24" x14ac:dyDescent="0.3">
      <c r="A60" s="12">
        <v>304</v>
      </c>
      <c r="B60" s="12" t="s">
        <v>169</v>
      </c>
      <c r="C60" s="13"/>
      <c r="D60" s="13"/>
      <c r="E60" s="13"/>
      <c r="F60" s="13"/>
      <c r="G60" s="13"/>
      <c r="H60" s="14"/>
      <c r="I60" s="14"/>
      <c r="J60" s="13"/>
      <c r="K60" s="23">
        <v>2</v>
      </c>
      <c r="L60" s="13"/>
      <c r="M60" s="13"/>
      <c r="N60" s="13"/>
      <c r="O60" s="13"/>
      <c r="P60" s="13"/>
      <c r="Q60" s="13"/>
      <c r="R60" s="14">
        <f t="shared" si="9"/>
        <v>2</v>
      </c>
      <c r="S60" s="14">
        <f t="shared" si="10"/>
        <v>2</v>
      </c>
      <c r="T60" s="15">
        <f t="shared" si="11"/>
        <v>1</v>
      </c>
      <c r="U60" s="13"/>
      <c r="V60" s="13"/>
      <c r="W60" s="14"/>
      <c r="X60" s="15"/>
    </row>
    <row r="61" spans="1:24" x14ac:dyDescent="0.3">
      <c r="A61" s="12">
        <v>307</v>
      </c>
      <c r="B61" s="12" t="s">
        <v>56</v>
      </c>
      <c r="C61" s="13"/>
      <c r="D61" s="13"/>
      <c r="E61" s="13"/>
      <c r="F61" s="13"/>
      <c r="G61" s="13"/>
      <c r="H61" s="14">
        <v>14</v>
      </c>
      <c r="I61" s="14">
        <v>14</v>
      </c>
      <c r="J61" s="13"/>
      <c r="K61" s="23">
        <v>8</v>
      </c>
      <c r="L61" s="13"/>
      <c r="M61" s="13"/>
      <c r="N61" s="13"/>
      <c r="O61" s="13"/>
      <c r="P61" s="13"/>
      <c r="Q61" s="13"/>
      <c r="R61" s="14">
        <f t="shared" si="9"/>
        <v>8</v>
      </c>
      <c r="S61" s="14">
        <f t="shared" si="10"/>
        <v>22</v>
      </c>
      <c r="T61" s="15">
        <f t="shared" si="11"/>
        <v>0.36363636363636365</v>
      </c>
      <c r="U61" s="13"/>
      <c r="V61" s="13"/>
      <c r="W61" s="14"/>
      <c r="X61" s="15"/>
    </row>
    <row r="62" spans="1:24" x14ac:dyDescent="0.3">
      <c r="A62" s="12">
        <v>308</v>
      </c>
      <c r="B62" s="12" t="s">
        <v>57</v>
      </c>
      <c r="C62" s="13"/>
      <c r="D62" s="14">
        <v>118</v>
      </c>
      <c r="E62" s="13"/>
      <c r="F62" s="14">
        <v>14</v>
      </c>
      <c r="G62" s="13"/>
      <c r="H62" s="14">
        <v>54</v>
      </c>
      <c r="I62" s="14">
        <v>186</v>
      </c>
      <c r="J62" s="13"/>
      <c r="K62" s="23">
        <v>683</v>
      </c>
      <c r="L62" s="14">
        <v>13</v>
      </c>
      <c r="M62" s="13"/>
      <c r="N62" s="13"/>
      <c r="O62" s="13"/>
      <c r="P62" s="13"/>
      <c r="Q62" s="13"/>
      <c r="R62" s="14">
        <f t="shared" si="9"/>
        <v>696</v>
      </c>
      <c r="S62" s="14">
        <f t="shared" si="10"/>
        <v>882</v>
      </c>
      <c r="T62" s="15">
        <f t="shared" si="11"/>
        <v>0.78911564625850339</v>
      </c>
      <c r="U62" s="13"/>
      <c r="V62" s="13"/>
      <c r="W62" s="14"/>
      <c r="X62" s="15"/>
    </row>
    <row r="63" spans="1:24" x14ac:dyDescent="0.3">
      <c r="A63" s="12">
        <v>312</v>
      </c>
      <c r="B63" s="12" t="s">
        <v>58</v>
      </c>
      <c r="C63" s="13"/>
      <c r="D63" s="13"/>
      <c r="E63" s="13"/>
      <c r="F63" s="13"/>
      <c r="G63" s="14">
        <v>6</v>
      </c>
      <c r="H63" s="14">
        <v>2</v>
      </c>
      <c r="I63" s="14">
        <v>8</v>
      </c>
      <c r="J63" s="13"/>
      <c r="K63" s="23">
        <v>328</v>
      </c>
      <c r="L63" s="14">
        <v>6</v>
      </c>
      <c r="M63" s="14">
        <v>2</v>
      </c>
      <c r="N63" s="13"/>
      <c r="O63" s="13"/>
      <c r="P63" s="13"/>
      <c r="Q63" s="13"/>
      <c r="R63" s="14">
        <f t="shared" si="9"/>
        <v>336</v>
      </c>
      <c r="S63" s="14">
        <f t="shared" si="10"/>
        <v>344</v>
      </c>
      <c r="T63" s="15">
        <f t="shared" si="11"/>
        <v>0.97674418604651159</v>
      </c>
      <c r="U63" s="13"/>
      <c r="V63" s="13"/>
      <c r="W63" s="14"/>
      <c r="X63" s="15"/>
    </row>
    <row r="64" spans="1:24" x14ac:dyDescent="0.3">
      <c r="A64" s="12">
        <v>314</v>
      </c>
      <c r="B64" s="12" t="s">
        <v>59</v>
      </c>
      <c r="C64" s="13"/>
      <c r="D64" s="14">
        <v>4</v>
      </c>
      <c r="E64" s="14">
        <v>1</v>
      </c>
      <c r="F64" s="13"/>
      <c r="G64" s="13"/>
      <c r="H64" s="14">
        <v>180</v>
      </c>
      <c r="I64" s="14">
        <v>185</v>
      </c>
      <c r="J64" s="14">
        <v>179</v>
      </c>
      <c r="K64" s="23">
        <v>3624</v>
      </c>
      <c r="L64" s="14">
        <v>40</v>
      </c>
      <c r="M64" s="13"/>
      <c r="N64" s="13"/>
      <c r="O64" s="13"/>
      <c r="P64" s="13"/>
      <c r="Q64" s="13"/>
      <c r="R64" s="14">
        <f t="shared" si="9"/>
        <v>3843</v>
      </c>
      <c r="S64" s="14">
        <f t="shared" si="10"/>
        <v>4028</v>
      </c>
      <c r="T64" s="15">
        <f t="shared" si="11"/>
        <v>0.9540714995034757</v>
      </c>
      <c r="U64" s="13"/>
      <c r="V64" s="13"/>
      <c r="W64" s="14"/>
      <c r="X64" s="15"/>
    </row>
    <row r="65" spans="1:24" x14ac:dyDescent="0.3">
      <c r="A65" s="12">
        <v>315</v>
      </c>
      <c r="B65" s="12" t="s">
        <v>170</v>
      </c>
      <c r="C65" s="13"/>
      <c r="D65" s="14"/>
      <c r="E65" s="14"/>
      <c r="F65" s="13"/>
      <c r="G65" s="13"/>
      <c r="H65" s="14"/>
      <c r="I65" s="14"/>
      <c r="J65" s="14"/>
      <c r="K65" s="23">
        <v>16</v>
      </c>
      <c r="L65" s="14"/>
      <c r="M65" s="13"/>
      <c r="N65" s="13"/>
      <c r="O65" s="13"/>
      <c r="P65" s="13"/>
      <c r="Q65" s="13"/>
      <c r="R65" s="14">
        <f t="shared" si="9"/>
        <v>16</v>
      </c>
      <c r="S65" s="14">
        <f t="shared" si="10"/>
        <v>16</v>
      </c>
      <c r="T65" s="15">
        <f t="shared" si="11"/>
        <v>1</v>
      </c>
      <c r="U65" s="13"/>
      <c r="V65" s="13"/>
      <c r="W65" s="14"/>
      <c r="X65" s="15"/>
    </row>
    <row r="66" spans="1:24" x14ac:dyDescent="0.3">
      <c r="A66" s="12">
        <v>316</v>
      </c>
      <c r="B66" s="12" t="s">
        <v>60</v>
      </c>
      <c r="C66" s="13"/>
      <c r="D66" s="14">
        <v>6</v>
      </c>
      <c r="E66" s="13"/>
      <c r="F66" s="13"/>
      <c r="G66" s="14">
        <v>4</v>
      </c>
      <c r="H66" s="13"/>
      <c r="I66" s="14">
        <v>10</v>
      </c>
      <c r="J66" s="13"/>
      <c r="K66" s="23">
        <v>29</v>
      </c>
      <c r="L66" s="13"/>
      <c r="M66" s="14">
        <v>7</v>
      </c>
      <c r="N66" s="13"/>
      <c r="O66" s="13"/>
      <c r="P66" s="13"/>
      <c r="Q66" s="13"/>
      <c r="R66" s="14">
        <f t="shared" si="9"/>
        <v>36</v>
      </c>
      <c r="S66" s="14">
        <f t="shared" si="10"/>
        <v>46</v>
      </c>
      <c r="T66" s="15">
        <f t="shared" si="11"/>
        <v>0.78260869565217395</v>
      </c>
      <c r="U66" s="13"/>
      <c r="V66" s="13"/>
      <c r="W66" s="14"/>
      <c r="X66" s="15"/>
    </row>
    <row r="67" spans="1:24" x14ac:dyDescent="0.3">
      <c r="A67" s="12">
        <v>317</v>
      </c>
      <c r="B67" s="12" t="s">
        <v>171</v>
      </c>
      <c r="C67" s="13"/>
      <c r="D67" s="14"/>
      <c r="E67" s="13"/>
      <c r="F67" s="13"/>
      <c r="G67" s="14"/>
      <c r="H67" s="13"/>
      <c r="I67" s="14"/>
      <c r="J67" s="13"/>
      <c r="K67" s="23">
        <v>10</v>
      </c>
      <c r="L67" s="13"/>
      <c r="M67" s="14"/>
      <c r="N67" s="13"/>
      <c r="O67" s="13"/>
      <c r="P67" s="13"/>
      <c r="Q67" s="13"/>
      <c r="R67" s="14">
        <f t="shared" si="9"/>
        <v>10</v>
      </c>
      <c r="S67" s="14">
        <f t="shared" si="10"/>
        <v>10</v>
      </c>
      <c r="T67" s="15">
        <f t="shared" si="11"/>
        <v>1</v>
      </c>
      <c r="U67" s="13"/>
      <c r="V67" s="13"/>
      <c r="W67" s="14"/>
      <c r="X67" s="15"/>
    </row>
    <row r="68" spans="1:24" x14ac:dyDescent="0.3">
      <c r="A68" s="12">
        <v>318</v>
      </c>
      <c r="B68" s="12" t="s">
        <v>61</v>
      </c>
      <c r="C68" s="13"/>
      <c r="D68" s="13"/>
      <c r="E68" s="13"/>
      <c r="F68" s="13"/>
      <c r="G68" s="13"/>
      <c r="H68" s="14">
        <v>16</v>
      </c>
      <c r="I68" s="14">
        <v>16</v>
      </c>
      <c r="J68" s="13"/>
      <c r="K68" s="23">
        <v>27</v>
      </c>
      <c r="L68" s="13"/>
      <c r="M68" s="13"/>
      <c r="N68" s="13"/>
      <c r="O68" s="13"/>
      <c r="P68" s="13"/>
      <c r="Q68" s="13"/>
      <c r="R68" s="14">
        <f t="shared" si="9"/>
        <v>27</v>
      </c>
      <c r="S68" s="14">
        <f t="shared" si="10"/>
        <v>43</v>
      </c>
      <c r="T68" s="15">
        <f t="shared" si="11"/>
        <v>0.62790697674418605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172</v>
      </c>
      <c r="C69" s="13"/>
      <c r="D69" s="13"/>
      <c r="E69" s="13"/>
      <c r="F69" s="13"/>
      <c r="G69" s="13"/>
      <c r="H69" s="14"/>
      <c r="I69" s="14"/>
      <c r="J69" s="13"/>
      <c r="K69" s="23">
        <v>36</v>
      </c>
      <c r="L69" s="13"/>
      <c r="M69" s="13"/>
      <c r="N69" s="13"/>
      <c r="O69" s="13"/>
      <c r="P69" s="13"/>
      <c r="Q69" s="13"/>
      <c r="R69" s="14">
        <f t="shared" si="9"/>
        <v>36</v>
      </c>
      <c r="S69" s="14">
        <f t="shared" si="10"/>
        <v>36</v>
      </c>
      <c r="T69" s="15">
        <f t="shared" si="11"/>
        <v>1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173</v>
      </c>
      <c r="C70" s="13"/>
      <c r="D70" s="13"/>
      <c r="E70" s="13"/>
      <c r="F70" s="13"/>
      <c r="G70" s="13"/>
      <c r="H70" s="14"/>
      <c r="I70" s="14"/>
      <c r="J70" s="13"/>
      <c r="K70" s="23">
        <v>50</v>
      </c>
      <c r="L70" s="13"/>
      <c r="M70" s="13"/>
      <c r="N70" s="13"/>
      <c r="O70" s="13"/>
      <c r="P70" s="13"/>
      <c r="Q70" s="13"/>
      <c r="R70" s="14">
        <f t="shared" si="9"/>
        <v>50</v>
      </c>
      <c r="S70" s="14">
        <f t="shared" si="10"/>
        <v>50</v>
      </c>
      <c r="T70" s="15">
        <f t="shared" si="11"/>
        <v>1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62</v>
      </c>
      <c r="C71" s="13"/>
      <c r="D71" s="13"/>
      <c r="E71" s="14">
        <v>12</v>
      </c>
      <c r="F71" s="13"/>
      <c r="G71" s="13"/>
      <c r="H71" s="13"/>
      <c r="I71" s="14">
        <v>12</v>
      </c>
      <c r="J71" s="13"/>
      <c r="K71" s="23">
        <v>138</v>
      </c>
      <c r="L71" s="13"/>
      <c r="M71" s="14">
        <v>1</v>
      </c>
      <c r="N71" s="13"/>
      <c r="O71" s="13"/>
      <c r="P71" s="13"/>
      <c r="Q71" s="13"/>
      <c r="R71" s="14">
        <f t="shared" si="9"/>
        <v>139</v>
      </c>
      <c r="S71" s="14">
        <f t="shared" si="10"/>
        <v>151</v>
      </c>
      <c r="T71" s="15">
        <f t="shared" si="11"/>
        <v>0.92052980132450335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63</v>
      </c>
      <c r="C72" s="13"/>
      <c r="D72" s="13"/>
      <c r="E72" s="13"/>
      <c r="F72" s="13"/>
      <c r="G72" s="13"/>
      <c r="H72" s="14">
        <v>19</v>
      </c>
      <c r="I72" s="14">
        <v>19</v>
      </c>
      <c r="J72" s="13"/>
      <c r="K72" s="23"/>
      <c r="L72" s="13"/>
      <c r="M72" s="13"/>
      <c r="N72" s="13"/>
      <c r="O72" s="13"/>
      <c r="P72" s="13"/>
      <c r="Q72" s="13"/>
      <c r="R72" s="14">
        <f t="shared" si="9"/>
        <v>0</v>
      </c>
      <c r="S72" s="14">
        <f t="shared" si="10"/>
        <v>19</v>
      </c>
      <c r="T72" s="15">
        <f t="shared" si="11"/>
        <v>0</v>
      </c>
      <c r="U72" s="13"/>
      <c r="V72" s="13"/>
      <c r="W72" s="13"/>
      <c r="X72" s="13"/>
    </row>
    <row r="73" spans="1:24" x14ac:dyDescent="0.3">
      <c r="A73" s="12">
        <v>328</v>
      </c>
      <c r="B73" s="12" t="s">
        <v>64</v>
      </c>
      <c r="C73" s="13"/>
      <c r="D73" s="13"/>
      <c r="E73" s="14">
        <v>2</v>
      </c>
      <c r="F73" s="14">
        <v>1</v>
      </c>
      <c r="G73" s="13"/>
      <c r="H73" s="14">
        <v>129</v>
      </c>
      <c r="I73" s="14">
        <v>132</v>
      </c>
      <c r="J73" s="14">
        <v>33</v>
      </c>
      <c r="K73" s="23">
        <v>2875</v>
      </c>
      <c r="L73" s="14">
        <v>195</v>
      </c>
      <c r="M73" s="13"/>
      <c r="N73" s="13"/>
      <c r="O73" s="13"/>
      <c r="P73" s="13"/>
      <c r="Q73" s="13"/>
      <c r="R73" s="14">
        <f t="shared" si="9"/>
        <v>3103</v>
      </c>
      <c r="S73" s="14">
        <f t="shared" si="10"/>
        <v>3235</v>
      </c>
      <c r="T73" s="15">
        <f t="shared" si="11"/>
        <v>0.95919629057187017</v>
      </c>
      <c r="U73" s="14"/>
      <c r="V73" s="15"/>
      <c r="W73" s="14"/>
      <c r="X73" s="15"/>
    </row>
    <row r="74" spans="1:24" x14ac:dyDescent="0.3">
      <c r="A74" s="12">
        <v>329</v>
      </c>
      <c r="B74" s="12" t="s">
        <v>65</v>
      </c>
      <c r="C74" s="13"/>
      <c r="D74" s="14">
        <v>82</v>
      </c>
      <c r="E74" s="13"/>
      <c r="F74" s="14">
        <v>3</v>
      </c>
      <c r="G74" s="13"/>
      <c r="H74" s="14">
        <v>66</v>
      </c>
      <c r="I74" s="14">
        <v>151</v>
      </c>
      <c r="J74" s="13"/>
      <c r="K74" s="23">
        <v>1408</v>
      </c>
      <c r="L74" s="14">
        <v>7</v>
      </c>
      <c r="M74" s="13"/>
      <c r="N74" s="13"/>
      <c r="O74" s="13"/>
      <c r="P74" s="13"/>
      <c r="Q74" s="13"/>
      <c r="R74" s="14">
        <f t="shared" si="9"/>
        <v>1415</v>
      </c>
      <c r="S74" s="14">
        <f t="shared" si="10"/>
        <v>1566</v>
      </c>
      <c r="T74" s="15">
        <f t="shared" si="11"/>
        <v>0.90357598978288634</v>
      </c>
      <c r="U74" s="13"/>
      <c r="V74" s="13"/>
      <c r="W74" s="14"/>
      <c r="X74" s="15"/>
    </row>
    <row r="75" spans="1:24" x14ac:dyDescent="0.3">
      <c r="A75" s="12">
        <v>330</v>
      </c>
      <c r="B75" s="12" t="s">
        <v>66</v>
      </c>
      <c r="C75" s="13"/>
      <c r="D75" s="13"/>
      <c r="E75" s="13"/>
      <c r="F75" s="13"/>
      <c r="G75" s="13"/>
      <c r="H75" s="14">
        <v>23</v>
      </c>
      <c r="I75" s="14">
        <v>23</v>
      </c>
      <c r="J75" s="13"/>
      <c r="K75" s="23">
        <v>9</v>
      </c>
      <c r="L75" s="13"/>
      <c r="M75" s="13"/>
      <c r="N75" s="13"/>
      <c r="O75" s="13"/>
      <c r="P75" s="13"/>
      <c r="Q75" s="13"/>
      <c r="R75" s="14">
        <f t="shared" si="9"/>
        <v>9</v>
      </c>
      <c r="S75" s="14">
        <f t="shared" si="10"/>
        <v>32</v>
      </c>
      <c r="T75" s="15">
        <f t="shared" si="11"/>
        <v>0.28125</v>
      </c>
      <c r="U75" s="13"/>
      <c r="V75" s="13"/>
      <c r="W75" s="13"/>
      <c r="X75" s="13"/>
    </row>
    <row r="76" spans="1:24" x14ac:dyDescent="0.3">
      <c r="A76" s="12">
        <v>332</v>
      </c>
      <c r="B76" s="12" t="s">
        <v>67</v>
      </c>
      <c r="C76" s="13"/>
      <c r="D76" s="13"/>
      <c r="E76" s="13"/>
      <c r="F76" s="13"/>
      <c r="G76" s="13"/>
      <c r="H76" s="14">
        <v>5</v>
      </c>
      <c r="I76" s="14">
        <v>5</v>
      </c>
      <c r="J76" s="13"/>
      <c r="K76" s="23"/>
      <c r="L76" s="13"/>
      <c r="M76" s="13"/>
      <c r="N76" s="13"/>
      <c r="O76" s="13"/>
      <c r="P76" s="13"/>
      <c r="Q76" s="13"/>
      <c r="R76" s="14">
        <f t="shared" si="9"/>
        <v>0</v>
      </c>
      <c r="S76" s="14">
        <f t="shared" si="10"/>
        <v>5</v>
      </c>
      <c r="T76" s="15">
        <f t="shared" si="11"/>
        <v>0</v>
      </c>
      <c r="U76" s="13"/>
      <c r="V76" s="13"/>
      <c r="W76" s="14"/>
      <c r="X76" s="15"/>
    </row>
    <row r="77" spans="1:24" x14ac:dyDescent="0.3">
      <c r="A77" s="12">
        <v>333</v>
      </c>
      <c r="B77" s="12" t="s">
        <v>68</v>
      </c>
      <c r="C77" s="13"/>
      <c r="D77" s="13"/>
      <c r="E77" s="13"/>
      <c r="F77" s="13"/>
      <c r="G77" s="13"/>
      <c r="H77" s="14">
        <v>15</v>
      </c>
      <c r="I77" s="14">
        <v>15</v>
      </c>
      <c r="J77" s="13"/>
      <c r="K77" s="23">
        <v>74</v>
      </c>
      <c r="L77" s="13"/>
      <c r="M77" s="13"/>
      <c r="N77" s="13"/>
      <c r="O77" s="13"/>
      <c r="P77" s="13"/>
      <c r="Q77" s="13"/>
      <c r="R77" s="14">
        <f t="shared" si="9"/>
        <v>74</v>
      </c>
      <c r="S77" s="14">
        <f t="shared" si="10"/>
        <v>89</v>
      </c>
      <c r="T77" s="15">
        <f t="shared" si="11"/>
        <v>0.8314606741573034</v>
      </c>
      <c r="U77" s="13"/>
      <c r="V77" s="13"/>
      <c r="W77" s="14"/>
      <c r="X77" s="15"/>
    </row>
    <row r="78" spans="1:24" x14ac:dyDescent="0.3">
      <c r="A78" s="12">
        <v>334</v>
      </c>
      <c r="B78" s="12" t="s">
        <v>69</v>
      </c>
      <c r="C78" s="13"/>
      <c r="D78" s="13"/>
      <c r="E78" s="13"/>
      <c r="F78" s="13"/>
      <c r="G78" s="13"/>
      <c r="H78" s="14">
        <v>1</v>
      </c>
      <c r="I78" s="14">
        <v>1</v>
      </c>
      <c r="J78" s="13"/>
      <c r="K78" s="23">
        <v>27</v>
      </c>
      <c r="L78" s="13"/>
      <c r="M78" s="13"/>
      <c r="N78" s="13"/>
      <c r="O78" s="13"/>
      <c r="P78" s="13"/>
      <c r="Q78" s="13"/>
      <c r="R78" s="14">
        <f t="shared" si="9"/>
        <v>27</v>
      </c>
      <c r="S78" s="14">
        <f t="shared" si="10"/>
        <v>28</v>
      </c>
      <c r="T78" s="15">
        <f t="shared" si="11"/>
        <v>0.9642857142857143</v>
      </c>
      <c r="U78" s="13"/>
      <c r="V78" s="13"/>
      <c r="W78" s="14"/>
      <c r="X78" s="15"/>
    </row>
    <row r="79" spans="1:24" x14ac:dyDescent="0.3">
      <c r="A79" s="12">
        <v>335</v>
      </c>
      <c r="B79" s="12" t="s">
        <v>70</v>
      </c>
      <c r="C79" s="13"/>
      <c r="D79" s="14">
        <v>92</v>
      </c>
      <c r="E79" s="13"/>
      <c r="F79" s="14">
        <v>5</v>
      </c>
      <c r="G79" s="13"/>
      <c r="H79" s="14">
        <v>16</v>
      </c>
      <c r="I79" s="14">
        <v>113</v>
      </c>
      <c r="J79" s="13"/>
      <c r="K79" s="23"/>
      <c r="L79" s="13"/>
      <c r="M79" s="13"/>
      <c r="N79" s="13"/>
      <c r="O79" s="13"/>
      <c r="P79" s="13"/>
      <c r="Q79" s="13"/>
      <c r="R79" s="14">
        <f t="shared" si="9"/>
        <v>0</v>
      </c>
      <c r="S79" s="14">
        <f t="shared" si="10"/>
        <v>113</v>
      </c>
      <c r="T79" s="15">
        <f t="shared" si="11"/>
        <v>0</v>
      </c>
      <c r="U79" s="13"/>
      <c r="V79" s="13"/>
      <c r="W79" s="13"/>
      <c r="X79" s="13"/>
    </row>
    <row r="80" spans="1:24" x14ac:dyDescent="0.3">
      <c r="A80" s="12">
        <v>336</v>
      </c>
      <c r="B80" s="12" t="s">
        <v>71</v>
      </c>
      <c r="C80" s="13"/>
      <c r="D80" s="14">
        <v>30</v>
      </c>
      <c r="E80" s="13"/>
      <c r="F80" s="14">
        <v>6</v>
      </c>
      <c r="G80" s="13"/>
      <c r="H80" s="14">
        <v>12</v>
      </c>
      <c r="I80" s="14">
        <v>48</v>
      </c>
      <c r="J80" s="14">
        <v>22</v>
      </c>
      <c r="K80" s="23">
        <v>16</v>
      </c>
      <c r="L80" s="13"/>
      <c r="M80" s="13"/>
      <c r="N80" s="13"/>
      <c r="O80" s="13"/>
      <c r="P80" s="13"/>
      <c r="Q80" s="13"/>
      <c r="R80" s="14">
        <f t="shared" si="9"/>
        <v>38</v>
      </c>
      <c r="S80" s="14">
        <f t="shared" si="10"/>
        <v>86</v>
      </c>
      <c r="T80" s="15">
        <f t="shared" si="11"/>
        <v>0.44186046511627908</v>
      </c>
      <c r="U80" s="13"/>
      <c r="V80" s="13"/>
      <c r="W80" s="14"/>
      <c r="X80" s="15"/>
    </row>
    <row r="81" spans="1:24" x14ac:dyDescent="0.3">
      <c r="A81" s="12">
        <v>339</v>
      </c>
      <c r="B81" s="12" t="s">
        <v>72</v>
      </c>
      <c r="C81" s="13"/>
      <c r="D81" s="14">
        <v>68</v>
      </c>
      <c r="E81" s="13"/>
      <c r="F81" s="14">
        <v>3</v>
      </c>
      <c r="G81" s="13"/>
      <c r="H81" s="14">
        <v>19</v>
      </c>
      <c r="I81" s="14">
        <v>90</v>
      </c>
      <c r="J81" s="13"/>
      <c r="K81" s="23"/>
      <c r="L81" s="13"/>
      <c r="M81" s="13"/>
      <c r="N81" s="13"/>
      <c r="O81" s="13"/>
      <c r="P81" s="13"/>
      <c r="Q81" s="13"/>
      <c r="R81" s="14">
        <f t="shared" si="9"/>
        <v>0</v>
      </c>
      <c r="S81" s="14">
        <f t="shared" si="10"/>
        <v>90</v>
      </c>
      <c r="T81" s="15">
        <f t="shared" si="11"/>
        <v>0</v>
      </c>
      <c r="U81" s="13"/>
      <c r="V81" s="13"/>
      <c r="W81" s="13"/>
      <c r="X81" s="13"/>
    </row>
    <row r="82" spans="1:24" x14ac:dyDescent="0.3">
      <c r="A82" s="12">
        <v>341</v>
      </c>
      <c r="B82" s="12" t="s">
        <v>73</v>
      </c>
      <c r="C82" s="13"/>
      <c r="D82" s="13"/>
      <c r="E82" s="13"/>
      <c r="F82" s="13"/>
      <c r="G82" s="13"/>
      <c r="H82" s="14">
        <v>4</v>
      </c>
      <c r="I82" s="14">
        <v>4</v>
      </c>
      <c r="J82" s="13"/>
      <c r="K82" s="23">
        <v>6</v>
      </c>
      <c r="L82" s="13"/>
      <c r="M82" s="13"/>
      <c r="N82" s="13"/>
      <c r="O82" s="13"/>
      <c r="P82" s="13"/>
      <c r="Q82" s="13"/>
      <c r="R82" s="14">
        <f t="shared" si="9"/>
        <v>6</v>
      </c>
      <c r="S82" s="14">
        <f t="shared" si="10"/>
        <v>10</v>
      </c>
      <c r="T82" s="15">
        <f t="shared" si="11"/>
        <v>0.6</v>
      </c>
      <c r="U82" s="13"/>
      <c r="V82" s="13"/>
      <c r="W82" s="14"/>
      <c r="X82" s="15"/>
    </row>
    <row r="83" spans="1:24" x14ac:dyDescent="0.3">
      <c r="A83" s="12">
        <v>346</v>
      </c>
      <c r="B83" s="12" t="s">
        <v>174</v>
      </c>
      <c r="C83" s="13"/>
      <c r="D83" s="13"/>
      <c r="E83" s="13"/>
      <c r="F83" s="13"/>
      <c r="G83" s="13"/>
      <c r="H83" s="14"/>
      <c r="I83" s="14"/>
      <c r="J83" s="13"/>
      <c r="K83" s="23">
        <v>1</v>
      </c>
      <c r="L83" s="13"/>
      <c r="M83" s="13"/>
      <c r="N83" s="13"/>
      <c r="O83" s="13"/>
      <c r="P83" s="13"/>
      <c r="Q83" s="13"/>
      <c r="R83" s="14">
        <f t="shared" si="9"/>
        <v>1</v>
      </c>
      <c r="S83" s="14">
        <f t="shared" si="10"/>
        <v>1</v>
      </c>
      <c r="T83" s="15">
        <f t="shared" si="11"/>
        <v>1</v>
      </c>
      <c r="U83" s="13"/>
      <c r="V83" s="13"/>
      <c r="W83" s="14"/>
      <c r="X83" s="15"/>
    </row>
    <row r="84" spans="1:24" x14ac:dyDescent="0.3">
      <c r="A84" s="12">
        <v>351</v>
      </c>
      <c r="B84" s="12" t="s">
        <v>74</v>
      </c>
      <c r="C84" s="13"/>
      <c r="D84" s="14">
        <v>180</v>
      </c>
      <c r="E84" s="14">
        <v>658</v>
      </c>
      <c r="F84" s="14">
        <v>52</v>
      </c>
      <c r="G84" s="14">
        <v>10</v>
      </c>
      <c r="H84" s="14">
        <v>394</v>
      </c>
      <c r="I84" s="14">
        <v>1294</v>
      </c>
      <c r="J84" s="14">
        <v>52</v>
      </c>
      <c r="K84" s="23">
        <v>29699</v>
      </c>
      <c r="L84" s="14">
        <v>788</v>
      </c>
      <c r="M84" s="13"/>
      <c r="N84" s="13"/>
      <c r="O84" s="13"/>
      <c r="P84" s="13"/>
      <c r="Q84" s="13"/>
      <c r="R84" s="14">
        <f t="shared" si="9"/>
        <v>30539</v>
      </c>
      <c r="S84" s="14">
        <f t="shared" si="10"/>
        <v>31833</v>
      </c>
      <c r="T84" s="15">
        <f t="shared" si="11"/>
        <v>0.95935035968963023</v>
      </c>
      <c r="U84" s="14"/>
      <c r="V84" s="15"/>
      <c r="W84" s="14"/>
      <c r="X84" s="15"/>
    </row>
    <row r="85" spans="1:24" x14ac:dyDescent="0.3">
      <c r="A85" s="12">
        <v>354</v>
      </c>
      <c r="B85" s="12" t="s">
        <v>75</v>
      </c>
      <c r="C85" s="13"/>
      <c r="D85" s="13"/>
      <c r="E85" s="13"/>
      <c r="F85" s="13"/>
      <c r="G85" s="13"/>
      <c r="H85" s="14">
        <v>18</v>
      </c>
      <c r="I85" s="14">
        <v>18</v>
      </c>
      <c r="J85" s="13"/>
      <c r="K85" s="23">
        <v>225</v>
      </c>
      <c r="L85" s="14">
        <v>1</v>
      </c>
      <c r="M85" s="13"/>
      <c r="N85" s="13"/>
      <c r="O85" s="13"/>
      <c r="P85" s="13"/>
      <c r="Q85" s="13"/>
      <c r="R85" s="14">
        <f t="shared" si="9"/>
        <v>226</v>
      </c>
      <c r="S85" s="14">
        <f t="shared" si="10"/>
        <v>244</v>
      </c>
      <c r="T85" s="15">
        <f t="shared" si="11"/>
        <v>0.92622950819672134</v>
      </c>
      <c r="U85" s="13"/>
      <c r="V85" s="13"/>
      <c r="W85" s="14"/>
      <c r="X85" s="15"/>
    </row>
    <row r="86" spans="1:24" x14ac:dyDescent="0.3">
      <c r="A86" s="12">
        <v>355</v>
      </c>
      <c r="B86" s="12" t="s">
        <v>175</v>
      </c>
      <c r="C86" s="13"/>
      <c r="D86" s="13"/>
      <c r="E86" s="13"/>
      <c r="F86" s="13"/>
      <c r="G86" s="13"/>
      <c r="H86" s="14"/>
      <c r="I86" s="14"/>
      <c r="J86" s="13"/>
      <c r="K86" s="23">
        <v>4</v>
      </c>
      <c r="L86" s="14"/>
      <c r="M86" s="13"/>
      <c r="N86" s="13"/>
      <c r="O86" s="13"/>
      <c r="P86" s="13"/>
      <c r="Q86" s="13"/>
      <c r="R86" s="14">
        <f t="shared" si="9"/>
        <v>4</v>
      </c>
      <c r="S86" s="14">
        <f t="shared" si="10"/>
        <v>4</v>
      </c>
      <c r="T86" s="15">
        <f t="shared" si="11"/>
        <v>1</v>
      </c>
      <c r="U86" s="13"/>
      <c r="V86" s="13"/>
      <c r="W86" s="14"/>
      <c r="X86" s="15"/>
    </row>
    <row r="87" spans="1:24" x14ac:dyDescent="0.3">
      <c r="A87" s="12">
        <v>361</v>
      </c>
      <c r="B87" s="12" t="s">
        <v>176</v>
      </c>
      <c r="C87" s="13"/>
      <c r="D87" s="13"/>
      <c r="E87" s="13"/>
      <c r="F87" s="13"/>
      <c r="G87" s="13"/>
      <c r="H87" s="14"/>
      <c r="I87" s="14"/>
      <c r="J87" s="13"/>
      <c r="K87" s="23">
        <v>4</v>
      </c>
      <c r="L87" s="14"/>
      <c r="M87" s="13"/>
      <c r="N87" s="13"/>
      <c r="O87" s="13"/>
      <c r="P87" s="13"/>
      <c r="Q87" s="13"/>
      <c r="R87" s="14">
        <f t="shared" si="9"/>
        <v>4</v>
      </c>
      <c r="S87" s="14">
        <f t="shared" si="10"/>
        <v>4</v>
      </c>
      <c r="T87" s="15">
        <f t="shared" si="11"/>
        <v>1</v>
      </c>
      <c r="U87" s="13"/>
      <c r="V87" s="13"/>
      <c r="W87" s="14"/>
      <c r="X87" s="15"/>
    </row>
    <row r="88" spans="1:24" x14ac:dyDescent="0.3">
      <c r="A88" s="12">
        <v>362</v>
      </c>
      <c r="B88" s="12" t="s">
        <v>76</v>
      </c>
      <c r="C88" s="13"/>
      <c r="D88" s="14">
        <v>148</v>
      </c>
      <c r="E88" s="13"/>
      <c r="F88" s="14">
        <v>16</v>
      </c>
      <c r="G88" s="13"/>
      <c r="H88" s="14">
        <v>6</v>
      </c>
      <c r="I88" s="14">
        <v>170</v>
      </c>
      <c r="J88" s="14">
        <v>10</v>
      </c>
      <c r="K88" s="23">
        <v>316</v>
      </c>
      <c r="L88" s="14">
        <v>4</v>
      </c>
      <c r="M88" s="13"/>
      <c r="N88" s="13"/>
      <c r="O88" s="13"/>
      <c r="P88" s="13"/>
      <c r="Q88" s="13"/>
      <c r="R88" s="14">
        <f t="shared" si="9"/>
        <v>330</v>
      </c>
      <c r="S88" s="14">
        <f t="shared" si="10"/>
        <v>500</v>
      </c>
      <c r="T88" s="15">
        <f t="shared" si="11"/>
        <v>0.66</v>
      </c>
      <c r="U88" s="13"/>
      <c r="V88" s="13"/>
      <c r="W88" s="14"/>
      <c r="X88" s="15"/>
    </row>
    <row r="89" spans="1:24" x14ac:dyDescent="0.3">
      <c r="A89" s="12">
        <v>363</v>
      </c>
      <c r="B89" s="12" t="s">
        <v>177</v>
      </c>
      <c r="C89" s="13"/>
      <c r="D89" s="14"/>
      <c r="E89" s="13"/>
      <c r="F89" s="14"/>
      <c r="G89" s="13"/>
      <c r="H89" s="14"/>
      <c r="I89" s="14"/>
      <c r="J89" s="14"/>
      <c r="K89" s="23">
        <v>1</v>
      </c>
      <c r="L89" s="14"/>
      <c r="M89" s="13"/>
      <c r="N89" s="13"/>
      <c r="O89" s="13"/>
      <c r="P89" s="13"/>
      <c r="Q89" s="13"/>
      <c r="R89" s="14">
        <f t="shared" si="9"/>
        <v>1</v>
      </c>
      <c r="S89" s="14">
        <f t="shared" si="10"/>
        <v>1</v>
      </c>
      <c r="T89" s="15">
        <f t="shared" si="11"/>
        <v>1</v>
      </c>
      <c r="U89" s="13"/>
      <c r="V89" s="13"/>
      <c r="W89" s="14"/>
      <c r="X89" s="15"/>
    </row>
    <row r="90" spans="1:24" x14ac:dyDescent="0.3">
      <c r="A90" s="12">
        <v>365</v>
      </c>
      <c r="B90" s="12" t="s">
        <v>77</v>
      </c>
      <c r="C90" s="13"/>
      <c r="D90" s="14">
        <v>288</v>
      </c>
      <c r="E90" s="13"/>
      <c r="F90" s="14">
        <v>9</v>
      </c>
      <c r="G90" s="13"/>
      <c r="H90" s="13"/>
      <c r="I90" s="14">
        <v>297</v>
      </c>
      <c r="J90" s="13"/>
      <c r="K90" s="23">
        <v>16</v>
      </c>
      <c r="L90" s="13"/>
      <c r="M90" s="13"/>
      <c r="N90" s="13"/>
      <c r="O90" s="13"/>
      <c r="P90" s="13"/>
      <c r="Q90" s="13"/>
      <c r="R90" s="14">
        <f t="shared" si="9"/>
        <v>16</v>
      </c>
      <c r="S90" s="14">
        <f t="shared" si="10"/>
        <v>313</v>
      </c>
      <c r="T90" s="15">
        <f t="shared" si="11"/>
        <v>5.1118210862619806E-2</v>
      </c>
      <c r="U90" s="13"/>
      <c r="V90" s="13"/>
      <c r="W90" s="13"/>
      <c r="X90" s="13"/>
    </row>
    <row r="91" spans="1:24" x14ac:dyDescent="0.3">
      <c r="A91" s="12">
        <v>368</v>
      </c>
      <c r="B91" s="12" t="s">
        <v>78</v>
      </c>
      <c r="C91" s="13"/>
      <c r="D91" s="13"/>
      <c r="E91" s="13"/>
      <c r="F91" s="13"/>
      <c r="G91" s="13"/>
      <c r="H91" s="14">
        <v>10</v>
      </c>
      <c r="I91" s="14">
        <v>10</v>
      </c>
      <c r="J91" s="13"/>
      <c r="K91" s="23"/>
      <c r="L91" s="13"/>
      <c r="M91" s="13"/>
      <c r="N91" s="13"/>
      <c r="O91" s="13"/>
      <c r="P91" s="13"/>
      <c r="Q91" s="13"/>
      <c r="R91" s="14">
        <f t="shared" si="9"/>
        <v>0</v>
      </c>
      <c r="S91" s="14">
        <f t="shared" si="10"/>
        <v>10</v>
      </c>
      <c r="T91" s="15">
        <f t="shared" si="11"/>
        <v>0</v>
      </c>
      <c r="U91" s="13"/>
      <c r="V91" s="13"/>
      <c r="W91" s="13"/>
      <c r="X91" s="13"/>
    </row>
    <row r="92" spans="1:24" x14ac:dyDescent="0.3">
      <c r="A92" s="12">
        <v>369</v>
      </c>
      <c r="B92" s="12" t="s">
        <v>79</v>
      </c>
      <c r="C92" s="13"/>
      <c r="D92" s="13"/>
      <c r="E92" s="13"/>
      <c r="F92" s="13"/>
      <c r="G92" s="13"/>
      <c r="H92" s="14">
        <v>3</v>
      </c>
      <c r="I92" s="14">
        <v>3</v>
      </c>
      <c r="J92" s="13"/>
      <c r="K92" s="23">
        <v>1</v>
      </c>
      <c r="L92" s="13"/>
      <c r="M92" s="13"/>
      <c r="N92" s="13"/>
      <c r="O92" s="13"/>
      <c r="P92" s="13"/>
      <c r="Q92" s="13"/>
      <c r="R92" s="14">
        <f t="shared" si="9"/>
        <v>1</v>
      </c>
      <c r="S92" s="14">
        <f t="shared" si="10"/>
        <v>4</v>
      </c>
      <c r="T92" s="15">
        <f t="shared" si="11"/>
        <v>0.25</v>
      </c>
      <c r="U92" s="13"/>
      <c r="V92" s="13"/>
      <c r="W92" s="14"/>
      <c r="X92" s="15"/>
    </row>
    <row r="93" spans="1:24" x14ac:dyDescent="0.3">
      <c r="A93" s="12">
        <v>395</v>
      </c>
      <c r="B93" s="12" t="s">
        <v>80</v>
      </c>
      <c r="C93" s="13"/>
      <c r="D93" s="14">
        <v>52</v>
      </c>
      <c r="E93" s="14">
        <v>24</v>
      </c>
      <c r="F93" s="14">
        <v>194</v>
      </c>
      <c r="G93" s="14">
        <v>16</v>
      </c>
      <c r="H93" s="14">
        <v>203</v>
      </c>
      <c r="I93" s="14">
        <v>489</v>
      </c>
      <c r="J93" s="13"/>
      <c r="K93" s="23">
        <v>30675</v>
      </c>
      <c r="L93" s="14">
        <v>128</v>
      </c>
      <c r="M93" s="14">
        <v>49</v>
      </c>
      <c r="N93" s="13"/>
      <c r="O93" s="13"/>
      <c r="P93" s="13"/>
      <c r="Q93" s="13"/>
      <c r="R93" s="14">
        <f t="shared" si="9"/>
        <v>30852</v>
      </c>
      <c r="S93" s="14">
        <f t="shared" si="10"/>
        <v>31341</v>
      </c>
      <c r="T93" s="15">
        <f t="shared" si="11"/>
        <v>0.98439743467024021</v>
      </c>
      <c r="U93" s="14"/>
      <c r="V93" s="15"/>
      <c r="W93" s="14"/>
      <c r="X93" s="15"/>
    </row>
    <row r="94" spans="1:24" x14ac:dyDescent="0.3">
      <c r="A94" s="12">
        <v>396</v>
      </c>
      <c r="B94" s="12" t="s">
        <v>81</v>
      </c>
      <c r="C94" s="13"/>
      <c r="D94" s="14">
        <v>16</v>
      </c>
      <c r="E94" s="14">
        <v>2</v>
      </c>
      <c r="F94" s="14">
        <v>233</v>
      </c>
      <c r="G94" s="13"/>
      <c r="H94" s="14">
        <v>872</v>
      </c>
      <c r="I94" s="14">
        <v>1123</v>
      </c>
      <c r="J94" s="13"/>
      <c r="K94" s="23">
        <v>19308</v>
      </c>
      <c r="L94" s="14">
        <v>9384</v>
      </c>
      <c r="M94" s="14">
        <v>924</v>
      </c>
      <c r="N94" s="13"/>
      <c r="O94" s="13"/>
      <c r="P94" s="13"/>
      <c r="Q94" s="13"/>
      <c r="R94" s="14">
        <f t="shared" si="9"/>
        <v>29616</v>
      </c>
      <c r="S94" s="14">
        <f t="shared" si="10"/>
        <v>30739</v>
      </c>
      <c r="T94" s="15">
        <f t="shared" si="11"/>
        <v>0.9634666059403364</v>
      </c>
      <c r="U94" s="14"/>
      <c r="V94" s="15"/>
      <c r="W94" s="14"/>
      <c r="X94" s="15"/>
    </row>
    <row r="95" spans="1:24" x14ac:dyDescent="0.3">
      <c r="A95" s="12">
        <v>398</v>
      </c>
      <c r="B95" s="12" t="s">
        <v>82</v>
      </c>
      <c r="C95" s="13"/>
      <c r="D95" s="14">
        <v>16</v>
      </c>
      <c r="E95" s="14">
        <v>7</v>
      </c>
      <c r="F95" s="14">
        <v>75</v>
      </c>
      <c r="G95" s="13"/>
      <c r="H95" s="14">
        <v>86</v>
      </c>
      <c r="I95" s="14">
        <v>184</v>
      </c>
      <c r="J95" s="13"/>
      <c r="K95" s="23">
        <v>9534</v>
      </c>
      <c r="L95" s="14">
        <v>2966</v>
      </c>
      <c r="M95" s="14">
        <v>259</v>
      </c>
      <c r="N95" s="13"/>
      <c r="O95" s="13"/>
      <c r="P95" s="13"/>
      <c r="Q95" s="13"/>
      <c r="R95" s="14">
        <f t="shared" si="9"/>
        <v>12759</v>
      </c>
      <c r="S95" s="14">
        <f t="shared" si="10"/>
        <v>12943</v>
      </c>
      <c r="T95" s="15">
        <f t="shared" si="11"/>
        <v>0.98578382137062504</v>
      </c>
      <c r="U95" s="14"/>
      <c r="V95" s="15"/>
      <c r="W95" s="14"/>
      <c r="X95" s="15"/>
    </row>
    <row r="96" spans="1:24" x14ac:dyDescent="0.3">
      <c r="A96" s="12">
        <v>399</v>
      </c>
      <c r="B96" s="12" t="s">
        <v>83</v>
      </c>
      <c r="C96" s="13"/>
      <c r="D96" s="13"/>
      <c r="E96" s="14">
        <v>17</v>
      </c>
      <c r="F96" s="14">
        <v>342</v>
      </c>
      <c r="G96" s="14">
        <v>2</v>
      </c>
      <c r="H96" s="14">
        <v>47</v>
      </c>
      <c r="I96" s="14">
        <v>408</v>
      </c>
      <c r="J96" s="13"/>
      <c r="K96" s="23">
        <v>23820</v>
      </c>
      <c r="L96" s="14">
        <v>10673</v>
      </c>
      <c r="M96" s="14">
        <v>3539</v>
      </c>
      <c r="N96" s="13"/>
      <c r="O96" s="13"/>
      <c r="P96" s="13"/>
      <c r="Q96" s="13"/>
      <c r="R96" s="14">
        <f t="shared" si="9"/>
        <v>38032</v>
      </c>
      <c r="S96" s="14">
        <f t="shared" si="10"/>
        <v>38440</v>
      </c>
      <c r="T96" s="15">
        <f t="shared" si="11"/>
        <v>0.98938605619146724</v>
      </c>
      <c r="U96" s="14"/>
      <c r="V96" s="15"/>
      <c r="W96" s="14"/>
      <c r="X96" s="15"/>
    </row>
    <row r="97" spans="1:24" x14ac:dyDescent="0.3">
      <c r="K97" s="23"/>
    </row>
    <row r="98" spans="1:24" x14ac:dyDescent="0.3">
      <c r="K98" s="23"/>
    </row>
    <row r="99" spans="1:24" x14ac:dyDescent="0.3">
      <c r="A99" s="13"/>
      <c r="B99" s="16" t="s">
        <v>52</v>
      </c>
      <c r="C99" s="13"/>
      <c r="D99" s="14">
        <v>1100</v>
      </c>
      <c r="E99" s="14">
        <v>723</v>
      </c>
      <c r="F99" s="14">
        <v>953</v>
      </c>
      <c r="G99" s="14">
        <v>38</v>
      </c>
      <c r="H99" s="14">
        <v>2227</v>
      </c>
      <c r="I99" s="14">
        <v>5041</v>
      </c>
      <c r="J99" s="14">
        <v>296</v>
      </c>
      <c r="K99" s="23">
        <f>SUM(K57:K96)</f>
        <v>123154</v>
      </c>
      <c r="L99" s="14">
        <v>24205</v>
      </c>
      <c r="M99" s="14">
        <v>4781</v>
      </c>
      <c r="N99" s="13"/>
      <c r="O99" s="13"/>
      <c r="P99" s="13"/>
      <c r="Q99" s="13"/>
      <c r="R99" s="14">
        <f t="shared" ref="R99" si="12">SUM(J99:Q99)</f>
        <v>152436</v>
      </c>
      <c r="S99" s="14">
        <f t="shared" ref="S99" si="13">SUM(I99:Q99)</f>
        <v>157477</v>
      </c>
      <c r="T99" s="15">
        <f t="shared" ref="T99" si="14">R99/S99</f>
        <v>0.96798897616794832</v>
      </c>
      <c r="U99" s="14"/>
      <c r="V99" s="15"/>
      <c r="W99" s="14"/>
      <c r="X99" s="15"/>
    </row>
    <row r="100" spans="1:24" x14ac:dyDescent="0.3">
      <c r="A100" s="13"/>
      <c r="B100" s="16" t="s">
        <v>53</v>
      </c>
      <c r="C100" s="15">
        <v>0</v>
      </c>
      <c r="D100" s="17">
        <v>0.34499999999999997</v>
      </c>
      <c r="E100" s="17">
        <v>0.19800000000000001</v>
      </c>
      <c r="F100" s="17">
        <v>0.19700000000000001</v>
      </c>
      <c r="G100" s="17">
        <v>4.8000000000000001E-2</v>
      </c>
      <c r="H100" s="17">
        <v>0.17399999999999999</v>
      </c>
      <c r="I100" s="17">
        <v>0.19900000000000001</v>
      </c>
      <c r="J100" s="17">
        <v>8.9999999999999993E-3</v>
      </c>
      <c r="K100" s="25">
        <f>K99/$I$304</f>
        <v>7.6441984807687768E-2</v>
      </c>
      <c r="L100" s="17">
        <v>0.29199999999999998</v>
      </c>
      <c r="M100" s="17">
        <v>0.312</v>
      </c>
      <c r="N100" s="15">
        <v>0</v>
      </c>
      <c r="O100" s="15">
        <v>0</v>
      </c>
      <c r="P100" s="15">
        <v>0</v>
      </c>
      <c r="Q100" s="15">
        <v>0</v>
      </c>
      <c r="R100" s="17">
        <f>R99/$P$304</f>
        <v>8.7445273563344986E-2</v>
      </c>
      <c r="S100" s="17">
        <f>S99/$Q$304</f>
        <v>8.9046223719045553E-2</v>
      </c>
      <c r="T100" s="13"/>
      <c r="U100" s="17"/>
      <c r="V100" s="13"/>
      <c r="W100" s="17"/>
      <c r="X100" s="13"/>
    </row>
    <row r="102" spans="1:24" ht="17.399999999999999" customHeight="1" x14ac:dyDescent="0.3">
      <c r="A102" s="1" t="s">
        <v>0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7.399999999999999" customHeight="1" x14ac:dyDescent="0.3">
      <c r="A103" s="1" t="s">
        <v>1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"/>
      <c r="W103" s="2"/>
      <c r="X103" s="2"/>
    </row>
    <row r="106" spans="1:24" ht="31.2" x14ac:dyDescent="0.3">
      <c r="A106" s="3" t="s">
        <v>3</v>
      </c>
      <c r="B106" s="4"/>
      <c r="C106" s="5" t="s">
        <v>84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3">
      <c r="A107" s="22" t="s">
        <v>2</v>
      </c>
      <c r="B107" s="22"/>
      <c r="C107" s="22"/>
    </row>
    <row r="109" spans="1:24" x14ac:dyDescent="0.3">
      <c r="A109" s="9"/>
      <c r="B109" s="9"/>
      <c r="C109" s="10" t="s">
        <v>5</v>
      </c>
      <c r="D109" s="10"/>
      <c r="E109" s="10"/>
      <c r="F109" s="10"/>
      <c r="G109" s="10"/>
      <c r="H109" s="10"/>
      <c r="I109" s="10"/>
      <c r="J109" s="10"/>
      <c r="K109" s="10" t="s">
        <v>6</v>
      </c>
      <c r="L109" s="10"/>
      <c r="M109" s="4"/>
      <c r="N109" s="6" t="s">
        <v>7</v>
      </c>
      <c r="O109" s="6" t="s">
        <v>7</v>
      </c>
      <c r="P109" s="6" t="s">
        <v>8</v>
      </c>
      <c r="Q109" s="6" t="s">
        <v>8</v>
      </c>
      <c r="R109" s="7"/>
      <c r="S109" s="7"/>
      <c r="T109" s="10"/>
      <c r="U109" s="10"/>
      <c r="V109" s="10"/>
      <c r="W109" s="10"/>
    </row>
    <row r="110" spans="1:24" x14ac:dyDescent="0.3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4"/>
      <c r="N110" s="6" t="s">
        <v>9</v>
      </c>
      <c r="O110" s="6" t="s">
        <v>10</v>
      </c>
      <c r="P110" s="6" t="s">
        <v>11</v>
      </c>
      <c r="Q110" s="6" t="s">
        <v>12</v>
      </c>
      <c r="R110" s="11"/>
      <c r="S110" s="11"/>
      <c r="T110" s="10"/>
      <c r="U110" s="10"/>
      <c r="V110" s="10"/>
      <c r="W110" s="10"/>
    </row>
    <row r="111" spans="1:24" ht="20.399999999999999" x14ac:dyDescent="0.3">
      <c r="A111" s="8" t="s">
        <v>13</v>
      </c>
      <c r="B111" s="8" t="s">
        <v>14</v>
      </c>
      <c r="C111" s="7"/>
      <c r="D111" s="6" t="s">
        <v>15</v>
      </c>
      <c r="E111" s="6" t="s">
        <v>9</v>
      </c>
      <c r="F111" s="6" t="s">
        <v>10</v>
      </c>
      <c r="G111" s="6" t="s">
        <v>16</v>
      </c>
      <c r="H111" s="7"/>
      <c r="I111" s="6" t="s">
        <v>17</v>
      </c>
      <c r="J111" s="6" t="s">
        <v>18</v>
      </c>
      <c r="K111" s="6" t="s">
        <v>161</v>
      </c>
      <c r="L111" s="6" t="s">
        <v>9</v>
      </c>
      <c r="M111" s="6" t="s">
        <v>10</v>
      </c>
      <c r="N111" s="6" t="s">
        <v>19</v>
      </c>
      <c r="O111" s="6" t="s">
        <v>19</v>
      </c>
      <c r="P111" s="6" t="s">
        <v>8</v>
      </c>
      <c r="Q111" s="6" t="s">
        <v>8</v>
      </c>
      <c r="R111" s="6" t="s">
        <v>17</v>
      </c>
      <c r="S111" s="7"/>
      <c r="T111" s="6" t="s">
        <v>20</v>
      </c>
      <c r="U111" s="7"/>
      <c r="V111" s="7"/>
      <c r="W111" s="7"/>
      <c r="X111" s="7"/>
    </row>
    <row r="112" spans="1:24" x14ac:dyDescent="0.3">
      <c r="A112" s="8" t="s">
        <v>21</v>
      </c>
      <c r="B112" s="8" t="s">
        <v>22</v>
      </c>
      <c r="C112" s="6" t="s">
        <v>23</v>
      </c>
      <c r="D112" s="6" t="s">
        <v>24</v>
      </c>
      <c r="E112" s="6" t="s">
        <v>25</v>
      </c>
      <c r="F112" s="6" t="s">
        <v>26</v>
      </c>
      <c r="G112" s="6" t="s">
        <v>27</v>
      </c>
      <c r="H112" s="6" t="s">
        <v>28</v>
      </c>
      <c r="I112" s="6" t="s">
        <v>29</v>
      </c>
      <c r="J112" s="6" t="s">
        <v>30</v>
      </c>
      <c r="K112" s="6" t="s">
        <v>162</v>
      </c>
      <c r="L112" s="6" t="s">
        <v>25</v>
      </c>
      <c r="M112" s="6" t="s">
        <v>26</v>
      </c>
      <c r="N112" s="6" t="s">
        <v>25</v>
      </c>
      <c r="O112" s="6" t="s">
        <v>26</v>
      </c>
      <c r="P112" s="6" t="s">
        <v>31</v>
      </c>
      <c r="Q112" s="6" t="s">
        <v>32</v>
      </c>
      <c r="R112" s="6" t="s">
        <v>6</v>
      </c>
      <c r="S112" s="6" t="s">
        <v>17</v>
      </c>
      <c r="T112" s="6" t="s">
        <v>6</v>
      </c>
      <c r="U112" s="6"/>
      <c r="V112" s="6"/>
      <c r="W112" s="6"/>
      <c r="X112" s="6"/>
    </row>
    <row r="115" spans="1:24" x14ac:dyDescent="0.3">
      <c r="A115" s="12">
        <v>430</v>
      </c>
      <c r="B115" s="12" t="s">
        <v>85</v>
      </c>
      <c r="C115" s="13"/>
      <c r="D115" s="14">
        <v>2</v>
      </c>
      <c r="E115" s="13"/>
      <c r="F115" s="13"/>
      <c r="G115" s="14">
        <v>18</v>
      </c>
      <c r="H115" s="13"/>
      <c r="I115" s="14">
        <v>20</v>
      </c>
      <c r="J115" s="13"/>
      <c r="K115" s="23">
        <v>300</v>
      </c>
      <c r="L115" s="13"/>
      <c r="M115" s="14">
        <v>5</v>
      </c>
      <c r="N115" s="13"/>
      <c r="O115" s="13"/>
      <c r="P115" s="13"/>
      <c r="Q115" s="13"/>
      <c r="R115" s="14">
        <f t="shared" ref="R115" si="15">SUM(J115:Q115)</f>
        <v>305</v>
      </c>
      <c r="S115" s="14">
        <f t="shared" ref="S115" si="16">SUM(I115:Q115)</f>
        <v>325</v>
      </c>
      <c r="T115" s="15">
        <f t="shared" ref="T115" si="17">R115/S115</f>
        <v>0.93846153846153846</v>
      </c>
      <c r="U115" s="13"/>
      <c r="V115" s="13"/>
      <c r="W115" s="14"/>
      <c r="X115" s="15"/>
    </row>
    <row r="116" spans="1:24" x14ac:dyDescent="0.3">
      <c r="A116" s="12">
        <v>480</v>
      </c>
      <c r="B116" s="12" t="s">
        <v>86</v>
      </c>
      <c r="C116" s="13"/>
      <c r="D116" s="14">
        <v>4</v>
      </c>
      <c r="E116" s="13"/>
      <c r="F116" s="14">
        <v>15</v>
      </c>
      <c r="G116" s="14">
        <v>2</v>
      </c>
      <c r="H116" s="14">
        <v>88</v>
      </c>
      <c r="I116" s="14">
        <v>109</v>
      </c>
      <c r="J116" s="13"/>
      <c r="K116" s="23">
        <v>16278</v>
      </c>
      <c r="L116" s="14">
        <v>196</v>
      </c>
      <c r="M116" s="14">
        <v>10</v>
      </c>
      <c r="N116" s="13"/>
      <c r="O116" s="13"/>
      <c r="P116" s="13"/>
      <c r="Q116" s="13"/>
      <c r="R116" s="14">
        <f t="shared" ref="R116:R119" si="18">SUM(J116:Q116)</f>
        <v>16484</v>
      </c>
      <c r="S116" s="14">
        <f t="shared" ref="S116:S119" si="19">SUM(I116:Q116)</f>
        <v>16593</v>
      </c>
      <c r="T116" s="15">
        <f t="shared" ref="T116:T119" si="20">R116/S116</f>
        <v>0.99343096486470195</v>
      </c>
      <c r="U116" s="13"/>
      <c r="V116" s="13"/>
      <c r="W116" s="14"/>
      <c r="X116" s="15"/>
    </row>
    <row r="117" spans="1:24" x14ac:dyDescent="0.3">
      <c r="A117" s="12">
        <v>495</v>
      </c>
      <c r="B117" s="12" t="s">
        <v>87</v>
      </c>
      <c r="C117" s="13"/>
      <c r="D117" s="14">
        <v>26</v>
      </c>
      <c r="E117" s="14">
        <v>11</v>
      </c>
      <c r="F117" s="14">
        <v>186</v>
      </c>
      <c r="G117" s="14">
        <v>14</v>
      </c>
      <c r="H117" s="14">
        <v>87</v>
      </c>
      <c r="I117" s="14">
        <v>324</v>
      </c>
      <c r="J117" s="13"/>
      <c r="K117" s="23">
        <v>36287</v>
      </c>
      <c r="L117" s="14">
        <v>487</v>
      </c>
      <c r="M117" s="14">
        <v>106</v>
      </c>
      <c r="N117" s="13"/>
      <c r="O117" s="13"/>
      <c r="P117" s="13"/>
      <c r="Q117" s="13"/>
      <c r="R117" s="14">
        <f t="shared" si="18"/>
        <v>36880</v>
      </c>
      <c r="S117" s="14">
        <f t="shared" si="19"/>
        <v>37204</v>
      </c>
      <c r="T117" s="15">
        <f t="shared" si="20"/>
        <v>0.99129125900440818</v>
      </c>
      <c r="U117" s="14"/>
      <c r="V117" s="15"/>
      <c r="W117" s="14"/>
      <c r="X117" s="15"/>
    </row>
    <row r="118" spans="1:24" x14ac:dyDescent="0.3">
      <c r="A118" s="12">
        <v>496</v>
      </c>
      <c r="B118" s="12" t="s">
        <v>88</v>
      </c>
      <c r="C118" s="13"/>
      <c r="D118" s="14">
        <v>102</v>
      </c>
      <c r="E118" s="14">
        <v>4</v>
      </c>
      <c r="F118" s="14">
        <v>10</v>
      </c>
      <c r="G118" s="14">
        <v>62</v>
      </c>
      <c r="H118" s="14">
        <v>6</v>
      </c>
      <c r="I118" s="14">
        <v>184</v>
      </c>
      <c r="J118" s="13"/>
      <c r="K118" s="23">
        <v>56091</v>
      </c>
      <c r="L118" s="14">
        <v>11</v>
      </c>
      <c r="M118" s="14">
        <v>22</v>
      </c>
      <c r="N118" s="13"/>
      <c r="O118" s="13"/>
      <c r="P118" s="13"/>
      <c r="Q118" s="13"/>
      <c r="R118" s="14">
        <f t="shared" si="18"/>
        <v>56124</v>
      </c>
      <c r="S118" s="14">
        <f t="shared" si="19"/>
        <v>56308</v>
      </c>
      <c r="T118" s="15">
        <f t="shared" si="20"/>
        <v>0.99673225829367051</v>
      </c>
      <c r="U118" s="14"/>
      <c r="V118" s="15"/>
      <c r="W118" s="14"/>
      <c r="X118" s="15"/>
    </row>
    <row r="119" spans="1:24" x14ac:dyDescent="0.3">
      <c r="A119" s="12">
        <v>497</v>
      </c>
      <c r="B119" s="12" t="s">
        <v>89</v>
      </c>
      <c r="C119" s="13"/>
      <c r="D119" s="14">
        <v>26</v>
      </c>
      <c r="E119" s="14">
        <v>1</v>
      </c>
      <c r="F119" s="14">
        <v>633</v>
      </c>
      <c r="G119" s="14">
        <v>4</v>
      </c>
      <c r="H119" s="14">
        <v>1922</v>
      </c>
      <c r="I119" s="14">
        <v>2586</v>
      </c>
      <c r="J119" s="13"/>
      <c r="K119" s="23">
        <v>91117</v>
      </c>
      <c r="L119" s="14">
        <v>10016</v>
      </c>
      <c r="M119" s="14">
        <v>4713</v>
      </c>
      <c r="N119" s="13"/>
      <c r="O119" s="13"/>
      <c r="P119" s="13"/>
      <c r="Q119" s="13"/>
      <c r="R119" s="14">
        <f t="shared" si="18"/>
        <v>105846</v>
      </c>
      <c r="S119" s="14">
        <f t="shared" si="19"/>
        <v>108432</v>
      </c>
      <c r="T119" s="15">
        <f t="shared" si="20"/>
        <v>0.97615095174856126</v>
      </c>
      <c r="U119" s="14"/>
      <c r="V119" s="15"/>
      <c r="W119" s="14"/>
      <c r="X119" s="15"/>
    </row>
    <row r="120" spans="1:24" x14ac:dyDescent="0.3">
      <c r="K120" s="23"/>
    </row>
    <row r="121" spans="1:24" x14ac:dyDescent="0.3">
      <c r="K121" s="23"/>
    </row>
    <row r="122" spans="1:24" x14ac:dyDescent="0.3">
      <c r="A122" s="13"/>
      <c r="B122" s="16" t="s">
        <v>52</v>
      </c>
      <c r="C122" s="13"/>
      <c r="D122" s="14">
        <v>160</v>
      </c>
      <c r="E122" s="14">
        <v>16</v>
      </c>
      <c r="F122" s="14">
        <v>844</v>
      </c>
      <c r="G122" s="14">
        <v>100</v>
      </c>
      <c r="H122" s="14">
        <v>2103</v>
      </c>
      <c r="I122" s="14">
        <v>3223</v>
      </c>
      <c r="J122" s="13"/>
      <c r="K122" s="23">
        <f>SUM(K115:K119)</f>
        <v>200073</v>
      </c>
      <c r="L122" s="14">
        <v>10710</v>
      </c>
      <c r="M122" s="14">
        <v>4856</v>
      </c>
      <c r="N122" s="13"/>
      <c r="O122" s="13"/>
      <c r="P122" s="13"/>
      <c r="Q122" s="13"/>
      <c r="R122" s="14">
        <f t="shared" ref="R122" si="21">SUM(J122:Q122)</f>
        <v>215639</v>
      </c>
      <c r="S122" s="14">
        <f t="shared" ref="S122" si="22">SUM(I122:Q122)</f>
        <v>218862</v>
      </c>
      <c r="T122" s="15">
        <f t="shared" ref="T122" si="23">R122/S122</f>
        <v>0.9852738255156217</v>
      </c>
      <c r="U122" s="14"/>
      <c r="V122" s="15"/>
      <c r="W122" s="14"/>
      <c r="X122" s="15"/>
    </row>
    <row r="123" spans="1:24" x14ac:dyDescent="0.3">
      <c r="A123" s="13"/>
      <c r="B123" s="16" t="s">
        <v>53</v>
      </c>
      <c r="C123" s="15">
        <v>0</v>
      </c>
      <c r="D123" s="15">
        <v>0.05</v>
      </c>
      <c r="E123" s="17">
        <v>4.0000000000000001E-3</v>
      </c>
      <c r="F123" s="17">
        <v>0.17399999999999999</v>
      </c>
      <c r="G123" s="17">
        <v>0.125</v>
      </c>
      <c r="H123" s="17">
        <v>0.16500000000000001</v>
      </c>
      <c r="I123" s="17">
        <v>0.128</v>
      </c>
      <c r="J123" s="15">
        <v>0</v>
      </c>
      <c r="K123" s="25">
        <f>K122/$I$304</f>
        <v>0.12418579361148249</v>
      </c>
      <c r="L123" s="17">
        <v>0.129</v>
      </c>
      <c r="M123" s="17">
        <v>0.317</v>
      </c>
      <c r="N123" s="15">
        <v>0</v>
      </c>
      <c r="O123" s="15">
        <v>0</v>
      </c>
      <c r="P123" s="15">
        <v>0</v>
      </c>
      <c r="Q123" s="15">
        <v>0</v>
      </c>
      <c r="R123" s="17">
        <f>R122/$P$304</f>
        <v>0.12370182467347707</v>
      </c>
      <c r="S123" s="17">
        <f>S122/$Q$304</f>
        <v>0.12375670488768359</v>
      </c>
      <c r="T123" s="13"/>
      <c r="U123" s="17"/>
      <c r="V123" s="13"/>
      <c r="W123" s="17"/>
      <c r="X123" s="13"/>
    </row>
    <row r="125" spans="1:24" ht="17.399999999999999" customHeight="1" x14ac:dyDescent="0.3">
      <c r="A125" s="1" t="s">
        <v>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7.399999999999999" customHeight="1" x14ac:dyDescent="0.3">
      <c r="A126" s="1" t="s">
        <v>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"/>
      <c r="W126" s="2"/>
      <c r="X126" s="2"/>
    </row>
    <row r="129" spans="1:24" ht="31.2" x14ac:dyDescent="0.3">
      <c r="A129" s="3" t="s">
        <v>3</v>
      </c>
      <c r="B129" s="4"/>
      <c r="C129" s="5" t="s">
        <v>90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3">
      <c r="A130" s="22" t="s">
        <v>2</v>
      </c>
      <c r="B130" s="22"/>
      <c r="C130" s="22"/>
    </row>
    <row r="132" spans="1:24" x14ac:dyDescent="0.3">
      <c r="A132" s="9"/>
      <c r="B132" s="9"/>
      <c r="C132" s="10" t="s">
        <v>5</v>
      </c>
      <c r="D132" s="10"/>
      <c r="E132" s="10"/>
      <c r="F132" s="10"/>
      <c r="G132" s="10"/>
      <c r="H132" s="10"/>
      <c r="I132" s="10"/>
      <c r="J132" s="10"/>
      <c r="K132" s="10" t="s">
        <v>6</v>
      </c>
      <c r="L132" s="10"/>
      <c r="M132" s="4"/>
      <c r="N132" s="6" t="s">
        <v>7</v>
      </c>
      <c r="O132" s="6" t="s">
        <v>7</v>
      </c>
      <c r="P132" s="6" t="s">
        <v>8</v>
      </c>
      <c r="Q132" s="6" t="s">
        <v>8</v>
      </c>
      <c r="R132" s="7"/>
      <c r="S132" s="7"/>
      <c r="T132" s="10"/>
      <c r="U132" s="10"/>
      <c r="V132" s="10"/>
      <c r="W132" s="10"/>
    </row>
    <row r="133" spans="1:24" x14ac:dyDescent="0.3">
      <c r="A133" s="9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4"/>
      <c r="N133" s="6" t="s">
        <v>9</v>
      </c>
      <c r="O133" s="6" t="s">
        <v>10</v>
      </c>
      <c r="P133" s="6" t="s">
        <v>11</v>
      </c>
      <c r="Q133" s="6" t="s">
        <v>12</v>
      </c>
      <c r="R133" s="11"/>
      <c r="S133" s="11"/>
      <c r="T133" s="10"/>
      <c r="U133" s="10"/>
      <c r="V133" s="10"/>
      <c r="W133" s="10"/>
    </row>
    <row r="134" spans="1:24" ht="20.399999999999999" x14ac:dyDescent="0.3">
      <c r="A134" s="8" t="s">
        <v>13</v>
      </c>
      <c r="B134" s="8" t="s">
        <v>14</v>
      </c>
      <c r="C134" s="7"/>
      <c r="D134" s="6" t="s">
        <v>15</v>
      </c>
      <c r="E134" s="6" t="s">
        <v>9</v>
      </c>
      <c r="F134" s="6" t="s">
        <v>10</v>
      </c>
      <c r="G134" s="6" t="s">
        <v>16</v>
      </c>
      <c r="H134" s="7"/>
      <c r="I134" s="6" t="s">
        <v>17</v>
      </c>
      <c r="J134" s="6" t="s">
        <v>18</v>
      </c>
      <c r="K134" s="6" t="s">
        <v>161</v>
      </c>
      <c r="L134" s="6" t="s">
        <v>9</v>
      </c>
      <c r="M134" s="6" t="s">
        <v>10</v>
      </c>
      <c r="N134" s="6" t="s">
        <v>19</v>
      </c>
      <c r="O134" s="6" t="s">
        <v>19</v>
      </c>
      <c r="P134" s="6" t="s">
        <v>8</v>
      </c>
      <c r="Q134" s="6" t="s">
        <v>8</v>
      </c>
      <c r="R134" s="6" t="s">
        <v>17</v>
      </c>
      <c r="S134" s="7"/>
      <c r="T134" s="6" t="s">
        <v>20</v>
      </c>
      <c r="U134" s="7"/>
      <c r="V134" s="7"/>
      <c r="W134" s="7"/>
      <c r="X134" s="7"/>
    </row>
    <row r="135" spans="1:24" x14ac:dyDescent="0.3">
      <c r="A135" s="8" t="s">
        <v>21</v>
      </c>
      <c r="B135" s="8" t="s">
        <v>22</v>
      </c>
      <c r="C135" s="6" t="s">
        <v>23</v>
      </c>
      <c r="D135" s="6" t="s">
        <v>24</v>
      </c>
      <c r="E135" s="6" t="s">
        <v>25</v>
      </c>
      <c r="F135" s="6" t="s">
        <v>26</v>
      </c>
      <c r="G135" s="6" t="s">
        <v>27</v>
      </c>
      <c r="H135" s="6" t="s">
        <v>28</v>
      </c>
      <c r="I135" s="6" t="s">
        <v>29</v>
      </c>
      <c r="J135" s="6" t="s">
        <v>30</v>
      </c>
      <c r="K135" s="6" t="s">
        <v>162</v>
      </c>
      <c r="L135" s="6" t="s">
        <v>25</v>
      </c>
      <c r="M135" s="6" t="s">
        <v>26</v>
      </c>
      <c r="N135" s="6" t="s">
        <v>25</v>
      </c>
      <c r="O135" s="6" t="s">
        <v>26</v>
      </c>
      <c r="P135" s="6" t="s">
        <v>31</v>
      </c>
      <c r="Q135" s="6" t="s">
        <v>32</v>
      </c>
      <c r="R135" s="6" t="s">
        <v>6</v>
      </c>
      <c r="S135" s="6" t="s">
        <v>17</v>
      </c>
      <c r="T135" s="6" t="s">
        <v>6</v>
      </c>
      <c r="U135" s="6"/>
      <c r="V135" s="6"/>
      <c r="W135" s="6"/>
      <c r="X135" s="6"/>
    </row>
    <row r="138" spans="1:24" x14ac:dyDescent="0.3">
      <c r="A138" s="24">
        <v>401</v>
      </c>
      <c r="B138" s="23" t="s">
        <v>178</v>
      </c>
      <c r="K138" s="23">
        <v>25</v>
      </c>
      <c r="R138" s="14">
        <f t="shared" ref="R138" si="24">SUM(J138:Q138)</f>
        <v>25</v>
      </c>
      <c r="S138" s="14">
        <f t="shared" ref="S138" si="25">SUM(I138:Q138)</f>
        <v>25</v>
      </c>
      <c r="T138" s="15">
        <f t="shared" ref="T138" si="26">R138/S138</f>
        <v>1</v>
      </c>
    </row>
    <row r="139" spans="1:24" x14ac:dyDescent="0.3">
      <c r="A139" s="12">
        <v>402</v>
      </c>
      <c r="B139" s="12" t="s">
        <v>91</v>
      </c>
      <c r="C139" s="13"/>
      <c r="D139" s="13"/>
      <c r="E139" s="13"/>
      <c r="F139" s="13"/>
      <c r="G139" s="13"/>
      <c r="H139" s="13"/>
      <c r="I139" s="13"/>
      <c r="J139" s="13"/>
      <c r="K139" s="23">
        <v>115</v>
      </c>
      <c r="L139" s="14">
        <v>3</v>
      </c>
      <c r="M139" s="13"/>
      <c r="N139" s="13"/>
      <c r="O139" s="13"/>
      <c r="P139" s="13"/>
      <c r="Q139" s="13"/>
      <c r="R139" s="14">
        <f t="shared" ref="R139:R156" si="27">SUM(J139:Q139)</f>
        <v>118</v>
      </c>
      <c r="S139" s="14">
        <f t="shared" ref="S139:S156" si="28">SUM(I139:Q139)</f>
        <v>118</v>
      </c>
      <c r="T139" s="15">
        <f t="shared" ref="T139:T156" si="29">R139/S139</f>
        <v>1</v>
      </c>
      <c r="U139" s="13"/>
      <c r="V139" s="13"/>
      <c r="W139" s="14"/>
      <c r="X139" s="15"/>
    </row>
    <row r="140" spans="1:24" x14ac:dyDescent="0.3">
      <c r="A140" s="12">
        <v>403</v>
      </c>
      <c r="B140" s="12" t="s">
        <v>92</v>
      </c>
      <c r="C140" s="13"/>
      <c r="D140" s="13"/>
      <c r="E140" s="13"/>
      <c r="F140" s="13"/>
      <c r="G140" s="13"/>
      <c r="H140" s="14">
        <v>1</v>
      </c>
      <c r="I140" s="14">
        <v>1</v>
      </c>
      <c r="J140" s="13"/>
      <c r="K140" s="23">
        <v>5</v>
      </c>
      <c r="L140" s="13"/>
      <c r="M140" s="13"/>
      <c r="N140" s="13"/>
      <c r="O140" s="13"/>
      <c r="P140" s="13"/>
      <c r="Q140" s="13"/>
      <c r="R140" s="14">
        <f t="shared" si="27"/>
        <v>5</v>
      </c>
      <c r="S140" s="14">
        <f t="shared" si="28"/>
        <v>6</v>
      </c>
      <c r="T140" s="15">
        <f t="shared" si="29"/>
        <v>0.83333333333333337</v>
      </c>
      <c r="U140" s="13"/>
      <c r="V140" s="13"/>
      <c r="W140" s="14"/>
      <c r="X140" s="15"/>
    </row>
    <row r="141" spans="1:24" x14ac:dyDescent="0.3">
      <c r="A141" s="12">
        <v>405</v>
      </c>
      <c r="B141" s="12" t="s">
        <v>93</v>
      </c>
      <c r="C141" s="13"/>
      <c r="D141" s="13"/>
      <c r="E141" s="13"/>
      <c r="F141" s="13"/>
      <c r="G141" s="13"/>
      <c r="H141" s="13"/>
      <c r="I141" s="13"/>
      <c r="J141" s="13"/>
      <c r="K141" s="23">
        <v>304</v>
      </c>
      <c r="L141" s="14">
        <v>2</v>
      </c>
      <c r="M141" s="14">
        <v>1</v>
      </c>
      <c r="N141" s="13"/>
      <c r="O141" s="13"/>
      <c r="P141" s="13"/>
      <c r="Q141" s="13"/>
      <c r="R141" s="14">
        <f t="shared" si="27"/>
        <v>307</v>
      </c>
      <c r="S141" s="14">
        <f t="shared" si="28"/>
        <v>307</v>
      </c>
      <c r="T141" s="15">
        <f t="shared" si="29"/>
        <v>1</v>
      </c>
      <c r="U141" s="13"/>
      <c r="V141" s="13"/>
      <c r="W141" s="14"/>
      <c r="X141" s="15"/>
    </row>
    <row r="142" spans="1:24" x14ac:dyDescent="0.3">
      <c r="A142" s="12">
        <v>409</v>
      </c>
      <c r="B142" s="12" t="s">
        <v>94</v>
      </c>
      <c r="C142" s="13"/>
      <c r="D142" s="13"/>
      <c r="E142" s="13"/>
      <c r="F142" s="13"/>
      <c r="G142" s="13"/>
      <c r="H142" s="14">
        <v>73</v>
      </c>
      <c r="I142" s="14">
        <v>73</v>
      </c>
      <c r="J142" s="13"/>
      <c r="K142" s="23">
        <v>722</v>
      </c>
      <c r="L142" s="14">
        <v>2</v>
      </c>
      <c r="M142" s="13"/>
      <c r="N142" s="13"/>
      <c r="O142" s="13"/>
      <c r="P142" s="13"/>
      <c r="Q142" s="13"/>
      <c r="R142" s="14">
        <f t="shared" si="27"/>
        <v>724</v>
      </c>
      <c r="S142" s="14">
        <f t="shared" si="28"/>
        <v>797</v>
      </c>
      <c r="T142" s="15">
        <f t="shared" si="29"/>
        <v>0.9084065244667503</v>
      </c>
      <c r="U142" s="14"/>
      <c r="V142" s="15"/>
      <c r="W142" s="14"/>
      <c r="X142" s="15"/>
    </row>
    <row r="143" spans="1:24" x14ac:dyDescent="0.3">
      <c r="A143" s="12">
        <v>417</v>
      </c>
      <c r="B143" s="12" t="s">
        <v>186</v>
      </c>
      <c r="C143" s="13"/>
      <c r="D143" s="13"/>
      <c r="E143" s="13"/>
      <c r="F143" s="13"/>
      <c r="G143" s="13"/>
      <c r="H143" s="14"/>
      <c r="I143" s="14"/>
      <c r="J143" s="13"/>
      <c r="K143" s="23">
        <v>5</v>
      </c>
      <c r="L143" s="14"/>
      <c r="M143" s="13"/>
      <c r="N143" s="13"/>
      <c r="O143" s="13"/>
      <c r="P143" s="13"/>
      <c r="Q143" s="13"/>
      <c r="R143" s="14">
        <f t="shared" si="27"/>
        <v>5</v>
      </c>
      <c r="S143" s="14">
        <f t="shared" si="28"/>
        <v>5</v>
      </c>
      <c r="T143" s="15">
        <f t="shared" si="29"/>
        <v>1</v>
      </c>
      <c r="U143" s="14"/>
      <c r="V143" s="15"/>
      <c r="W143" s="14"/>
      <c r="X143" s="15"/>
    </row>
    <row r="144" spans="1:24" x14ac:dyDescent="0.3">
      <c r="A144" s="12">
        <v>425</v>
      </c>
      <c r="B144" s="12" t="s">
        <v>179</v>
      </c>
      <c r="C144" s="13"/>
      <c r="D144" s="13"/>
      <c r="E144" s="13"/>
      <c r="F144" s="13"/>
      <c r="G144" s="13"/>
      <c r="H144" s="14"/>
      <c r="I144" s="14"/>
      <c r="J144" s="13"/>
      <c r="K144" s="23">
        <v>5</v>
      </c>
      <c r="L144" s="14"/>
      <c r="M144" s="13"/>
      <c r="N144" s="13"/>
      <c r="O144" s="13"/>
      <c r="P144" s="13"/>
      <c r="Q144" s="13"/>
      <c r="R144" s="14">
        <f t="shared" si="27"/>
        <v>5</v>
      </c>
      <c r="S144" s="14">
        <f t="shared" si="28"/>
        <v>5</v>
      </c>
      <c r="T144" s="15">
        <f t="shared" si="29"/>
        <v>1</v>
      </c>
      <c r="U144" s="14"/>
      <c r="V144" s="15"/>
      <c r="W144" s="14"/>
      <c r="X144" s="15"/>
    </row>
    <row r="145" spans="1:24" x14ac:dyDescent="0.3">
      <c r="A145" s="12">
        <v>431</v>
      </c>
      <c r="B145" s="12" t="s">
        <v>95</v>
      </c>
      <c r="C145" s="13"/>
      <c r="D145" s="13"/>
      <c r="E145" s="13"/>
      <c r="F145" s="14">
        <v>9</v>
      </c>
      <c r="G145" s="13"/>
      <c r="H145" s="13"/>
      <c r="I145" s="14">
        <v>9</v>
      </c>
      <c r="J145" s="13"/>
      <c r="K145" s="23"/>
      <c r="L145" s="13"/>
      <c r="M145" s="13"/>
      <c r="N145" s="13"/>
      <c r="O145" s="13"/>
      <c r="P145" s="13"/>
      <c r="Q145" s="13"/>
      <c r="R145" s="14">
        <f t="shared" si="27"/>
        <v>0</v>
      </c>
      <c r="S145" s="14">
        <f t="shared" si="28"/>
        <v>9</v>
      </c>
      <c r="T145" s="15">
        <f t="shared" si="29"/>
        <v>0</v>
      </c>
      <c r="U145" s="13"/>
      <c r="V145" s="13"/>
      <c r="W145" s="13"/>
      <c r="X145" s="13"/>
    </row>
    <row r="146" spans="1:24" x14ac:dyDescent="0.3">
      <c r="A146" s="12">
        <v>439</v>
      </c>
      <c r="B146" s="12" t="s">
        <v>96</v>
      </c>
      <c r="C146" s="13"/>
      <c r="D146" s="13"/>
      <c r="E146" s="13"/>
      <c r="F146" s="14">
        <v>15</v>
      </c>
      <c r="G146" s="14">
        <v>2</v>
      </c>
      <c r="H146" s="14">
        <v>234</v>
      </c>
      <c r="I146" s="14">
        <v>251</v>
      </c>
      <c r="J146" s="14">
        <v>27</v>
      </c>
      <c r="K146" s="23">
        <v>4172</v>
      </c>
      <c r="L146" s="14">
        <v>23</v>
      </c>
      <c r="M146" s="13"/>
      <c r="N146" s="13"/>
      <c r="O146" s="13"/>
      <c r="P146" s="13"/>
      <c r="Q146" s="13"/>
      <c r="R146" s="14">
        <f t="shared" si="27"/>
        <v>4222</v>
      </c>
      <c r="S146" s="14">
        <f t="shared" si="28"/>
        <v>4473</v>
      </c>
      <c r="T146" s="15">
        <f t="shared" si="29"/>
        <v>0.94388553543483122</v>
      </c>
      <c r="U146" s="14"/>
      <c r="V146" s="15"/>
      <c r="W146" s="14"/>
      <c r="X146" s="15"/>
    </row>
    <row r="147" spans="1:24" x14ac:dyDescent="0.3">
      <c r="A147" s="12">
        <v>441</v>
      </c>
      <c r="B147" s="12" t="s">
        <v>97</v>
      </c>
      <c r="C147" s="13"/>
      <c r="D147" s="13"/>
      <c r="E147" s="14">
        <v>2</v>
      </c>
      <c r="F147" s="13"/>
      <c r="G147" s="13"/>
      <c r="H147" s="14">
        <v>152</v>
      </c>
      <c r="I147" s="14">
        <v>154</v>
      </c>
      <c r="J147" s="14">
        <v>27</v>
      </c>
      <c r="K147" s="23">
        <v>2663</v>
      </c>
      <c r="L147" s="14">
        <v>1479</v>
      </c>
      <c r="M147" s="13"/>
      <c r="N147" s="13"/>
      <c r="O147" s="13"/>
      <c r="P147" s="13"/>
      <c r="Q147" s="13"/>
      <c r="R147" s="14">
        <f t="shared" si="27"/>
        <v>4169</v>
      </c>
      <c r="S147" s="14">
        <f t="shared" si="28"/>
        <v>4323</v>
      </c>
      <c r="T147" s="15">
        <f t="shared" si="29"/>
        <v>0.96437659033078882</v>
      </c>
      <c r="U147" s="13"/>
      <c r="V147" s="13"/>
      <c r="W147" s="14"/>
      <c r="X147" s="15"/>
    </row>
    <row r="148" spans="1:24" x14ac:dyDescent="0.3">
      <c r="A148" s="12">
        <v>449</v>
      </c>
      <c r="B148" s="12" t="s">
        <v>98</v>
      </c>
      <c r="C148" s="13"/>
      <c r="D148" s="13"/>
      <c r="E148" s="13"/>
      <c r="F148" s="14">
        <v>4</v>
      </c>
      <c r="G148" s="13"/>
      <c r="H148" s="14">
        <v>5</v>
      </c>
      <c r="I148" s="14">
        <v>9</v>
      </c>
      <c r="J148" s="13"/>
      <c r="K148" s="23">
        <v>40</v>
      </c>
      <c r="L148" s="13"/>
      <c r="M148" s="13"/>
      <c r="N148" s="13"/>
      <c r="O148" s="13"/>
      <c r="P148" s="13"/>
      <c r="Q148" s="13"/>
      <c r="R148" s="14">
        <f t="shared" si="27"/>
        <v>40</v>
      </c>
      <c r="S148" s="14">
        <f t="shared" si="28"/>
        <v>49</v>
      </c>
      <c r="T148" s="15">
        <f t="shared" si="29"/>
        <v>0.81632653061224492</v>
      </c>
      <c r="U148" s="13"/>
      <c r="V148" s="13"/>
      <c r="W148" s="14"/>
      <c r="X148" s="15"/>
    </row>
    <row r="149" spans="1:24" x14ac:dyDescent="0.3">
      <c r="A149" s="12">
        <v>456</v>
      </c>
      <c r="B149" s="12" t="s">
        <v>99</v>
      </c>
      <c r="C149" s="13"/>
      <c r="D149" s="14">
        <v>2</v>
      </c>
      <c r="E149" s="14">
        <v>89</v>
      </c>
      <c r="F149" s="14">
        <v>27</v>
      </c>
      <c r="G149" s="13"/>
      <c r="H149" s="14">
        <v>101</v>
      </c>
      <c r="I149" s="14">
        <v>219</v>
      </c>
      <c r="J149" s="14">
        <v>346</v>
      </c>
      <c r="K149" s="23">
        <v>18093</v>
      </c>
      <c r="L149" s="14">
        <v>484</v>
      </c>
      <c r="M149" s="13"/>
      <c r="N149" s="13"/>
      <c r="O149" s="13"/>
      <c r="P149" s="13"/>
      <c r="Q149" s="13"/>
      <c r="R149" s="14">
        <f t="shared" si="27"/>
        <v>18923</v>
      </c>
      <c r="S149" s="14">
        <f t="shared" si="28"/>
        <v>19142</v>
      </c>
      <c r="T149" s="15">
        <f t="shared" si="29"/>
        <v>0.98855918921742769</v>
      </c>
      <c r="U149" s="14"/>
      <c r="V149" s="15"/>
      <c r="W149" s="14"/>
      <c r="X149" s="15"/>
    </row>
    <row r="150" spans="1:24" x14ac:dyDescent="0.3">
      <c r="A150" s="12">
        <v>461</v>
      </c>
      <c r="B150" s="12" t="s">
        <v>100</v>
      </c>
      <c r="C150" s="13"/>
      <c r="D150" s="13"/>
      <c r="E150" s="13"/>
      <c r="F150" s="14">
        <v>1</v>
      </c>
      <c r="G150" s="14">
        <v>2</v>
      </c>
      <c r="H150" s="13"/>
      <c r="I150" s="14">
        <v>3</v>
      </c>
      <c r="J150" s="13"/>
      <c r="K150" s="23">
        <v>792</v>
      </c>
      <c r="L150" s="13"/>
      <c r="M150" s="13"/>
      <c r="N150" s="13"/>
      <c r="O150" s="13"/>
      <c r="P150" s="13"/>
      <c r="Q150" s="13"/>
      <c r="R150" s="14">
        <f t="shared" si="27"/>
        <v>792</v>
      </c>
      <c r="S150" s="14">
        <f t="shared" si="28"/>
        <v>795</v>
      </c>
      <c r="T150" s="15">
        <f t="shared" si="29"/>
        <v>0.99622641509433962</v>
      </c>
      <c r="U150" s="13"/>
      <c r="V150" s="13"/>
      <c r="W150" s="14"/>
      <c r="X150" s="15"/>
    </row>
    <row r="151" spans="1:24" x14ac:dyDescent="0.3">
      <c r="A151" s="12">
        <v>471</v>
      </c>
      <c r="B151" s="12" t="s">
        <v>184</v>
      </c>
      <c r="C151" s="13"/>
      <c r="D151" s="13"/>
      <c r="E151" s="13"/>
      <c r="F151" s="14"/>
      <c r="G151" s="14"/>
      <c r="H151" s="13"/>
      <c r="I151" s="14"/>
      <c r="J151" s="13"/>
      <c r="K151" s="23">
        <v>60081</v>
      </c>
      <c r="L151" s="13"/>
      <c r="M151" s="13"/>
      <c r="N151" s="13"/>
      <c r="O151" s="13"/>
      <c r="P151" s="13"/>
      <c r="Q151" s="13"/>
      <c r="R151" s="14">
        <f t="shared" si="27"/>
        <v>60081</v>
      </c>
      <c r="S151" s="14">
        <f t="shared" si="28"/>
        <v>60081</v>
      </c>
      <c r="T151" s="15">
        <f t="shared" si="29"/>
        <v>1</v>
      </c>
      <c r="U151" s="13"/>
      <c r="V151" s="13"/>
      <c r="W151" s="14"/>
      <c r="X151" s="15"/>
    </row>
    <row r="152" spans="1:24" x14ac:dyDescent="0.3">
      <c r="A152" s="12">
        <v>474</v>
      </c>
      <c r="B152" s="12" t="s">
        <v>185</v>
      </c>
      <c r="C152" s="13"/>
      <c r="D152" s="13"/>
      <c r="E152" s="13"/>
      <c r="F152" s="14"/>
      <c r="G152" s="14"/>
      <c r="H152" s="13"/>
      <c r="I152" s="14"/>
      <c r="J152" s="13"/>
      <c r="K152" s="23">
        <v>90</v>
      </c>
      <c r="L152" s="13"/>
      <c r="M152" s="13"/>
      <c r="N152" s="13"/>
      <c r="O152" s="13"/>
      <c r="P152" s="13"/>
      <c r="Q152" s="13"/>
      <c r="R152" s="14">
        <f t="shared" si="27"/>
        <v>90</v>
      </c>
      <c r="S152" s="14">
        <f t="shared" si="28"/>
        <v>90</v>
      </c>
      <c r="T152" s="15">
        <f t="shared" si="29"/>
        <v>1</v>
      </c>
      <c r="U152" s="13"/>
      <c r="V152" s="13"/>
      <c r="W152" s="14"/>
      <c r="X152" s="15"/>
    </row>
    <row r="153" spans="1:24" x14ac:dyDescent="0.3">
      <c r="A153" s="12">
        <v>475</v>
      </c>
      <c r="B153" s="12" t="s">
        <v>101</v>
      </c>
      <c r="C153" s="13"/>
      <c r="D153" s="13"/>
      <c r="E153" s="14">
        <v>3</v>
      </c>
      <c r="F153" s="13"/>
      <c r="G153" s="13"/>
      <c r="H153" s="14">
        <v>144</v>
      </c>
      <c r="I153" s="14">
        <v>147</v>
      </c>
      <c r="J153" s="13"/>
      <c r="K153" s="23">
        <v>959</v>
      </c>
      <c r="L153" s="14">
        <v>12</v>
      </c>
      <c r="M153" s="13"/>
      <c r="N153" s="13"/>
      <c r="O153" s="13"/>
      <c r="P153" s="13"/>
      <c r="Q153" s="13"/>
      <c r="R153" s="14">
        <f t="shared" si="27"/>
        <v>971</v>
      </c>
      <c r="S153" s="14">
        <f t="shared" si="28"/>
        <v>1118</v>
      </c>
      <c r="T153" s="15">
        <f t="shared" si="29"/>
        <v>0.86851520572450802</v>
      </c>
      <c r="U153" s="13"/>
      <c r="V153" s="13"/>
      <c r="W153" s="14"/>
      <c r="X153" s="15"/>
    </row>
    <row r="154" spans="1:24" x14ac:dyDescent="0.3">
      <c r="A154" s="12">
        <v>478</v>
      </c>
      <c r="B154" s="12" t="s">
        <v>102</v>
      </c>
      <c r="C154" s="13"/>
      <c r="D154" s="13"/>
      <c r="E154" s="14">
        <v>1</v>
      </c>
      <c r="F154" s="13"/>
      <c r="G154" s="13"/>
      <c r="H154" s="14">
        <v>109</v>
      </c>
      <c r="I154" s="14">
        <v>110</v>
      </c>
      <c r="J154" s="13"/>
      <c r="K154" s="23">
        <v>366</v>
      </c>
      <c r="L154" s="14">
        <v>4</v>
      </c>
      <c r="M154" s="13"/>
      <c r="N154" s="13"/>
      <c r="O154" s="13"/>
      <c r="P154" s="13"/>
      <c r="Q154" s="13"/>
      <c r="R154" s="14">
        <f t="shared" si="27"/>
        <v>370</v>
      </c>
      <c r="S154" s="14">
        <f t="shared" si="28"/>
        <v>480</v>
      </c>
      <c r="T154" s="15">
        <f t="shared" si="29"/>
        <v>0.77083333333333337</v>
      </c>
      <c r="U154" s="13"/>
      <c r="V154" s="13"/>
      <c r="W154" s="14"/>
      <c r="X154" s="15"/>
    </row>
    <row r="155" spans="1:24" x14ac:dyDescent="0.3">
      <c r="A155" s="12">
        <v>485</v>
      </c>
      <c r="B155" s="12" t="s">
        <v>103</v>
      </c>
      <c r="C155" s="13"/>
      <c r="D155" s="13"/>
      <c r="E155" s="13"/>
      <c r="F155" s="14">
        <v>30</v>
      </c>
      <c r="G155" s="13"/>
      <c r="H155" s="14">
        <v>67</v>
      </c>
      <c r="I155" s="14">
        <v>97</v>
      </c>
      <c r="J155" s="13"/>
      <c r="K155" s="23">
        <v>7271</v>
      </c>
      <c r="L155" s="14">
        <v>1366</v>
      </c>
      <c r="M155" s="14">
        <v>152</v>
      </c>
      <c r="N155" s="13"/>
      <c r="O155" s="13"/>
      <c r="P155" s="13"/>
      <c r="Q155" s="13"/>
      <c r="R155" s="14">
        <f t="shared" si="27"/>
        <v>8789</v>
      </c>
      <c r="S155" s="14">
        <f t="shared" si="28"/>
        <v>8886</v>
      </c>
      <c r="T155" s="15">
        <f t="shared" si="29"/>
        <v>0.98908395228449242</v>
      </c>
      <c r="U155" s="14"/>
      <c r="V155" s="15"/>
      <c r="W155" s="14"/>
      <c r="X155" s="15"/>
    </row>
    <row r="156" spans="1:24" x14ac:dyDescent="0.3">
      <c r="A156" s="12">
        <v>488</v>
      </c>
      <c r="B156" s="12" t="s">
        <v>104</v>
      </c>
      <c r="C156" s="13"/>
      <c r="D156" s="13"/>
      <c r="E156" s="13"/>
      <c r="F156" s="13"/>
      <c r="G156" s="13"/>
      <c r="H156" s="14">
        <v>75</v>
      </c>
      <c r="I156" s="14">
        <v>75</v>
      </c>
      <c r="J156" s="13"/>
      <c r="K156" s="23">
        <v>18</v>
      </c>
      <c r="L156" s="13"/>
      <c r="M156" s="13"/>
      <c r="N156" s="13"/>
      <c r="O156" s="13"/>
      <c r="P156" s="13"/>
      <c r="Q156" s="13"/>
      <c r="R156" s="14">
        <f t="shared" si="27"/>
        <v>18</v>
      </c>
      <c r="S156" s="14">
        <f t="shared" si="28"/>
        <v>93</v>
      </c>
      <c r="T156" s="15">
        <f t="shared" si="29"/>
        <v>0.19354838709677419</v>
      </c>
      <c r="U156" s="13"/>
      <c r="V156" s="13"/>
      <c r="W156" s="14"/>
      <c r="X156" s="15"/>
    </row>
    <row r="157" spans="1:24" x14ac:dyDescent="0.3">
      <c r="K157" s="23"/>
    </row>
    <row r="158" spans="1:24" x14ac:dyDescent="0.3">
      <c r="K158" s="23"/>
    </row>
    <row r="159" spans="1:24" x14ac:dyDescent="0.3">
      <c r="A159" s="13"/>
      <c r="B159" s="16" t="s">
        <v>52</v>
      </c>
      <c r="C159" s="13"/>
      <c r="D159" s="14">
        <v>2</v>
      </c>
      <c r="E159" s="14">
        <v>95</v>
      </c>
      <c r="F159" s="14">
        <v>86</v>
      </c>
      <c r="G159" s="14">
        <v>4</v>
      </c>
      <c r="H159" s="14">
        <v>961</v>
      </c>
      <c r="I159" s="14">
        <v>1148</v>
      </c>
      <c r="J159" s="14">
        <v>400</v>
      </c>
      <c r="K159" s="23">
        <f>SUM(K138:K156)</f>
        <v>95726</v>
      </c>
      <c r="L159" s="14">
        <v>3375</v>
      </c>
      <c r="M159" s="14">
        <v>153</v>
      </c>
      <c r="N159" s="13"/>
      <c r="O159" s="13"/>
      <c r="P159" s="13"/>
      <c r="Q159" s="13"/>
      <c r="R159" s="14">
        <f t="shared" ref="R159" si="30">SUM(J159:Q159)</f>
        <v>99654</v>
      </c>
      <c r="S159" s="14">
        <f t="shared" ref="S159" si="31">SUM(I159:Q159)</f>
        <v>100802</v>
      </c>
      <c r="T159" s="15">
        <f t="shared" ref="T159" si="32">R159/S159</f>
        <v>0.98861133707664528</v>
      </c>
      <c r="U159" s="14"/>
      <c r="V159" s="15"/>
      <c r="W159" s="14"/>
      <c r="X159" s="15"/>
    </row>
    <row r="160" spans="1:24" x14ac:dyDescent="0.3">
      <c r="A160" s="13"/>
      <c r="B160" s="16" t="s">
        <v>53</v>
      </c>
      <c r="C160" s="15">
        <v>0</v>
      </c>
      <c r="D160" s="17">
        <v>1E-3</v>
      </c>
      <c r="E160" s="17">
        <v>2.5999999999999999E-2</v>
      </c>
      <c r="F160" s="17">
        <v>1.7999999999999999E-2</v>
      </c>
      <c r="G160" s="17">
        <v>5.0000000000000001E-3</v>
      </c>
      <c r="H160" s="17">
        <v>7.4999999999999997E-2</v>
      </c>
      <c r="I160" s="17">
        <v>4.4999999999999998E-2</v>
      </c>
      <c r="J160" s="17">
        <v>1.2E-2</v>
      </c>
      <c r="K160" s="25">
        <f>K159/$I$304</f>
        <v>5.9417359060206891E-2</v>
      </c>
      <c r="L160" s="17">
        <v>4.1000000000000002E-2</v>
      </c>
      <c r="M160" s="15">
        <v>0.01</v>
      </c>
      <c r="N160" s="15">
        <v>0</v>
      </c>
      <c r="O160" s="15">
        <v>0</v>
      </c>
      <c r="P160" s="15">
        <v>0</v>
      </c>
      <c r="Q160" s="15">
        <v>0</v>
      </c>
      <c r="R160" s="17">
        <f>R159/$P$304</f>
        <v>5.7166753861827797E-2</v>
      </c>
      <c r="S160" s="17">
        <f>S159/$Q$304</f>
        <v>5.6999037594869281E-2</v>
      </c>
      <c r="T160" s="13"/>
      <c r="U160" s="15"/>
      <c r="V160" s="13"/>
      <c r="W160" s="17"/>
      <c r="X160" s="13"/>
    </row>
    <row r="162" spans="1:24" ht="17.399999999999999" customHeight="1" x14ac:dyDescent="0.3">
      <c r="A162" s="1" t="s">
        <v>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7.399999999999999" customHeight="1" x14ac:dyDescent="0.3">
      <c r="A163" s="1" t="s">
        <v>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</row>
    <row r="166" spans="1:24" ht="31.2" x14ac:dyDescent="0.3">
      <c r="A166" s="3" t="s">
        <v>3</v>
      </c>
      <c r="B166" s="4"/>
      <c r="C166" s="5" t="s">
        <v>105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3">
      <c r="A167" s="22" t="s">
        <v>2</v>
      </c>
      <c r="B167" s="22"/>
      <c r="C167" s="22"/>
    </row>
    <row r="169" spans="1:24" x14ac:dyDescent="0.3">
      <c r="A169" s="9"/>
      <c r="B169" s="9"/>
      <c r="C169" s="10" t="s">
        <v>5</v>
      </c>
      <c r="D169" s="10"/>
      <c r="E169" s="10"/>
      <c r="F169" s="10"/>
      <c r="G169" s="10"/>
      <c r="H169" s="10"/>
      <c r="I169" s="10"/>
      <c r="J169" s="10"/>
      <c r="K169" s="10" t="s">
        <v>6</v>
      </c>
      <c r="L169" s="10"/>
      <c r="M169" s="4"/>
      <c r="N169" s="6" t="s">
        <v>7</v>
      </c>
      <c r="O169" s="6" t="s">
        <v>7</v>
      </c>
      <c r="P169" s="6" t="s">
        <v>8</v>
      </c>
      <c r="Q169" s="6" t="s">
        <v>8</v>
      </c>
      <c r="R169" s="7"/>
      <c r="S169" s="7"/>
      <c r="T169" s="10"/>
      <c r="U169" s="10"/>
      <c r="V169" s="10"/>
      <c r="W169" s="10"/>
    </row>
    <row r="170" spans="1:24" x14ac:dyDescent="0.3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4"/>
      <c r="N170" s="6" t="s">
        <v>9</v>
      </c>
      <c r="O170" s="6" t="s">
        <v>10</v>
      </c>
      <c r="P170" s="6" t="s">
        <v>11</v>
      </c>
      <c r="Q170" s="6" t="s">
        <v>12</v>
      </c>
      <c r="R170" s="11"/>
      <c r="S170" s="11"/>
      <c r="T170" s="10"/>
      <c r="U170" s="10"/>
      <c r="V170" s="10"/>
      <c r="W170" s="10"/>
    </row>
    <row r="171" spans="1:24" ht="20.399999999999999" x14ac:dyDescent="0.3">
      <c r="A171" s="8" t="s">
        <v>13</v>
      </c>
      <c r="B171" s="8" t="s">
        <v>14</v>
      </c>
      <c r="C171" s="7"/>
      <c r="D171" s="6" t="s">
        <v>15</v>
      </c>
      <c r="E171" s="6" t="s">
        <v>9</v>
      </c>
      <c r="F171" s="6" t="s">
        <v>10</v>
      </c>
      <c r="G171" s="6" t="s">
        <v>16</v>
      </c>
      <c r="H171" s="7"/>
      <c r="I171" s="6" t="s">
        <v>17</v>
      </c>
      <c r="J171" s="6" t="s">
        <v>18</v>
      </c>
      <c r="K171" s="6" t="s">
        <v>161</v>
      </c>
      <c r="L171" s="6" t="s">
        <v>9</v>
      </c>
      <c r="M171" s="6" t="s">
        <v>10</v>
      </c>
      <c r="N171" s="6" t="s">
        <v>19</v>
      </c>
      <c r="O171" s="6" t="s">
        <v>19</v>
      </c>
      <c r="P171" s="6" t="s">
        <v>8</v>
      </c>
      <c r="Q171" s="6" t="s">
        <v>8</v>
      </c>
      <c r="R171" s="6" t="s">
        <v>17</v>
      </c>
      <c r="S171" s="7"/>
      <c r="T171" s="6" t="s">
        <v>20</v>
      </c>
      <c r="U171" s="7"/>
      <c r="V171" s="7"/>
      <c r="W171" s="7"/>
      <c r="X171" s="7"/>
    </row>
    <row r="172" spans="1:24" x14ac:dyDescent="0.3">
      <c r="A172" s="8" t="s">
        <v>21</v>
      </c>
      <c r="B172" s="8" t="s">
        <v>22</v>
      </c>
      <c r="C172" s="6" t="s">
        <v>23</v>
      </c>
      <c r="D172" s="6" t="s">
        <v>24</v>
      </c>
      <c r="E172" s="6" t="s">
        <v>25</v>
      </c>
      <c r="F172" s="6" t="s">
        <v>26</v>
      </c>
      <c r="G172" s="6" t="s">
        <v>27</v>
      </c>
      <c r="H172" s="6" t="s">
        <v>28</v>
      </c>
      <c r="I172" s="6" t="s">
        <v>29</v>
      </c>
      <c r="J172" s="6" t="s">
        <v>30</v>
      </c>
      <c r="K172" s="6" t="s">
        <v>162</v>
      </c>
      <c r="L172" s="6" t="s">
        <v>25</v>
      </c>
      <c r="M172" s="6" t="s">
        <v>26</v>
      </c>
      <c r="N172" s="6" t="s">
        <v>25</v>
      </c>
      <c r="O172" s="6" t="s">
        <v>26</v>
      </c>
      <c r="P172" s="6" t="s">
        <v>31</v>
      </c>
      <c r="Q172" s="6" t="s">
        <v>32</v>
      </c>
      <c r="R172" s="6" t="s">
        <v>6</v>
      </c>
      <c r="S172" s="6" t="s">
        <v>17</v>
      </c>
      <c r="T172" s="6" t="s">
        <v>6</v>
      </c>
      <c r="U172" s="6"/>
      <c r="V172" s="6"/>
      <c r="W172" s="6"/>
      <c r="X172" s="6"/>
    </row>
    <row r="175" spans="1:24" x14ac:dyDescent="0.3">
      <c r="A175" s="12">
        <v>502</v>
      </c>
      <c r="B175" s="12" t="s">
        <v>106</v>
      </c>
      <c r="C175" s="13"/>
      <c r="D175" s="14">
        <v>90</v>
      </c>
      <c r="E175" s="14">
        <v>237</v>
      </c>
      <c r="F175" s="14">
        <v>43</v>
      </c>
      <c r="G175" s="14">
        <v>54</v>
      </c>
      <c r="H175" s="14">
        <v>202</v>
      </c>
      <c r="I175" s="14">
        <v>626</v>
      </c>
      <c r="J175" s="14">
        <v>198</v>
      </c>
      <c r="K175" s="23">
        <v>46832</v>
      </c>
      <c r="L175" s="14">
        <v>265</v>
      </c>
      <c r="M175" s="13"/>
      <c r="N175" s="13"/>
      <c r="O175" s="13"/>
      <c r="P175" s="13"/>
      <c r="Q175" s="13"/>
      <c r="R175" s="14">
        <f t="shared" ref="R175" si="33">SUM(J175:Q175)</f>
        <v>47295</v>
      </c>
      <c r="S175" s="14">
        <f t="shared" ref="S175" si="34">SUM(I175:Q175)</f>
        <v>47921</v>
      </c>
      <c r="T175" s="15">
        <f t="shared" ref="T175" si="35">R175/S175</f>
        <v>0.98693683353853212</v>
      </c>
      <c r="U175" s="14"/>
      <c r="V175" s="15"/>
      <c r="W175" s="14"/>
      <c r="X175" s="15"/>
    </row>
    <row r="176" spans="1:24" x14ac:dyDescent="0.3">
      <c r="A176" s="12">
        <v>504</v>
      </c>
      <c r="B176" s="12" t="s">
        <v>107</v>
      </c>
      <c r="C176" s="13"/>
      <c r="D176" s="14">
        <v>34</v>
      </c>
      <c r="E176" s="13"/>
      <c r="F176" s="14">
        <v>79</v>
      </c>
      <c r="G176" s="14">
        <v>18</v>
      </c>
      <c r="H176" s="14">
        <v>69</v>
      </c>
      <c r="I176" s="14">
        <v>200</v>
      </c>
      <c r="J176" s="13"/>
      <c r="K176" s="23">
        <v>20415</v>
      </c>
      <c r="L176" s="14">
        <v>3018</v>
      </c>
      <c r="M176" s="14">
        <v>163</v>
      </c>
      <c r="N176" s="13"/>
      <c r="O176" s="13"/>
      <c r="P176" s="13"/>
      <c r="Q176" s="13"/>
      <c r="R176" s="14">
        <f t="shared" ref="R176:R188" si="36">SUM(J176:Q176)</f>
        <v>23596</v>
      </c>
      <c r="S176" s="14">
        <f t="shared" ref="S176:S188" si="37">SUM(I176:Q176)</f>
        <v>23796</v>
      </c>
      <c r="T176" s="15">
        <f t="shared" ref="T176:T188" si="38">R176/S176</f>
        <v>0.99159522608841821</v>
      </c>
      <c r="U176" s="14"/>
      <c r="V176" s="15"/>
      <c r="W176" s="14"/>
      <c r="X176" s="15"/>
    </row>
    <row r="177" spans="1:24" x14ac:dyDescent="0.3">
      <c r="A177" s="12">
        <v>507</v>
      </c>
      <c r="B177" s="12" t="s">
        <v>108</v>
      </c>
      <c r="C177" s="13"/>
      <c r="D177" s="13"/>
      <c r="E177" s="13"/>
      <c r="F177" s="13"/>
      <c r="G177" s="13"/>
      <c r="H177" s="14">
        <v>88</v>
      </c>
      <c r="I177" s="14">
        <v>88</v>
      </c>
      <c r="J177" s="13"/>
      <c r="K177" s="23">
        <v>1113</v>
      </c>
      <c r="L177" s="14">
        <v>8</v>
      </c>
      <c r="M177" s="13"/>
      <c r="N177" s="13"/>
      <c r="O177" s="13"/>
      <c r="P177" s="13"/>
      <c r="Q177" s="13"/>
      <c r="R177" s="14">
        <f t="shared" si="36"/>
        <v>1121</v>
      </c>
      <c r="S177" s="14">
        <f t="shared" si="37"/>
        <v>1209</v>
      </c>
      <c r="T177" s="15">
        <f t="shared" si="38"/>
        <v>0.92721257237386268</v>
      </c>
      <c r="U177" s="13"/>
      <c r="V177" s="13"/>
      <c r="W177" s="14"/>
      <c r="X177" s="15"/>
    </row>
    <row r="178" spans="1:24" x14ac:dyDescent="0.3">
      <c r="A178" s="12">
        <v>510</v>
      </c>
      <c r="B178" s="12" t="s">
        <v>109</v>
      </c>
      <c r="C178" s="13"/>
      <c r="D178" s="13"/>
      <c r="E178" s="13"/>
      <c r="F178" s="14">
        <v>90</v>
      </c>
      <c r="G178" s="13"/>
      <c r="H178" s="14">
        <v>43</v>
      </c>
      <c r="I178" s="14">
        <v>133</v>
      </c>
      <c r="J178" s="13"/>
      <c r="K178" s="23">
        <v>7492</v>
      </c>
      <c r="L178" s="14">
        <v>3032</v>
      </c>
      <c r="M178" s="14">
        <v>489</v>
      </c>
      <c r="N178" s="13"/>
      <c r="O178" s="13"/>
      <c r="P178" s="13"/>
      <c r="Q178" s="13"/>
      <c r="R178" s="14">
        <f t="shared" si="36"/>
        <v>11013</v>
      </c>
      <c r="S178" s="14">
        <f t="shared" si="37"/>
        <v>11146</v>
      </c>
      <c r="T178" s="15">
        <f t="shared" si="38"/>
        <v>0.98806746815000901</v>
      </c>
      <c r="U178" s="14"/>
      <c r="V178" s="15"/>
      <c r="W178" s="14"/>
      <c r="X178" s="15"/>
    </row>
    <row r="179" spans="1:24" x14ac:dyDescent="0.3">
      <c r="A179" s="12">
        <v>602</v>
      </c>
      <c r="B179" s="12" t="s">
        <v>110</v>
      </c>
      <c r="C179" s="13"/>
      <c r="D179" s="14">
        <v>128</v>
      </c>
      <c r="E179" s="14">
        <v>42</v>
      </c>
      <c r="F179" s="14">
        <v>70</v>
      </c>
      <c r="G179" s="13"/>
      <c r="H179" s="14">
        <v>24</v>
      </c>
      <c r="I179" s="14">
        <v>264</v>
      </c>
      <c r="J179" s="14">
        <v>5</v>
      </c>
      <c r="K179" s="23">
        <v>12611</v>
      </c>
      <c r="L179" s="14">
        <v>24</v>
      </c>
      <c r="M179" s="13"/>
      <c r="N179" s="13"/>
      <c r="O179" s="13"/>
      <c r="P179" s="13"/>
      <c r="Q179" s="13"/>
      <c r="R179" s="14">
        <f t="shared" si="36"/>
        <v>12640</v>
      </c>
      <c r="S179" s="14">
        <f t="shared" si="37"/>
        <v>12904</v>
      </c>
      <c r="T179" s="15">
        <f t="shared" si="38"/>
        <v>0.97954122752634842</v>
      </c>
      <c r="U179" s="14"/>
      <c r="V179" s="15"/>
      <c r="W179" s="14"/>
      <c r="X179" s="15"/>
    </row>
    <row r="180" spans="1:24" x14ac:dyDescent="0.3">
      <c r="A180" s="12">
        <v>604</v>
      </c>
      <c r="B180" s="12" t="s">
        <v>111</v>
      </c>
      <c r="C180" s="13"/>
      <c r="D180" s="13"/>
      <c r="E180" s="13"/>
      <c r="F180" s="14">
        <v>1</v>
      </c>
      <c r="G180" s="14">
        <v>12</v>
      </c>
      <c r="H180" s="14">
        <v>1</v>
      </c>
      <c r="I180" s="14">
        <v>14</v>
      </c>
      <c r="J180" s="13"/>
      <c r="K180" s="23">
        <v>1934</v>
      </c>
      <c r="L180" s="13"/>
      <c r="M180" s="13"/>
      <c r="N180" s="13"/>
      <c r="O180" s="13"/>
      <c r="P180" s="13"/>
      <c r="Q180" s="13"/>
      <c r="R180" s="14">
        <f t="shared" si="36"/>
        <v>1934</v>
      </c>
      <c r="S180" s="14">
        <f t="shared" si="37"/>
        <v>1948</v>
      </c>
      <c r="T180" s="15">
        <f t="shared" si="38"/>
        <v>0.99281314168377821</v>
      </c>
      <c r="U180" s="13"/>
      <c r="V180" s="13"/>
      <c r="W180" s="14"/>
      <c r="X180" s="15"/>
    </row>
    <row r="181" spans="1:24" x14ac:dyDescent="0.3">
      <c r="A181" s="12">
        <v>605</v>
      </c>
      <c r="B181" s="12" t="s">
        <v>112</v>
      </c>
      <c r="C181" s="13"/>
      <c r="D181" s="13"/>
      <c r="E181" s="13"/>
      <c r="F181" s="13"/>
      <c r="G181" s="13"/>
      <c r="H181" s="14">
        <v>3</v>
      </c>
      <c r="I181" s="14">
        <v>3</v>
      </c>
      <c r="J181" s="13"/>
      <c r="K181" s="23">
        <v>1138</v>
      </c>
      <c r="L181" s="13"/>
      <c r="M181" s="13"/>
      <c r="N181" s="13"/>
      <c r="O181" s="13"/>
      <c r="P181" s="13"/>
      <c r="Q181" s="13"/>
      <c r="R181" s="14">
        <f t="shared" si="36"/>
        <v>1138</v>
      </c>
      <c r="S181" s="14">
        <f t="shared" si="37"/>
        <v>1141</v>
      </c>
      <c r="T181" s="15">
        <f t="shared" si="38"/>
        <v>0.99737072743207711</v>
      </c>
      <c r="U181" s="13"/>
      <c r="V181" s="13"/>
      <c r="W181" s="14"/>
      <c r="X181" s="15"/>
    </row>
    <row r="182" spans="1:24" x14ac:dyDescent="0.3">
      <c r="A182" s="12">
        <v>607</v>
      </c>
      <c r="B182" s="12" t="s">
        <v>113</v>
      </c>
      <c r="C182" s="13"/>
      <c r="D182" s="14">
        <v>14</v>
      </c>
      <c r="E182" s="13"/>
      <c r="F182" s="14">
        <v>3</v>
      </c>
      <c r="G182" s="13"/>
      <c r="H182" s="14">
        <v>26</v>
      </c>
      <c r="I182" s="14">
        <v>43</v>
      </c>
      <c r="J182" s="13"/>
      <c r="K182" s="23">
        <v>794</v>
      </c>
      <c r="L182" s="14">
        <v>1</v>
      </c>
      <c r="M182" s="13"/>
      <c r="N182" s="13"/>
      <c r="O182" s="13"/>
      <c r="P182" s="13"/>
      <c r="Q182" s="13"/>
      <c r="R182" s="14">
        <f t="shared" si="36"/>
        <v>795</v>
      </c>
      <c r="S182" s="14">
        <f t="shared" si="37"/>
        <v>838</v>
      </c>
      <c r="T182" s="15">
        <f t="shared" si="38"/>
        <v>0.94868735083532219</v>
      </c>
      <c r="U182" s="13"/>
      <c r="V182" s="13"/>
      <c r="W182" s="14"/>
      <c r="X182" s="15"/>
    </row>
    <row r="183" spans="1:24" x14ac:dyDescent="0.3">
      <c r="A183" s="12">
        <v>701</v>
      </c>
      <c r="B183" s="12" t="s">
        <v>114</v>
      </c>
      <c r="C183" s="13"/>
      <c r="D183" s="14">
        <v>24</v>
      </c>
      <c r="E183" s="13"/>
      <c r="F183" s="14">
        <v>198</v>
      </c>
      <c r="G183" s="14">
        <v>28</v>
      </c>
      <c r="H183" s="14">
        <v>217</v>
      </c>
      <c r="I183" s="14">
        <v>467</v>
      </c>
      <c r="J183" s="13"/>
      <c r="K183" s="23">
        <v>109242</v>
      </c>
      <c r="L183" s="14">
        <v>5164</v>
      </c>
      <c r="M183" s="14">
        <v>1076</v>
      </c>
      <c r="N183" s="13"/>
      <c r="O183" s="13"/>
      <c r="P183" s="13"/>
      <c r="Q183" s="13"/>
      <c r="R183" s="14">
        <f t="shared" si="36"/>
        <v>115482</v>
      </c>
      <c r="S183" s="14">
        <f t="shared" si="37"/>
        <v>115949</v>
      </c>
      <c r="T183" s="15">
        <f t="shared" si="38"/>
        <v>0.99597236716142445</v>
      </c>
      <c r="U183" s="14"/>
      <c r="V183" s="15"/>
      <c r="W183" s="14"/>
      <c r="X183" s="15"/>
    </row>
    <row r="184" spans="1:24" x14ac:dyDescent="0.3">
      <c r="A184" s="12">
        <v>702</v>
      </c>
      <c r="B184" s="12" t="s">
        <v>115</v>
      </c>
      <c r="C184" s="13"/>
      <c r="D184" s="14">
        <v>36</v>
      </c>
      <c r="E184" s="14">
        <v>2</v>
      </c>
      <c r="F184" s="14">
        <v>171</v>
      </c>
      <c r="G184" s="14">
        <v>64</v>
      </c>
      <c r="H184" s="14">
        <v>131</v>
      </c>
      <c r="I184" s="14">
        <v>404</v>
      </c>
      <c r="J184" s="13"/>
      <c r="K184" s="23">
        <v>15986</v>
      </c>
      <c r="L184" s="14">
        <v>682</v>
      </c>
      <c r="M184" s="14">
        <v>105</v>
      </c>
      <c r="N184" s="13"/>
      <c r="O184" s="13"/>
      <c r="P184" s="13"/>
      <c r="Q184" s="13"/>
      <c r="R184" s="14">
        <f t="shared" si="36"/>
        <v>16773</v>
      </c>
      <c r="S184" s="14">
        <f t="shared" si="37"/>
        <v>17177</v>
      </c>
      <c r="T184" s="15">
        <f t="shared" si="38"/>
        <v>0.97648017698084644</v>
      </c>
      <c r="U184" s="13"/>
      <c r="V184" s="13"/>
      <c r="W184" s="14"/>
      <c r="X184" s="15"/>
    </row>
    <row r="185" spans="1:24" x14ac:dyDescent="0.3">
      <c r="A185" s="12">
        <v>703</v>
      </c>
      <c r="B185" s="12" t="s">
        <v>116</v>
      </c>
      <c r="C185" s="13"/>
      <c r="D185" s="13"/>
      <c r="E185" s="13"/>
      <c r="F185" s="13"/>
      <c r="G185" s="13"/>
      <c r="H185" s="13"/>
      <c r="I185" s="13"/>
      <c r="J185" s="13"/>
      <c r="K185" s="23">
        <v>1155</v>
      </c>
      <c r="L185" s="14">
        <v>2</v>
      </c>
      <c r="M185" s="13"/>
      <c r="N185" s="13"/>
      <c r="O185" s="13"/>
      <c r="P185" s="13"/>
      <c r="Q185" s="13"/>
      <c r="R185" s="14">
        <f t="shared" si="36"/>
        <v>1157</v>
      </c>
      <c r="S185" s="14">
        <f t="shared" si="37"/>
        <v>1157</v>
      </c>
      <c r="T185" s="15">
        <f t="shared" si="38"/>
        <v>1</v>
      </c>
      <c r="U185" s="13"/>
      <c r="V185" s="13"/>
      <c r="W185" s="14"/>
      <c r="X185" s="15"/>
    </row>
    <row r="186" spans="1:24" x14ac:dyDescent="0.3">
      <c r="A186" s="12">
        <v>705</v>
      </c>
      <c r="B186" s="12" t="s">
        <v>117</v>
      </c>
      <c r="C186" s="13"/>
      <c r="D186" s="14">
        <v>352</v>
      </c>
      <c r="E186" s="14">
        <v>67</v>
      </c>
      <c r="F186" s="14">
        <v>101</v>
      </c>
      <c r="G186" s="14">
        <v>148</v>
      </c>
      <c r="H186" s="14">
        <v>130</v>
      </c>
      <c r="I186" s="14">
        <v>798</v>
      </c>
      <c r="J186" s="14">
        <v>24</v>
      </c>
      <c r="K186" s="23">
        <v>41089</v>
      </c>
      <c r="L186" s="14">
        <v>58</v>
      </c>
      <c r="M186" s="13"/>
      <c r="N186" s="13"/>
      <c r="O186" s="13"/>
      <c r="P186" s="13"/>
      <c r="Q186" s="13"/>
      <c r="R186" s="14">
        <f t="shared" si="36"/>
        <v>41171</v>
      </c>
      <c r="S186" s="14">
        <f t="shared" si="37"/>
        <v>41969</v>
      </c>
      <c r="T186" s="15">
        <f t="shared" si="38"/>
        <v>0.98098596583192355</v>
      </c>
      <c r="U186" s="13"/>
      <c r="V186" s="13"/>
      <c r="W186" s="14"/>
      <c r="X186" s="15"/>
    </row>
    <row r="187" spans="1:24" x14ac:dyDescent="0.3">
      <c r="A187" s="12">
        <v>707</v>
      </c>
      <c r="B187" s="12" t="s">
        <v>118</v>
      </c>
      <c r="C187" s="13"/>
      <c r="D187" s="13"/>
      <c r="E187" s="13"/>
      <c r="F187" s="13"/>
      <c r="G187" s="13"/>
      <c r="H187" s="14">
        <v>42</v>
      </c>
      <c r="I187" s="14">
        <v>42</v>
      </c>
      <c r="J187" s="13"/>
      <c r="K187" s="23">
        <v>1</v>
      </c>
      <c r="L187" s="13"/>
      <c r="M187" s="13"/>
      <c r="N187" s="13"/>
      <c r="O187" s="13"/>
      <c r="P187" s="13"/>
      <c r="Q187" s="13"/>
      <c r="R187" s="14">
        <f t="shared" si="36"/>
        <v>1</v>
      </c>
      <c r="S187" s="14">
        <f t="shared" si="37"/>
        <v>43</v>
      </c>
      <c r="T187" s="15">
        <f t="shared" si="38"/>
        <v>2.3255813953488372E-2</v>
      </c>
      <c r="U187" s="13"/>
      <c r="V187" s="13"/>
      <c r="W187" s="13"/>
      <c r="X187" s="13"/>
    </row>
    <row r="188" spans="1:24" x14ac:dyDescent="0.3">
      <c r="A188" s="12">
        <v>708</v>
      </c>
      <c r="B188" s="12" t="s">
        <v>119</v>
      </c>
      <c r="C188" s="13"/>
      <c r="D188" s="13"/>
      <c r="E188" s="13"/>
      <c r="F188" s="13"/>
      <c r="G188" s="13"/>
      <c r="H188" s="14">
        <v>32</v>
      </c>
      <c r="I188" s="14">
        <v>32</v>
      </c>
      <c r="J188" s="13"/>
      <c r="K188" s="23">
        <v>1</v>
      </c>
      <c r="L188" s="13"/>
      <c r="M188" s="13"/>
      <c r="N188" s="13"/>
      <c r="O188" s="13"/>
      <c r="P188" s="13"/>
      <c r="Q188" s="13"/>
      <c r="R188" s="14">
        <f t="shared" si="36"/>
        <v>1</v>
      </c>
      <c r="S188" s="14">
        <f t="shared" si="37"/>
        <v>33</v>
      </c>
      <c r="T188" s="15">
        <f t="shared" si="38"/>
        <v>3.0303030303030304E-2</v>
      </c>
      <c r="U188" s="13"/>
      <c r="V188" s="13"/>
      <c r="W188" s="14"/>
      <c r="X188" s="15"/>
    </row>
    <row r="189" spans="1:24" x14ac:dyDescent="0.3">
      <c r="K189" s="23"/>
    </row>
    <row r="190" spans="1:24" x14ac:dyDescent="0.3">
      <c r="K190" s="23"/>
    </row>
    <row r="191" spans="1:24" x14ac:dyDescent="0.3">
      <c r="A191" s="13"/>
      <c r="B191" s="16" t="s">
        <v>52</v>
      </c>
      <c r="C191" s="13"/>
      <c r="D191" s="14">
        <v>678</v>
      </c>
      <c r="E191" s="14">
        <v>348</v>
      </c>
      <c r="F191" s="14">
        <v>756</v>
      </c>
      <c r="G191" s="14">
        <v>324</v>
      </c>
      <c r="H191" s="14">
        <v>1008</v>
      </c>
      <c r="I191" s="14">
        <v>3114</v>
      </c>
      <c r="J191" s="14">
        <v>227</v>
      </c>
      <c r="K191" s="23">
        <f>SUM(K175:K188)</f>
        <v>259803</v>
      </c>
      <c r="L191" s="14">
        <v>12254</v>
      </c>
      <c r="M191" s="14">
        <v>1833</v>
      </c>
      <c r="N191" s="13"/>
      <c r="O191" s="13"/>
      <c r="P191" s="13"/>
      <c r="Q191" s="13"/>
      <c r="R191" s="14">
        <f t="shared" ref="R191" si="39">SUM(J191:Q191)</f>
        <v>274117</v>
      </c>
      <c r="S191" s="14">
        <f t="shared" ref="S191" si="40">SUM(I191:Q191)</f>
        <v>277231</v>
      </c>
      <c r="T191" s="15">
        <f t="shared" ref="T191" si="41">R191/S191</f>
        <v>0.98876748992717267</v>
      </c>
      <c r="U191" s="14"/>
      <c r="V191" s="15"/>
      <c r="W191" s="14"/>
      <c r="X191" s="15"/>
    </row>
    <row r="192" spans="1:24" x14ac:dyDescent="0.3">
      <c r="A192" s="13"/>
      <c r="B192" s="16" t="s">
        <v>53</v>
      </c>
      <c r="C192" s="15">
        <v>0</v>
      </c>
      <c r="D192" s="17">
        <v>0.21299999999999999</v>
      </c>
      <c r="E192" s="17">
        <v>9.5000000000000001E-2</v>
      </c>
      <c r="F192" s="17">
        <v>0.156</v>
      </c>
      <c r="G192" s="17">
        <v>0.40600000000000003</v>
      </c>
      <c r="H192" s="17">
        <v>7.9000000000000001E-2</v>
      </c>
      <c r="I192" s="17">
        <v>0.123</v>
      </c>
      <c r="J192" s="17">
        <v>7.0000000000000001E-3</v>
      </c>
      <c r="K192" s="25">
        <f>K191/$I$304</f>
        <v>0.16126034866095867</v>
      </c>
      <c r="L192" s="17">
        <v>0.14799999999999999</v>
      </c>
      <c r="M192" s="15">
        <v>0.12</v>
      </c>
      <c r="N192" s="15">
        <v>0</v>
      </c>
      <c r="O192" s="15">
        <v>0</v>
      </c>
      <c r="P192" s="15">
        <v>0</v>
      </c>
      <c r="Q192" s="15">
        <v>0</v>
      </c>
      <c r="R192" s="17">
        <f>R191/$P$304</f>
        <v>0.15724786830777138</v>
      </c>
      <c r="S192" s="17">
        <f>S191/$Q$304</f>
        <v>0.15676177249918857</v>
      </c>
      <c r="T192" s="13"/>
      <c r="U192" s="17"/>
      <c r="V192" s="13"/>
      <c r="W192" s="17"/>
      <c r="X192" s="13"/>
    </row>
    <row r="194" spans="1:24" ht="17.399999999999999" customHeight="1" x14ac:dyDescent="0.3">
      <c r="A194" s="1" t="s">
        <v>0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7.399999999999999" customHeight="1" x14ac:dyDescent="0.3">
      <c r="A195" s="1" t="s">
        <v>1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2"/>
      <c r="X195" s="2"/>
    </row>
    <row r="198" spans="1:24" ht="31.2" x14ac:dyDescent="0.3">
      <c r="A198" s="3" t="s">
        <v>3</v>
      </c>
      <c r="B198" s="4"/>
      <c r="C198" s="5" t="s">
        <v>120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x14ac:dyDescent="0.3">
      <c r="A199" s="22" t="s">
        <v>2</v>
      </c>
      <c r="B199" s="22"/>
      <c r="C199" s="22"/>
    </row>
    <row r="201" spans="1:24" x14ac:dyDescent="0.3">
      <c r="A201" s="9"/>
      <c r="B201" s="9"/>
      <c r="C201" s="10" t="s">
        <v>5</v>
      </c>
      <c r="D201" s="10"/>
      <c r="E201" s="10"/>
      <c r="F201" s="10"/>
      <c r="G201" s="10"/>
      <c r="H201" s="10"/>
      <c r="I201" s="10"/>
      <c r="J201" s="10"/>
      <c r="K201" s="10" t="s">
        <v>6</v>
      </c>
      <c r="L201" s="10"/>
      <c r="M201" s="4"/>
      <c r="N201" s="6" t="s">
        <v>7</v>
      </c>
      <c r="O201" s="6" t="s">
        <v>7</v>
      </c>
      <c r="P201" s="6" t="s">
        <v>8</v>
      </c>
      <c r="Q201" s="6" t="s">
        <v>8</v>
      </c>
      <c r="R201" s="7"/>
      <c r="S201" s="7"/>
      <c r="T201" s="10"/>
      <c r="U201" s="10"/>
      <c r="V201" s="10"/>
      <c r="W201" s="10"/>
    </row>
    <row r="202" spans="1:24" x14ac:dyDescent="0.3">
      <c r="A202" s="9"/>
      <c r="B202" s="9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4"/>
      <c r="N202" s="6" t="s">
        <v>9</v>
      </c>
      <c r="O202" s="6" t="s">
        <v>10</v>
      </c>
      <c r="P202" s="6" t="s">
        <v>11</v>
      </c>
      <c r="Q202" s="6" t="s">
        <v>12</v>
      </c>
      <c r="R202" s="11"/>
      <c r="S202" s="11"/>
      <c r="T202" s="10"/>
      <c r="U202" s="10"/>
      <c r="V202" s="10"/>
      <c r="W202" s="10"/>
    </row>
    <row r="203" spans="1:24" ht="20.399999999999999" x14ac:dyDescent="0.3">
      <c r="A203" s="8" t="s">
        <v>13</v>
      </c>
      <c r="B203" s="8" t="s">
        <v>14</v>
      </c>
      <c r="C203" s="7"/>
      <c r="D203" s="6" t="s">
        <v>15</v>
      </c>
      <c r="E203" s="6" t="s">
        <v>9</v>
      </c>
      <c r="F203" s="6" t="s">
        <v>10</v>
      </c>
      <c r="G203" s="6" t="s">
        <v>16</v>
      </c>
      <c r="H203" s="7"/>
      <c r="I203" s="6" t="s">
        <v>17</v>
      </c>
      <c r="J203" s="6" t="s">
        <v>18</v>
      </c>
      <c r="K203" s="6" t="s">
        <v>161</v>
      </c>
      <c r="L203" s="6" t="s">
        <v>9</v>
      </c>
      <c r="M203" s="6" t="s">
        <v>10</v>
      </c>
      <c r="N203" s="6" t="s">
        <v>19</v>
      </c>
      <c r="O203" s="6" t="s">
        <v>19</v>
      </c>
      <c r="P203" s="6" t="s">
        <v>8</v>
      </c>
      <c r="Q203" s="6" t="s">
        <v>8</v>
      </c>
      <c r="R203" s="6" t="s">
        <v>17</v>
      </c>
      <c r="S203" s="7"/>
      <c r="T203" s="6" t="s">
        <v>20</v>
      </c>
      <c r="U203" s="7"/>
      <c r="V203" s="7"/>
      <c r="W203" s="7"/>
      <c r="X203" s="7"/>
    </row>
    <row r="204" spans="1:24" x14ac:dyDescent="0.3">
      <c r="A204" s="8" t="s">
        <v>21</v>
      </c>
      <c r="B204" s="8" t="s">
        <v>22</v>
      </c>
      <c r="C204" s="6" t="s">
        <v>23</v>
      </c>
      <c r="D204" s="6" t="s">
        <v>24</v>
      </c>
      <c r="E204" s="6" t="s">
        <v>25</v>
      </c>
      <c r="F204" s="6" t="s">
        <v>26</v>
      </c>
      <c r="G204" s="6" t="s">
        <v>27</v>
      </c>
      <c r="H204" s="6" t="s">
        <v>28</v>
      </c>
      <c r="I204" s="6" t="s">
        <v>29</v>
      </c>
      <c r="J204" s="6" t="s">
        <v>30</v>
      </c>
      <c r="K204" s="6" t="s">
        <v>162</v>
      </c>
      <c r="L204" s="6" t="s">
        <v>25</v>
      </c>
      <c r="M204" s="6" t="s">
        <v>26</v>
      </c>
      <c r="N204" s="6" t="s">
        <v>25</v>
      </c>
      <c r="O204" s="6" t="s">
        <v>26</v>
      </c>
      <c r="P204" s="6" t="s">
        <v>31</v>
      </c>
      <c r="Q204" s="6" t="s">
        <v>32</v>
      </c>
      <c r="R204" s="6" t="s">
        <v>6</v>
      </c>
      <c r="S204" s="6" t="s">
        <v>17</v>
      </c>
      <c r="T204" s="6" t="s">
        <v>6</v>
      </c>
      <c r="U204" s="6"/>
      <c r="V204" s="6"/>
      <c r="W204" s="6"/>
      <c r="X204" s="6"/>
    </row>
    <row r="207" spans="1:24" x14ac:dyDescent="0.3">
      <c r="A207" s="24">
        <v>801</v>
      </c>
      <c r="B207" s="23" t="s">
        <v>187</v>
      </c>
      <c r="K207" s="23">
        <v>6</v>
      </c>
      <c r="R207" s="14">
        <f t="shared" ref="R207" si="42">SUM(J207:Q207)</f>
        <v>6</v>
      </c>
      <c r="S207" s="14">
        <f t="shared" ref="S207" si="43">SUM(I207:Q207)</f>
        <v>6</v>
      </c>
      <c r="T207" s="15">
        <f t="shared" ref="T207" si="44">R207/S207</f>
        <v>1</v>
      </c>
    </row>
    <row r="208" spans="1:24" x14ac:dyDescent="0.3">
      <c r="A208" s="24">
        <v>804</v>
      </c>
      <c r="B208" s="23" t="s">
        <v>188</v>
      </c>
      <c r="K208" s="23">
        <v>9</v>
      </c>
      <c r="R208" s="14">
        <f t="shared" ref="R208:R235" si="45">SUM(J208:Q208)</f>
        <v>9</v>
      </c>
      <c r="S208" s="14">
        <f t="shared" ref="S208:S235" si="46">SUM(I208:Q208)</f>
        <v>9</v>
      </c>
      <c r="T208" s="15">
        <f t="shared" ref="T208:T235" si="47">R208/S208</f>
        <v>1</v>
      </c>
    </row>
    <row r="209" spans="1:24" x14ac:dyDescent="0.3">
      <c r="A209" s="12">
        <v>808</v>
      </c>
      <c r="B209" s="12" t="s">
        <v>121</v>
      </c>
      <c r="C209" s="13"/>
      <c r="D209" s="13"/>
      <c r="E209" s="13"/>
      <c r="F209" s="13"/>
      <c r="G209" s="14">
        <v>2</v>
      </c>
      <c r="H209" s="13"/>
      <c r="I209" s="14">
        <v>2</v>
      </c>
      <c r="J209" s="13"/>
      <c r="K209" s="23">
        <v>70</v>
      </c>
      <c r="L209" s="13"/>
      <c r="M209" s="13"/>
      <c r="N209" s="13"/>
      <c r="O209" s="13"/>
      <c r="P209" s="13"/>
      <c r="Q209" s="13"/>
      <c r="R209" s="14">
        <f t="shared" si="45"/>
        <v>70</v>
      </c>
      <c r="S209" s="14">
        <f t="shared" si="46"/>
        <v>72</v>
      </c>
      <c r="T209" s="15">
        <f t="shared" si="47"/>
        <v>0.97222222222222221</v>
      </c>
      <c r="U209" s="13"/>
      <c r="V209" s="13"/>
      <c r="W209" s="14"/>
      <c r="X209" s="15"/>
    </row>
    <row r="210" spans="1:24" x14ac:dyDescent="0.3">
      <c r="A210" s="12">
        <v>809</v>
      </c>
      <c r="B210" s="12" t="s">
        <v>122</v>
      </c>
      <c r="C210" s="13"/>
      <c r="D210" s="13"/>
      <c r="E210" s="14">
        <v>1</v>
      </c>
      <c r="F210" s="14">
        <v>20</v>
      </c>
      <c r="G210" s="14">
        <v>62</v>
      </c>
      <c r="H210" s="14">
        <v>393</v>
      </c>
      <c r="I210" s="14">
        <v>476</v>
      </c>
      <c r="J210" s="13"/>
      <c r="K210" s="23">
        <v>23962</v>
      </c>
      <c r="L210" s="14">
        <v>103</v>
      </c>
      <c r="M210" s="14">
        <v>45</v>
      </c>
      <c r="N210" s="13"/>
      <c r="O210" s="13"/>
      <c r="P210" s="13"/>
      <c r="Q210" s="13"/>
      <c r="R210" s="14">
        <f t="shared" si="45"/>
        <v>24110</v>
      </c>
      <c r="S210" s="14">
        <f t="shared" si="46"/>
        <v>24586</v>
      </c>
      <c r="T210" s="15">
        <f t="shared" si="47"/>
        <v>0.98063938826974706</v>
      </c>
      <c r="U210" s="14"/>
      <c r="V210" s="15"/>
      <c r="W210" s="14"/>
      <c r="X210" s="15"/>
    </row>
    <row r="211" spans="1:24" x14ac:dyDescent="0.3">
      <c r="A211" s="12">
        <v>811</v>
      </c>
      <c r="B211" s="12" t="s">
        <v>123</v>
      </c>
      <c r="C211" s="13"/>
      <c r="D211" s="13"/>
      <c r="E211" s="13"/>
      <c r="F211" s="13"/>
      <c r="G211" s="13"/>
      <c r="H211" s="14">
        <v>21</v>
      </c>
      <c r="I211" s="14">
        <v>21</v>
      </c>
      <c r="J211" s="13"/>
      <c r="K211" s="23">
        <v>42</v>
      </c>
      <c r="L211" s="13"/>
      <c r="M211" s="13"/>
      <c r="N211" s="13"/>
      <c r="O211" s="13"/>
      <c r="P211" s="13"/>
      <c r="Q211" s="13"/>
      <c r="R211" s="14">
        <f t="shared" si="45"/>
        <v>42</v>
      </c>
      <c r="S211" s="14">
        <f t="shared" si="46"/>
        <v>63</v>
      </c>
      <c r="T211" s="15">
        <f t="shared" si="47"/>
        <v>0.66666666666666663</v>
      </c>
      <c r="U211" s="13"/>
      <c r="V211" s="13"/>
      <c r="W211" s="14"/>
      <c r="X211" s="15"/>
    </row>
    <row r="212" spans="1:24" x14ac:dyDescent="0.3">
      <c r="A212" s="12">
        <v>813</v>
      </c>
      <c r="B212" s="12" t="s">
        <v>124</v>
      </c>
      <c r="C212" s="13"/>
      <c r="D212" s="14">
        <v>68</v>
      </c>
      <c r="E212" s="14">
        <v>177</v>
      </c>
      <c r="F212" s="14">
        <v>62</v>
      </c>
      <c r="G212" s="14">
        <v>70</v>
      </c>
      <c r="H212" s="14">
        <v>1024</v>
      </c>
      <c r="I212" s="14">
        <v>1401</v>
      </c>
      <c r="J212" s="14">
        <v>192</v>
      </c>
      <c r="K212" s="23">
        <v>71097</v>
      </c>
      <c r="L212" s="14">
        <v>259</v>
      </c>
      <c r="M212" s="13"/>
      <c r="N212" s="13"/>
      <c r="O212" s="13"/>
      <c r="P212" s="13"/>
      <c r="Q212" s="13"/>
      <c r="R212" s="14">
        <f t="shared" si="45"/>
        <v>71548</v>
      </c>
      <c r="S212" s="14">
        <f t="shared" si="46"/>
        <v>72949</v>
      </c>
      <c r="T212" s="15">
        <f t="shared" si="47"/>
        <v>0.98079480184786627</v>
      </c>
      <c r="U212" s="14"/>
      <c r="V212" s="15"/>
      <c r="W212" s="14"/>
      <c r="X212" s="15"/>
    </row>
    <row r="213" spans="1:24" x14ac:dyDescent="0.3">
      <c r="A213" s="12">
        <v>814</v>
      </c>
      <c r="B213" s="12" t="s">
        <v>189</v>
      </c>
      <c r="C213" s="13"/>
      <c r="D213" s="14"/>
      <c r="E213" s="14"/>
      <c r="F213" s="14"/>
      <c r="G213" s="14"/>
      <c r="H213" s="14"/>
      <c r="I213" s="14"/>
      <c r="J213" s="14"/>
      <c r="K213" s="23">
        <v>162</v>
      </c>
      <c r="L213" s="14"/>
      <c r="M213" s="13"/>
      <c r="N213" s="13"/>
      <c r="O213" s="13"/>
      <c r="P213" s="13"/>
      <c r="Q213" s="13"/>
      <c r="R213" s="14">
        <f t="shared" si="45"/>
        <v>162</v>
      </c>
      <c r="S213" s="14">
        <f t="shared" si="46"/>
        <v>162</v>
      </c>
      <c r="T213" s="15">
        <f t="shared" si="47"/>
        <v>1</v>
      </c>
      <c r="U213" s="14"/>
      <c r="V213" s="15"/>
      <c r="W213" s="14"/>
      <c r="X213" s="15"/>
    </row>
    <row r="214" spans="1:24" x14ac:dyDescent="0.3">
      <c r="A214" s="12">
        <v>815</v>
      </c>
      <c r="B214" s="12" t="s">
        <v>125</v>
      </c>
      <c r="C214" s="13"/>
      <c r="D214" s="13"/>
      <c r="E214" s="13"/>
      <c r="F214" s="13"/>
      <c r="G214" s="13"/>
      <c r="H214" s="14">
        <v>253</v>
      </c>
      <c r="I214" s="14">
        <v>253</v>
      </c>
      <c r="J214" s="13"/>
      <c r="K214" s="23">
        <v>7</v>
      </c>
      <c r="L214" s="13"/>
      <c r="M214" s="13"/>
      <c r="N214" s="13"/>
      <c r="O214" s="13"/>
      <c r="P214" s="13"/>
      <c r="Q214" s="13"/>
      <c r="R214" s="14">
        <f t="shared" si="45"/>
        <v>7</v>
      </c>
      <c r="S214" s="14">
        <f t="shared" si="46"/>
        <v>260</v>
      </c>
      <c r="T214" s="15">
        <f t="shared" si="47"/>
        <v>2.6923076923076925E-2</v>
      </c>
      <c r="U214" s="13"/>
      <c r="V214" s="13"/>
      <c r="W214" s="14"/>
      <c r="X214" s="15"/>
    </row>
    <row r="215" spans="1:24" x14ac:dyDescent="0.3">
      <c r="A215" s="12">
        <v>816</v>
      </c>
      <c r="B215" s="12" t="s">
        <v>126</v>
      </c>
      <c r="C215" s="13"/>
      <c r="D215" s="13"/>
      <c r="E215" s="13"/>
      <c r="F215" s="13"/>
      <c r="G215" s="13"/>
      <c r="H215" s="14">
        <v>2</v>
      </c>
      <c r="I215" s="14">
        <v>2</v>
      </c>
      <c r="J215" s="13"/>
      <c r="K215" s="23">
        <v>62</v>
      </c>
      <c r="L215" s="14">
        <v>1</v>
      </c>
      <c r="M215" s="13"/>
      <c r="N215" s="13"/>
      <c r="O215" s="13"/>
      <c r="P215" s="13"/>
      <c r="Q215" s="13"/>
      <c r="R215" s="14">
        <f t="shared" si="45"/>
        <v>63</v>
      </c>
      <c r="S215" s="14">
        <f t="shared" si="46"/>
        <v>65</v>
      </c>
      <c r="T215" s="15">
        <f t="shared" si="47"/>
        <v>0.96923076923076923</v>
      </c>
      <c r="U215" s="13"/>
      <c r="V215" s="13"/>
      <c r="W215" s="14"/>
      <c r="X215" s="15"/>
    </row>
    <row r="216" spans="1:24" x14ac:dyDescent="0.3">
      <c r="A216" s="12">
        <v>817</v>
      </c>
      <c r="B216" s="12" t="s">
        <v>127</v>
      </c>
      <c r="C216" s="13"/>
      <c r="D216" s="14">
        <v>46</v>
      </c>
      <c r="E216" s="14">
        <v>22</v>
      </c>
      <c r="F216" s="14">
        <v>11</v>
      </c>
      <c r="G216" s="14">
        <v>6</v>
      </c>
      <c r="H216" s="14">
        <v>574</v>
      </c>
      <c r="I216" s="14">
        <v>659</v>
      </c>
      <c r="J216" s="14">
        <v>15</v>
      </c>
      <c r="K216" s="23">
        <v>4753</v>
      </c>
      <c r="L216" s="14">
        <v>19</v>
      </c>
      <c r="M216" s="13"/>
      <c r="N216" s="13"/>
      <c r="O216" s="13"/>
      <c r="P216" s="13"/>
      <c r="Q216" s="13"/>
      <c r="R216" s="14">
        <f t="shared" si="45"/>
        <v>4787</v>
      </c>
      <c r="S216" s="14">
        <f t="shared" si="46"/>
        <v>5446</v>
      </c>
      <c r="T216" s="15">
        <f t="shared" si="47"/>
        <v>0.87899375688578774</v>
      </c>
      <c r="U216" s="13"/>
      <c r="V216" s="13"/>
      <c r="W216" s="14"/>
      <c r="X216" s="15"/>
    </row>
    <row r="217" spans="1:24" x14ac:dyDescent="0.3">
      <c r="A217" s="12">
        <v>818</v>
      </c>
      <c r="B217" s="12" t="s">
        <v>128</v>
      </c>
      <c r="C217" s="13"/>
      <c r="D217" s="14">
        <v>8</v>
      </c>
      <c r="E217" s="14">
        <v>20</v>
      </c>
      <c r="F217" s="14">
        <v>23</v>
      </c>
      <c r="G217" s="14">
        <v>24</v>
      </c>
      <c r="H217" s="14">
        <v>19</v>
      </c>
      <c r="I217" s="14">
        <v>94</v>
      </c>
      <c r="J217" s="14">
        <v>14</v>
      </c>
      <c r="K217" s="23">
        <v>6504</v>
      </c>
      <c r="L217" s="14">
        <v>32</v>
      </c>
      <c r="M217" s="13"/>
      <c r="N217" s="13"/>
      <c r="O217" s="13"/>
      <c r="P217" s="13"/>
      <c r="Q217" s="13"/>
      <c r="R217" s="14">
        <f t="shared" si="45"/>
        <v>6550</v>
      </c>
      <c r="S217" s="14">
        <f t="shared" si="46"/>
        <v>6644</v>
      </c>
      <c r="T217" s="15">
        <f t="shared" si="47"/>
        <v>0.98585189644792293</v>
      </c>
      <c r="U217" s="13"/>
      <c r="V217" s="13"/>
      <c r="W217" s="14"/>
      <c r="X217" s="15"/>
    </row>
    <row r="218" spans="1:24" x14ac:dyDescent="0.3">
      <c r="A218" s="12">
        <v>819</v>
      </c>
      <c r="B218" s="12" t="s">
        <v>129</v>
      </c>
      <c r="C218" s="13"/>
      <c r="D218" s="14">
        <v>6</v>
      </c>
      <c r="E218" s="13"/>
      <c r="F218" s="14">
        <v>1</v>
      </c>
      <c r="G218" s="13"/>
      <c r="H218" s="14">
        <v>56</v>
      </c>
      <c r="I218" s="14">
        <v>63</v>
      </c>
      <c r="J218" s="13"/>
      <c r="K218" s="23">
        <v>2108</v>
      </c>
      <c r="L218" s="14">
        <v>6</v>
      </c>
      <c r="M218" s="13"/>
      <c r="N218" s="13"/>
      <c r="O218" s="13"/>
      <c r="P218" s="13"/>
      <c r="Q218" s="13"/>
      <c r="R218" s="14">
        <f t="shared" si="45"/>
        <v>2114</v>
      </c>
      <c r="S218" s="14">
        <f t="shared" si="46"/>
        <v>2177</v>
      </c>
      <c r="T218" s="15">
        <f t="shared" si="47"/>
        <v>0.97106109324758838</v>
      </c>
      <c r="U218" s="14"/>
      <c r="V218" s="15"/>
      <c r="W218" s="14"/>
      <c r="X218" s="15"/>
    </row>
    <row r="219" spans="1:24" x14ac:dyDescent="0.3">
      <c r="A219" s="12">
        <v>820</v>
      </c>
      <c r="B219" s="12" t="s">
        <v>190</v>
      </c>
      <c r="C219" s="13"/>
      <c r="D219" s="14"/>
      <c r="E219" s="13"/>
      <c r="F219" s="14"/>
      <c r="G219" s="13"/>
      <c r="H219" s="14"/>
      <c r="I219" s="14"/>
      <c r="J219" s="13"/>
      <c r="K219" s="23">
        <v>4</v>
      </c>
      <c r="L219" s="14"/>
      <c r="M219" s="13"/>
      <c r="N219" s="13"/>
      <c r="O219" s="13"/>
      <c r="P219" s="13"/>
      <c r="Q219" s="13"/>
      <c r="R219" s="14">
        <f t="shared" si="45"/>
        <v>4</v>
      </c>
      <c r="S219" s="14">
        <f t="shared" si="46"/>
        <v>4</v>
      </c>
      <c r="T219" s="15">
        <f t="shared" si="47"/>
        <v>1</v>
      </c>
      <c r="U219" s="14"/>
      <c r="V219" s="15"/>
      <c r="W219" s="14"/>
      <c r="X219" s="15"/>
    </row>
    <row r="220" spans="1:24" x14ac:dyDescent="0.3">
      <c r="A220" s="12">
        <v>821</v>
      </c>
      <c r="B220" s="12" t="s">
        <v>130</v>
      </c>
      <c r="C220" s="13"/>
      <c r="D220" s="14">
        <v>58</v>
      </c>
      <c r="E220" s="14">
        <v>16</v>
      </c>
      <c r="F220" s="14">
        <v>241</v>
      </c>
      <c r="G220" s="14">
        <v>2</v>
      </c>
      <c r="H220" s="14">
        <v>636</v>
      </c>
      <c r="I220" s="14">
        <v>953</v>
      </c>
      <c r="J220" s="13"/>
      <c r="K220" s="23">
        <v>70913</v>
      </c>
      <c r="L220" s="14">
        <v>10116</v>
      </c>
      <c r="M220" s="14">
        <v>2312</v>
      </c>
      <c r="N220" s="13"/>
      <c r="O220" s="13"/>
      <c r="P220" s="13"/>
      <c r="Q220" s="13"/>
      <c r="R220" s="14">
        <f t="shared" si="45"/>
        <v>83341</v>
      </c>
      <c r="S220" s="14">
        <f t="shared" si="46"/>
        <v>84294</v>
      </c>
      <c r="T220" s="15">
        <f t="shared" si="47"/>
        <v>0.98869433174365906</v>
      </c>
      <c r="U220" s="14"/>
      <c r="V220" s="15"/>
      <c r="W220" s="14"/>
      <c r="X220" s="15"/>
    </row>
    <row r="221" spans="1:24" x14ac:dyDescent="0.3">
      <c r="A221" s="12">
        <v>822</v>
      </c>
      <c r="B221" s="12" t="s">
        <v>131</v>
      </c>
      <c r="C221" s="13"/>
      <c r="D221" s="13"/>
      <c r="E221" s="13"/>
      <c r="F221" s="13"/>
      <c r="G221" s="13"/>
      <c r="H221" s="14">
        <v>33</v>
      </c>
      <c r="I221" s="14">
        <v>33</v>
      </c>
      <c r="J221" s="13"/>
      <c r="K221" s="23">
        <v>233</v>
      </c>
      <c r="L221" s="13"/>
      <c r="M221" s="13"/>
      <c r="N221" s="13"/>
      <c r="O221" s="13"/>
      <c r="P221" s="13"/>
      <c r="Q221" s="13"/>
      <c r="R221" s="14">
        <f t="shared" si="45"/>
        <v>233</v>
      </c>
      <c r="S221" s="14">
        <f t="shared" si="46"/>
        <v>266</v>
      </c>
      <c r="T221" s="15">
        <f t="shared" si="47"/>
        <v>0.87593984962406013</v>
      </c>
      <c r="U221" s="13"/>
      <c r="V221" s="13"/>
      <c r="W221" s="14"/>
      <c r="X221" s="15"/>
    </row>
    <row r="222" spans="1:24" x14ac:dyDescent="0.3">
      <c r="A222" s="12">
        <v>824</v>
      </c>
      <c r="B222" s="12" t="s">
        <v>132</v>
      </c>
      <c r="C222" s="13"/>
      <c r="D222" s="13"/>
      <c r="E222" s="13"/>
      <c r="F222" s="13"/>
      <c r="G222" s="13"/>
      <c r="H222" s="14">
        <v>35</v>
      </c>
      <c r="I222" s="14">
        <v>35</v>
      </c>
      <c r="J222" s="13"/>
      <c r="K222" s="23">
        <v>179</v>
      </c>
      <c r="L222" s="13"/>
      <c r="M222" s="13"/>
      <c r="N222" s="13"/>
      <c r="O222" s="13"/>
      <c r="P222" s="13"/>
      <c r="Q222" s="13"/>
      <c r="R222" s="14">
        <f t="shared" si="45"/>
        <v>179</v>
      </c>
      <c r="S222" s="14">
        <f t="shared" si="46"/>
        <v>214</v>
      </c>
      <c r="T222" s="15">
        <f t="shared" si="47"/>
        <v>0.83644859813084116</v>
      </c>
      <c r="U222" s="13"/>
      <c r="V222" s="13"/>
      <c r="W222" s="14"/>
      <c r="X222" s="15"/>
    </row>
    <row r="223" spans="1:24" x14ac:dyDescent="0.3">
      <c r="A223" s="12">
        <v>827</v>
      </c>
      <c r="B223" s="12" t="s">
        <v>133</v>
      </c>
      <c r="C223" s="13"/>
      <c r="D223" s="13"/>
      <c r="E223" s="13"/>
      <c r="F223" s="13"/>
      <c r="G223" s="14">
        <v>8</v>
      </c>
      <c r="H223" s="13"/>
      <c r="I223" s="14">
        <v>8</v>
      </c>
      <c r="J223" s="13"/>
      <c r="K223" s="23">
        <v>6</v>
      </c>
      <c r="L223" s="13"/>
      <c r="M223" s="13"/>
      <c r="N223" s="13"/>
      <c r="O223" s="13"/>
      <c r="P223" s="13"/>
      <c r="Q223" s="13"/>
      <c r="R223" s="14">
        <f t="shared" si="45"/>
        <v>6</v>
      </c>
      <c r="S223" s="14">
        <f t="shared" si="46"/>
        <v>14</v>
      </c>
      <c r="T223" s="15">
        <f t="shared" si="47"/>
        <v>0.42857142857142855</v>
      </c>
      <c r="U223" s="13"/>
      <c r="V223" s="13"/>
      <c r="W223" s="14"/>
      <c r="X223" s="15"/>
    </row>
    <row r="224" spans="1:24" x14ac:dyDescent="0.3">
      <c r="A224" s="12">
        <v>828</v>
      </c>
      <c r="B224" s="12" t="s">
        <v>134</v>
      </c>
      <c r="C224" s="13"/>
      <c r="D224" s="13"/>
      <c r="E224" s="13"/>
      <c r="F224" s="13"/>
      <c r="G224" s="13"/>
      <c r="H224" s="14">
        <v>2</v>
      </c>
      <c r="I224" s="14">
        <v>2</v>
      </c>
      <c r="J224" s="13"/>
      <c r="K224" s="23">
        <v>359</v>
      </c>
      <c r="L224" s="13"/>
      <c r="M224" s="13"/>
      <c r="N224" s="13"/>
      <c r="O224" s="13"/>
      <c r="P224" s="13"/>
      <c r="Q224" s="13"/>
      <c r="R224" s="14">
        <f t="shared" si="45"/>
        <v>359</v>
      </c>
      <c r="S224" s="14">
        <f t="shared" si="46"/>
        <v>361</v>
      </c>
      <c r="T224" s="15">
        <f t="shared" si="47"/>
        <v>0.9944598337950139</v>
      </c>
      <c r="U224" s="13"/>
      <c r="V224" s="13"/>
      <c r="W224" s="14"/>
      <c r="X224" s="15"/>
    </row>
    <row r="225" spans="1:24" x14ac:dyDescent="0.3">
      <c r="A225" s="12">
        <v>831</v>
      </c>
      <c r="B225" s="12" t="s">
        <v>135</v>
      </c>
      <c r="C225" s="13"/>
      <c r="D225" s="13"/>
      <c r="E225" s="13"/>
      <c r="F225" s="13"/>
      <c r="G225" s="13"/>
      <c r="H225" s="14">
        <v>6</v>
      </c>
      <c r="I225" s="14">
        <v>6</v>
      </c>
      <c r="J225" s="13"/>
      <c r="K225" s="23">
        <v>4</v>
      </c>
      <c r="L225" s="13"/>
      <c r="M225" s="13"/>
      <c r="N225" s="13"/>
      <c r="O225" s="13"/>
      <c r="P225" s="13"/>
      <c r="Q225" s="13"/>
      <c r="R225" s="14">
        <f t="shared" si="45"/>
        <v>4</v>
      </c>
      <c r="S225" s="14">
        <f t="shared" si="46"/>
        <v>10</v>
      </c>
      <c r="T225" s="15">
        <f t="shared" si="47"/>
        <v>0.4</v>
      </c>
      <c r="U225" s="13"/>
      <c r="V225" s="13"/>
      <c r="W225" s="14"/>
      <c r="X225" s="15"/>
    </row>
    <row r="226" spans="1:24" x14ac:dyDescent="0.3">
      <c r="A226" s="12">
        <v>832</v>
      </c>
      <c r="B226" s="12" t="s">
        <v>136</v>
      </c>
      <c r="C226" s="13"/>
      <c r="D226" s="13"/>
      <c r="E226" s="13"/>
      <c r="F226" s="13"/>
      <c r="G226" s="13"/>
      <c r="H226" s="14">
        <v>12</v>
      </c>
      <c r="I226" s="14">
        <v>12</v>
      </c>
      <c r="J226" s="13"/>
      <c r="K226" s="23">
        <v>1798</v>
      </c>
      <c r="L226" s="14">
        <v>1</v>
      </c>
      <c r="M226" s="13"/>
      <c r="N226" s="13"/>
      <c r="O226" s="13"/>
      <c r="P226" s="13"/>
      <c r="Q226" s="13"/>
      <c r="R226" s="14">
        <f t="shared" si="45"/>
        <v>1799</v>
      </c>
      <c r="S226" s="14">
        <f t="shared" si="46"/>
        <v>1811</v>
      </c>
      <c r="T226" s="15">
        <f t="shared" si="47"/>
        <v>0.99337382661512974</v>
      </c>
      <c r="U226" s="13"/>
      <c r="V226" s="13"/>
      <c r="W226" s="14"/>
      <c r="X226" s="15"/>
    </row>
    <row r="227" spans="1:24" x14ac:dyDescent="0.3">
      <c r="A227" s="12">
        <v>833</v>
      </c>
      <c r="B227" s="12" t="s">
        <v>137</v>
      </c>
      <c r="C227" s="13"/>
      <c r="D227" s="13"/>
      <c r="E227" s="13"/>
      <c r="F227" s="13"/>
      <c r="G227" s="13"/>
      <c r="H227" s="14">
        <v>17</v>
      </c>
      <c r="I227" s="14">
        <v>17</v>
      </c>
      <c r="J227" s="13"/>
      <c r="K227" s="23">
        <v>5</v>
      </c>
      <c r="L227" s="13"/>
      <c r="M227" s="13"/>
      <c r="N227" s="13"/>
      <c r="O227" s="13"/>
      <c r="P227" s="13"/>
      <c r="Q227" s="13"/>
      <c r="R227" s="14">
        <f t="shared" si="45"/>
        <v>5</v>
      </c>
      <c r="S227" s="14">
        <f t="shared" si="46"/>
        <v>22</v>
      </c>
      <c r="T227" s="15">
        <f t="shared" si="47"/>
        <v>0.22727272727272727</v>
      </c>
      <c r="U227" s="13"/>
      <c r="V227" s="13"/>
      <c r="W227" s="13"/>
      <c r="X227" s="13"/>
    </row>
    <row r="228" spans="1:24" x14ac:dyDescent="0.3">
      <c r="A228" s="12">
        <v>834</v>
      </c>
      <c r="B228" s="12" t="s">
        <v>138</v>
      </c>
      <c r="C228" s="13"/>
      <c r="D228" s="13"/>
      <c r="E228" s="13"/>
      <c r="F228" s="13"/>
      <c r="G228" s="13"/>
      <c r="H228" s="14">
        <v>2</v>
      </c>
      <c r="I228" s="14">
        <v>2</v>
      </c>
      <c r="J228" s="13"/>
      <c r="K228" s="23">
        <v>14</v>
      </c>
      <c r="L228" s="13"/>
      <c r="M228" s="13"/>
      <c r="N228" s="13"/>
      <c r="O228" s="13"/>
      <c r="P228" s="13"/>
      <c r="Q228" s="13"/>
      <c r="R228" s="14">
        <f t="shared" si="45"/>
        <v>14</v>
      </c>
      <c r="S228" s="14">
        <f t="shared" si="46"/>
        <v>16</v>
      </c>
      <c r="T228" s="15">
        <f t="shared" si="47"/>
        <v>0.875</v>
      </c>
      <c r="U228" s="13"/>
      <c r="V228" s="13"/>
      <c r="W228" s="14"/>
      <c r="X228" s="15"/>
    </row>
    <row r="229" spans="1:24" x14ac:dyDescent="0.3">
      <c r="A229" s="12">
        <v>835</v>
      </c>
      <c r="B229" s="12" t="s">
        <v>191</v>
      </c>
      <c r="C229" s="13"/>
      <c r="D229" s="13"/>
      <c r="E229" s="13"/>
      <c r="F229" s="13"/>
      <c r="G229" s="13"/>
      <c r="H229" s="14"/>
      <c r="I229" s="14"/>
      <c r="J229" s="13"/>
      <c r="K229" s="23">
        <v>1</v>
      </c>
      <c r="L229" s="13"/>
      <c r="M229" s="13"/>
      <c r="N229" s="13"/>
      <c r="O229" s="13"/>
      <c r="P229" s="13"/>
      <c r="Q229" s="13"/>
      <c r="R229" s="14">
        <f t="shared" si="45"/>
        <v>1</v>
      </c>
      <c r="S229" s="14">
        <f t="shared" si="46"/>
        <v>1</v>
      </c>
      <c r="T229" s="15">
        <f t="shared" si="47"/>
        <v>1</v>
      </c>
      <c r="U229" s="13"/>
      <c r="V229" s="13"/>
      <c r="W229" s="14"/>
      <c r="X229" s="15"/>
    </row>
    <row r="230" spans="1:24" x14ac:dyDescent="0.3">
      <c r="A230" s="12">
        <v>837</v>
      </c>
      <c r="B230" s="12" t="s">
        <v>139</v>
      </c>
      <c r="C230" s="13"/>
      <c r="D230" s="13"/>
      <c r="E230" s="13"/>
      <c r="F230" s="13"/>
      <c r="G230" s="13"/>
      <c r="H230" s="14">
        <v>182</v>
      </c>
      <c r="I230" s="14">
        <v>182</v>
      </c>
      <c r="J230" s="13"/>
      <c r="K230" s="23">
        <v>71</v>
      </c>
      <c r="L230" s="14">
        <v>2</v>
      </c>
      <c r="M230" s="13"/>
      <c r="N230" s="13"/>
      <c r="O230" s="13"/>
      <c r="P230" s="13"/>
      <c r="Q230" s="13"/>
      <c r="R230" s="14">
        <f t="shared" si="45"/>
        <v>73</v>
      </c>
      <c r="S230" s="14">
        <f t="shared" si="46"/>
        <v>255</v>
      </c>
      <c r="T230" s="15">
        <f t="shared" si="47"/>
        <v>0.28627450980392155</v>
      </c>
      <c r="U230" s="13"/>
      <c r="V230" s="13"/>
      <c r="W230" s="14"/>
      <c r="X230" s="15"/>
    </row>
    <row r="231" spans="1:24" x14ac:dyDescent="0.3">
      <c r="A231" s="12">
        <v>841</v>
      </c>
      <c r="B231" s="12" t="s">
        <v>140</v>
      </c>
      <c r="C231" s="13"/>
      <c r="D231" s="13"/>
      <c r="E231" s="13"/>
      <c r="F231" s="14">
        <v>6</v>
      </c>
      <c r="G231" s="13"/>
      <c r="H231" s="14">
        <v>509</v>
      </c>
      <c r="I231" s="14">
        <v>515</v>
      </c>
      <c r="J231" s="13"/>
      <c r="K231" s="23">
        <v>2314</v>
      </c>
      <c r="L231" s="14">
        <v>26</v>
      </c>
      <c r="M231" s="13"/>
      <c r="N231" s="13"/>
      <c r="O231" s="13"/>
      <c r="P231" s="13"/>
      <c r="Q231" s="13"/>
      <c r="R231" s="14">
        <f t="shared" si="45"/>
        <v>2340</v>
      </c>
      <c r="S231" s="14">
        <f t="shared" si="46"/>
        <v>2855</v>
      </c>
      <c r="T231" s="15">
        <f t="shared" si="47"/>
        <v>0.81961471103327499</v>
      </c>
      <c r="U231" s="13"/>
      <c r="V231" s="13"/>
      <c r="W231" s="14"/>
      <c r="X231" s="15"/>
    </row>
    <row r="232" spans="1:24" x14ac:dyDescent="0.3">
      <c r="A232" s="12">
        <v>842</v>
      </c>
      <c r="B232" s="12" t="s">
        <v>141</v>
      </c>
      <c r="C232" s="13"/>
      <c r="D232" s="13"/>
      <c r="E232" s="14">
        <v>1</v>
      </c>
      <c r="F232" s="13"/>
      <c r="G232" s="14">
        <v>10</v>
      </c>
      <c r="H232" s="13"/>
      <c r="I232" s="14">
        <v>11</v>
      </c>
      <c r="J232" s="13"/>
      <c r="K232" s="23">
        <v>241</v>
      </c>
      <c r="L232" s="13"/>
      <c r="M232" s="14">
        <v>1</v>
      </c>
      <c r="N232" s="13"/>
      <c r="O232" s="13"/>
      <c r="P232" s="13"/>
      <c r="Q232" s="13"/>
      <c r="R232" s="14">
        <f t="shared" si="45"/>
        <v>242</v>
      </c>
      <c r="S232" s="14">
        <f t="shared" si="46"/>
        <v>253</v>
      </c>
      <c r="T232" s="15">
        <f t="shared" si="47"/>
        <v>0.95652173913043481</v>
      </c>
      <c r="U232" s="13"/>
      <c r="V232" s="13"/>
      <c r="W232" s="14"/>
      <c r="X232" s="15"/>
    </row>
    <row r="233" spans="1:24" x14ac:dyDescent="0.3">
      <c r="A233" s="12">
        <v>891</v>
      </c>
      <c r="B233" s="12" t="s">
        <v>142</v>
      </c>
      <c r="C233" s="13"/>
      <c r="D233" s="13"/>
      <c r="E233" s="13"/>
      <c r="F233" s="13"/>
      <c r="G233" s="13"/>
      <c r="H233" s="14">
        <v>1</v>
      </c>
      <c r="I233" s="14">
        <v>1</v>
      </c>
      <c r="J233" s="13"/>
      <c r="K233" s="23">
        <v>29</v>
      </c>
      <c r="L233" s="13"/>
      <c r="M233" s="13"/>
      <c r="N233" s="13"/>
      <c r="O233" s="13"/>
      <c r="P233" s="13"/>
      <c r="Q233" s="13"/>
      <c r="R233" s="14">
        <f t="shared" si="45"/>
        <v>29</v>
      </c>
      <c r="S233" s="14">
        <f t="shared" si="46"/>
        <v>30</v>
      </c>
      <c r="T233" s="15">
        <f t="shared" si="47"/>
        <v>0.96666666666666667</v>
      </c>
      <c r="U233" s="13"/>
      <c r="V233" s="13"/>
      <c r="W233" s="14"/>
      <c r="X233" s="15"/>
    </row>
    <row r="234" spans="1:24" x14ac:dyDescent="0.3">
      <c r="A234" s="12">
        <v>892</v>
      </c>
      <c r="B234" s="12" t="s">
        <v>192</v>
      </c>
      <c r="C234" s="13"/>
      <c r="D234" s="13"/>
      <c r="E234" s="13"/>
      <c r="F234" s="13"/>
      <c r="G234" s="13"/>
      <c r="H234" s="14"/>
      <c r="I234" s="14"/>
      <c r="J234" s="13"/>
      <c r="K234" s="23">
        <v>73</v>
      </c>
      <c r="L234" s="13"/>
      <c r="M234" s="13"/>
      <c r="N234" s="13"/>
      <c r="O234" s="13"/>
      <c r="P234" s="13"/>
      <c r="Q234" s="13"/>
      <c r="R234" s="14">
        <f t="shared" si="45"/>
        <v>73</v>
      </c>
      <c r="S234" s="14">
        <f t="shared" si="46"/>
        <v>73</v>
      </c>
      <c r="T234" s="15">
        <f t="shared" si="47"/>
        <v>1</v>
      </c>
      <c r="U234" s="13"/>
      <c r="V234" s="13"/>
      <c r="W234" s="14"/>
      <c r="X234" s="15"/>
    </row>
    <row r="235" spans="1:24" x14ac:dyDescent="0.3">
      <c r="A235" s="12">
        <v>893</v>
      </c>
      <c r="B235" s="12" t="s">
        <v>143</v>
      </c>
      <c r="C235" s="13"/>
      <c r="D235" s="13"/>
      <c r="E235" s="13"/>
      <c r="F235" s="13"/>
      <c r="G235" s="13"/>
      <c r="H235" s="14">
        <v>4</v>
      </c>
      <c r="I235" s="14">
        <v>4</v>
      </c>
      <c r="J235" s="13"/>
      <c r="K235" s="23">
        <v>130</v>
      </c>
      <c r="L235" s="13"/>
      <c r="M235" s="13"/>
      <c r="N235" s="13"/>
      <c r="O235" s="13"/>
      <c r="P235" s="13"/>
      <c r="Q235" s="13"/>
      <c r="R235" s="14">
        <f t="shared" si="45"/>
        <v>130</v>
      </c>
      <c r="S235" s="14">
        <f t="shared" si="46"/>
        <v>134</v>
      </c>
      <c r="T235" s="15">
        <f t="shared" si="47"/>
        <v>0.97014925373134331</v>
      </c>
      <c r="U235" s="13"/>
      <c r="V235" s="13"/>
      <c r="W235" s="14"/>
      <c r="X235" s="15"/>
    </row>
    <row r="236" spans="1:24" x14ac:dyDescent="0.3">
      <c r="K236" s="23"/>
    </row>
    <row r="237" spans="1:24" x14ac:dyDescent="0.3">
      <c r="K237" s="23"/>
    </row>
    <row r="238" spans="1:24" x14ac:dyDescent="0.3">
      <c r="A238" s="13"/>
      <c r="B238" s="16" t="s">
        <v>52</v>
      </c>
      <c r="C238" s="13"/>
      <c r="D238" s="14">
        <v>186</v>
      </c>
      <c r="E238" s="14">
        <v>237</v>
      </c>
      <c r="F238" s="14">
        <v>364</v>
      </c>
      <c r="G238" s="14">
        <v>184</v>
      </c>
      <c r="H238" s="14">
        <v>3781</v>
      </c>
      <c r="I238" s="14">
        <v>4752</v>
      </c>
      <c r="J238" s="14">
        <v>221</v>
      </c>
      <c r="K238" s="23">
        <f>SUM(K207:K235)</f>
        <v>185156</v>
      </c>
      <c r="L238" s="14">
        <v>10565</v>
      </c>
      <c r="M238" s="14">
        <v>2358</v>
      </c>
      <c r="N238" s="13"/>
      <c r="O238" s="13"/>
      <c r="P238" s="13"/>
      <c r="Q238" s="13"/>
      <c r="R238" s="14">
        <f t="shared" ref="R238" si="48">SUM(J238:Q238)</f>
        <v>198300</v>
      </c>
      <c r="S238" s="14">
        <f t="shared" ref="S238" si="49">SUM(I238:Q238)</f>
        <v>203052</v>
      </c>
      <c r="T238" s="15">
        <f t="shared" ref="T238" si="50">R238/S238</f>
        <v>0.97659712782932451</v>
      </c>
      <c r="U238" s="14"/>
      <c r="V238" s="15"/>
      <c r="W238" s="14"/>
      <c r="X238" s="15"/>
    </row>
    <row r="239" spans="1:24" x14ac:dyDescent="0.3">
      <c r="A239" s="13"/>
      <c r="B239" s="16" t="s">
        <v>53</v>
      </c>
      <c r="C239" s="15">
        <v>0</v>
      </c>
      <c r="D239" s="17">
        <v>5.8000000000000003E-2</v>
      </c>
      <c r="E239" s="17">
        <v>6.5000000000000002E-2</v>
      </c>
      <c r="F239" s="17">
        <v>7.4999999999999997E-2</v>
      </c>
      <c r="G239" s="17">
        <v>0.23100000000000001</v>
      </c>
      <c r="H239" s="17">
        <v>0.29599999999999999</v>
      </c>
      <c r="I239" s="17">
        <v>0.188</v>
      </c>
      <c r="J239" s="17">
        <v>7.0000000000000001E-3</v>
      </c>
      <c r="K239" s="25">
        <f>K238/$I$304</f>
        <v>0.11492677573649444</v>
      </c>
      <c r="L239" s="17">
        <v>0.127</v>
      </c>
      <c r="M239" s="17">
        <v>0.154</v>
      </c>
      <c r="N239" s="15">
        <v>0</v>
      </c>
      <c r="O239" s="15">
        <v>0</v>
      </c>
      <c r="P239" s="15">
        <v>0</v>
      </c>
      <c r="Q239" s="15">
        <v>0</v>
      </c>
      <c r="R239" s="17">
        <f>R238/$P$304</f>
        <v>0.11375526612881019</v>
      </c>
      <c r="S239" s="17">
        <f>S238/$Q$304</f>
        <v>0.11481685464289794</v>
      </c>
      <c r="T239" s="13"/>
      <c r="U239" s="17"/>
      <c r="V239" s="13"/>
      <c r="W239" s="17"/>
      <c r="X239" s="13"/>
    </row>
    <row r="241" spans="1:24" ht="17.399999999999999" customHeight="1" x14ac:dyDescent="0.3">
      <c r="A241" s="1" t="s">
        <v>0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7.399999999999999" customHeight="1" x14ac:dyDescent="0.3">
      <c r="A242" s="1" t="s">
        <v>1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</row>
    <row r="245" spans="1:24" ht="31.2" x14ac:dyDescent="0.3">
      <c r="A245" s="3" t="s">
        <v>3</v>
      </c>
      <c r="B245" s="4"/>
      <c r="C245" s="5" t="s">
        <v>144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x14ac:dyDescent="0.3">
      <c r="A246" s="22" t="s">
        <v>2</v>
      </c>
      <c r="B246" s="22"/>
      <c r="C246" s="22"/>
    </row>
    <row r="248" spans="1:24" x14ac:dyDescent="0.3">
      <c r="A248" s="9"/>
      <c r="B248" s="9"/>
      <c r="C248" s="10" t="s">
        <v>5</v>
      </c>
      <c r="D248" s="10"/>
      <c r="E248" s="10"/>
      <c r="F248" s="10"/>
      <c r="G248" s="10"/>
      <c r="H248" s="10"/>
      <c r="I248" s="10"/>
      <c r="J248" s="10"/>
      <c r="K248" s="10" t="s">
        <v>6</v>
      </c>
      <c r="L248" s="10"/>
      <c r="M248" s="4"/>
      <c r="N248" s="6" t="s">
        <v>7</v>
      </c>
      <c r="O248" s="6" t="s">
        <v>7</v>
      </c>
      <c r="P248" s="6" t="s">
        <v>8</v>
      </c>
      <c r="Q248" s="6" t="s">
        <v>8</v>
      </c>
      <c r="R248" s="7"/>
      <c r="S248" s="7"/>
      <c r="T248" s="10"/>
      <c r="U248" s="10"/>
      <c r="V248" s="10"/>
      <c r="W248" s="10"/>
    </row>
    <row r="249" spans="1:24" x14ac:dyDescent="0.3">
      <c r="A249" s="9"/>
      <c r="B249" s="9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4"/>
      <c r="N249" s="6" t="s">
        <v>9</v>
      </c>
      <c r="O249" s="6" t="s">
        <v>10</v>
      </c>
      <c r="P249" s="6" t="s">
        <v>11</v>
      </c>
      <c r="Q249" s="6" t="s">
        <v>12</v>
      </c>
      <c r="R249" s="11"/>
      <c r="S249" s="11"/>
      <c r="T249" s="10"/>
      <c r="U249" s="10"/>
      <c r="V249" s="10"/>
      <c r="W249" s="10"/>
    </row>
    <row r="250" spans="1:24" ht="20.399999999999999" x14ac:dyDescent="0.3">
      <c r="A250" s="8" t="s">
        <v>13</v>
      </c>
      <c r="B250" s="8" t="s">
        <v>14</v>
      </c>
      <c r="C250" s="7"/>
      <c r="D250" s="6" t="s">
        <v>15</v>
      </c>
      <c r="E250" s="6" t="s">
        <v>9</v>
      </c>
      <c r="F250" s="6" t="s">
        <v>10</v>
      </c>
      <c r="G250" s="6" t="s">
        <v>16</v>
      </c>
      <c r="H250" s="7"/>
      <c r="I250" s="6" t="s">
        <v>17</v>
      </c>
      <c r="J250" s="6" t="s">
        <v>18</v>
      </c>
      <c r="K250" s="6" t="s">
        <v>161</v>
      </c>
      <c r="L250" s="6" t="s">
        <v>9</v>
      </c>
      <c r="M250" s="6" t="s">
        <v>10</v>
      </c>
      <c r="N250" s="6" t="s">
        <v>19</v>
      </c>
      <c r="O250" s="6" t="s">
        <v>19</v>
      </c>
      <c r="P250" s="6" t="s">
        <v>8</v>
      </c>
      <c r="Q250" s="6" t="s">
        <v>8</v>
      </c>
      <c r="R250" s="6" t="s">
        <v>17</v>
      </c>
      <c r="S250" s="7"/>
      <c r="T250" s="6" t="s">
        <v>20</v>
      </c>
      <c r="U250" s="7"/>
      <c r="V250" s="7"/>
      <c r="W250" s="7"/>
      <c r="X250" s="7"/>
    </row>
    <row r="251" spans="1:24" x14ac:dyDescent="0.3">
      <c r="A251" s="8" t="s">
        <v>21</v>
      </c>
      <c r="B251" s="8" t="s">
        <v>22</v>
      </c>
      <c r="C251" s="6" t="s">
        <v>23</v>
      </c>
      <c r="D251" s="6" t="s">
        <v>24</v>
      </c>
      <c r="E251" s="6" t="s">
        <v>25</v>
      </c>
      <c r="F251" s="6" t="s">
        <v>26</v>
      </c>
      <c r="G251" s="6" t="s">
        <v>27</v>
      </c>
      <c r="H251" s="6" t="s">
        <v>28</v>
      </c>
      <c r="I251" s="6" t="s">
        <v>29</v>
      </c>
      <c r="J251" s="6" t="s">
        <v>30</v>
      </c>
      <c r="K251" s="6" t="s">
        <v>162</v>
      </c>
      <c r="L251" s="6" t="s">
        <v>25</v>
      </c>
      <c r="M251" s="6" t="s">
        <v>26</v>
      </c>
      <c r="N251" s="6" t="s">
        <v>25</v>
      </c>
      <c r="O251" s="6" t="s">
        <v>26</v>
      </c>
      <c r="P251" s="6" t="s">
        <v>31</v>
      </c>
      <c r="Q251" s="6" t="s">
        <v>32</v>
      </c>
      <c r="R251" s="6" t="s">
        <v>6</v>
      </c>
      <c r="S251" s="6" t="s">
        <v>17</v>
      </c>
      <c r="T251" s="6" t="s">
        <v>6</v>
      </c>
      <c r="U251" s="6"/>
      <c r="V251" s="6"/>
      <c r="W251" s="6"/>
      <c r="X251" s="6"/>
    </row>
    <row r="254" spans="1:24" x14ac:dyDescent="0.3">
      <c r="A254" s="12">
        <v>404</v>
      </c>
      <c r="B254" s="12" t="s">
        <v>145</v>
      </c>
      <c r="C254" s="13"/>
      <c r="D254" s="13"/>
      <c r="E254" s="13"/>
      <c r="F254" s="14">
        <v>1</v>
      </c>
      <c r="G254" s="13"/>
      <c r="H254" s="13"/>
      <c r="I254" s="14">
        <v>1</v>
      </c>
      <c r="J254" s="13"/>
      <c r="K254" s="23">
        <v>7</v>
      </c>
      <c r="L254" s="13"/>
      <c r="M254" s="13"/>
      <c r="N254" s="13"/>
      <c r="O254" s="13"/>
      <c r="P254" s="13"/>
      <c r="Q254" s="13"/>
      <c r="R254" s="14">
        <f t="shared" ref="R254" si="51">SUM(J254:Q254)</f>
        <v>7</v>
      </c>
      <c r="S254" s="14">
        <f t="shared" ref="S254" si="52">SUM(I254:Q254)</f>
        <v>8</v>
      </c>
      <c r="T254" s="15">
        <f t="shared" ref="T254" si="53">R254/S254</f>
        <v>0.875</v>
      </c>
      <c r="U254" s="13"/>
      <c r="V254" s="13"/>
      <c r="W254" s="14"/>
      <c r="X254" s="15"/>
    </row>
    <row r="255" spans="1:24" x14ac:dyDescent="0.3">
      <c r="A255" s="12">
        <v>410</v>
      </c>
      <c r="B255" s="12" t="s">
        <v>146</v>
      </c>
      <c r="C255" s="13"/>
      <c r="D255" s="14">
        <v>956</v>
      </c>
      <c r="E255" s="14">
        <v>514</v>
      </c>
      <c r="F255" s="14">
        <v>281</v>
      </c>
      <c r="G255" s="13"/>
      <c r="H255" s="14">
        <v>275</v>
      </c>
      <c r="I255" s="14">
        <v>2026</v>
      </c>
      <c r="J255" s="14">
        <v>1374</v>
      </c>
      <c r="K255" s="23">
        <v>85478</v>
      </c>
      <c r="L255" s="14">
        <v>5079</v>
      </c>
      <c r="M255" s="14">
        <v>275</v>
      </c>
      <c r="N255" s="13"/>
      <c r="O255" s="13"/>
      <c r="P255" s="13"/>
      <c r="Q255" s="13"/>
      <c r="R255" s="14">
        <f t="shared" ref="R255:R265" si="54">SUM(J255:Q255)</f>
        <v>92206</v>
      </c>
      <c r="S255" s="14">
        <f t="shared" ref="S255:S265" si="55">SUM(I255:Q255)</f>
        <v>94232</v>
      </c>
      <c r="T255" s="15">
        <f t="shared" ref="T255:T265" si="56">R255/S255</f>
        <v>0.97849987265472449</v>
      </c>
      <c r="U255" s="14"/>
      <c r="V255" s="15"/>
      <c r="W255" s="14"/>
      <c r="X255" s="15"/>
    </row>
    <row r="256" spans="1:24" x14ac:dyDescent="0.3">
      <c r="A256" s="12">
        <v>414</v>
      </c>
      <c r="B256" s="12" t="s">
        <v>147</v>
      </c>
      <c r="C256" s="13"/>
      <c r="D256" s="13"/>
      <c r="E256" s="13"/>
      <c r="F256" s="14">
        <v>1</v>
      </c>
      <c r="G256" s="13"/>
      <c r="H256" s="13"/>
      <c r="I256" s="14">
        <v>1</v>
      </c>
      <c r="J256" s="13"/>
      <c r="K256" s="23">
        <v>24</v>
      </c>
      <c r="L256" s="13"/>
      <c r="M256" s="13"/>
      <c r="N256" s="13"/>
      <c r="O256" s="13"/>
      <c r="P256" s="13"/>
      <c r="Q256" s="13"/>
      <c r="R256" s="14">
        <f t="shared" si="54"/>
        <v>24</v>
      </c>
      <c r="S256" s="14">
        <f t="shared" si="55"/>
        <v>25</v>
      </c>
      <c r="T256" s="15">
        <f t="shared" si="56"/>
        <v>0.96</v>
      </c>
      <c r="U256" s="13"/>
      <c r="V256" s="13"/>
      <c r="W256" s="14"/>
      <c r="X256" s="15"/>
    </row>
    <row r="257" spans="1:24" x14ac:dyDescent="0.3">
      <c r="A257" s="12">
        <v>417</v>
      </c>
      <c r="B257" s="12" t="s">
        <v>148</v>
      </c>
      <c r="C257" s="13"/>
      <c r="D257" s="14">
        <v>8</v>
      </c>
      <c r="E257" s="13"/>
      <c r="F257" s="14">
        <v>202</v>
      </c>
      <c r="G257" s="14">
        <v>10</v>
      </c>
      <c r="H257" s="14">
        <v>43</v>
      </c>
      <c r="I257" s="14">
        <v>263</v>
      </c>
      <c r="J257" s="13"/>
      <c r="K257" s="23">
        <v>220254</v>
      </c>
      <c r="L257" s="14">
        <v>6106</v>
      </c>
      <c r="M257" s="14">
        <v>504</v>
      </c>
      <c r="N257" s="13"/>
      <c r="O257" s="13"/>
      <c r="P257" s="13"/>
      <c r="Q257" s="13"/>
      <c r="R257" s="14">
        <f t="shared" si="54"/>
        <v>226864</v>
      </c>
      <c r="S257" s="14">
        <f t="shared" si="55"/>
        <v>227127</v>
      </c>
      <c r="T257" s="15">
        <f t="shared" si="56"/>
        <v>0.9988420575272865</v>
      </c>
      <c r="U257" s="14"/>
      <c r="V257" s="15"/>
      <c r="W257" s="14"/>
      <c r="X257" s="15"/>
    </row>
    <row r="258" spans="1:24" x14ac:dyDescent="0.3">
      <c r="A258" s="12">
        <v>427</v>
      </c>
      <c r="B258" s="12" t="s">
        <v>149</v>
      </c>
      <c r="C258" s="13"/>
      <c r="D258" s="14">
        <v>6</v>
      </c>
      <c r="E258" s="14">
        <v>279</v>
      </c>
      <c r="F258" s="14">
        <v>114</v>
      </c>
      <c r="G258" s="14">
        <v>24</v>
      </c>
      <c r="H258" s="14">
        <v>629</v>
      </c>
      <c r="I258" s="14">
        <v>1052</v>
      </c>
      <c r="J258" s="14">
        <v>677</v>
      </c>
      <c r="K258" s="23">
        <v>115599</v>
      </c>
      <c r="L258" s="14">
        <v>749</v>
      </c>
      <c r="M258" s="14">
        <v>2</v>
      </c>
      <c r="N258" s="13"/>
      <c r="O258" s="13"/>
      <c r="P258" s="13"/>
      <c r="Q258" s="13"/>
      <c r="R258" s="14">
        <f t="shared" si="54"/>
        <v>117027</v>
      </c>
      <c r="S258" s="14">
        <f t="shared" si="55"/>
        <v>118079</v>
      </c>
      <c r="T258" s="15">
        <f t="shared" si="56"/>
        <v>0.99109071045655872</v>
      </c>
      <c r="U258" s="14"/>
      <c r="V258" s="15"/>
      <c r="W258" s="14"/>
      <c r="X258" s="15"/>
    </row>
    <row r="259" spans="1:24" x14ac:dyDescent="0.3">
      <c r="A259" s="12">
        <v>428</v>
      </c>
      <c r="B259" s="12" t="s">
        <v>180</v>
      </c>
      <c r="C259" s="13"/>
      <c r="D259" s="14"/>
      <c r="E259" s="14"/>
      <c r="F259" s="14"/>
      <c r="G259" s="14"/>
      <c r="H259" s="14"/>
      <c r="I259" s="14"/>
      <c r="J259" s="14"/>
      <c r="K259" s="23">
        <v>1</v>
      </c>
      <c r="L259" s="14"/>
      <c r="M259" s="14"/>
      <c r="N259" s="13"/>
      <c r="O259" s="13"/>
      <c r="P259" s="13"/>
      <c r="Q259" s="13"/>
      <c r="R259" s="14">
        <f t="shared" si="54"/>
        <v>1</v>
      </c>
      <c r="S259" s="14">
        <f t="shared" si="55"/>
        <v>1</v>
      </c>
      <c r="T259" s="15">
        <f t="shared" si="56"/>
        <v>1</v>
      </c>
      <c r="U259" s="14"/>
      <c r="V259" s="15"/>
      <c r="W259" s="14"/>
      <c r="X259" s="15"/>
    </row>
    <row r="260" spans="1:24" x14ac:dyDescent="0.3">
      <c r="A260" s="12">
        <v>444</v>
      </c>
      <c r="B260" s="12" t="s">
        <v>181</v>
      </c>
      <c r="C260" s="13"/>
      <c r="D260" s="14"/>
      <c r="E260" s="14"/>
      <c r="F260" s="14"/>
      <c r="G260" s="14"/>
      <c r="H260" s="14"/>
      <c r="I260" s="14"/>
      <c r="J260" s="14"/>
      <c r="K260" s="23">
        <v>188</v>
      </c>
      <c r="L260" s="14"/>
      <c r="M260" s="14"/>
      <c r="N260" s="13"/>
      <c r="O260" s="13"/>
      <c r="P260" s="13"/>
      <c r="Q260" s="13"/>
      <c r="R260" s="14">
        <f t="shared" si="54"/>
        <v>188</v>
      </c>
      <c r="S260" s="14">
        <f t="shared" si="55"/>
        <v>188</v>
      </c>
      <c r="T260" s="15">
        <f t="shared" si="56"/>
        <v>1</v>
      </c>
      <c r="U260" s="14"/>
      <c r="V260" s="15"/>
      <c r="W260" s="14"/>
      <c r="X260" s="15"/>
    </row>
    <row r="261" spans="1:24" x14ac:dyDescent="0.3">
      <c r="A261" s="12">
        <v>445</v>
      </c>
      <c r="B261" s="12" t="s">
        <v>182</v>
      </c>
      <c r="C261" s="13"/>
      <c r="D261" s="14"/>
      <c r="E261" s="14"/>
      <c r="F261" s="14"/>
      <c r="G261" s="14"/>
      <c r="H261" s="14"/>
      <c r="I261" s="14"/>
      <c r="J261" s="14"/>
      <c r="K261" s="23">
        <v>2</v>
      </c>
      <c r="L261" s="14"/>
      <c r="M261" s="14"/>
      <c r="N261" s="13"/>
      <c r="O261" s="13"/>
      <c r="P261" s="13"/>
      <c r="Q261" s="13"/>
      <c r="R261" s="14">
        <f t="shared" si="54"/>
        <v>2</v>
      </c>
      <c r="S261" s="14">
        <f t="shared" si="55"/>
        <v>2</v>
      </c>
      <c r="T261" s="15">
        <f t="shared" si="56"/>
        <v>1</v>
      </c>
      <c r="U261" s="14"/>
      <c r="V261" s="15"/>
      <c r="W261" s="14"/>
      <c r="X261" s="15"/>
    </row>
    <row r="262" spans="1:24" x14ac:dyDescent="0.3">
      <c r="A262" s="12">
        <v>457</v>
      </c>
      <c r="B262" s="12" t="s">
        <v>150</v>
      </c>
      <c r="C262" s="13"/>
      <c r="D262" s="13"/>
      <c r="E262" s="13"/>
      <c r="F262" s="14">
        <v>2</v>
      </c>
      <c r="G262" s="13"/>
      <c r="H262" s="14">
        <v>1</v>
      </c>
      <c r="I262" s="14">
        <v>3</v>
      </c>
      <c r="J262" s="13"/>
      <c r="K262" s="23">
        <v>157</v>
      </c>
      <c r="L262" s="14">
        <v>2</v>
      </c>
      <c r="M262" s="13"/>
      <c r="N262" s="13"/>
      <c r="O262" s="13"/>
      <c r="P262" s="13"/>
      <c r="Q262" s="13"/>
      <c r="R262" s="14">
        <f t="shared" si="54"/>
        <v>159</v>
      </c>
      <c r="S262" s="14">
        <f t="shared" si="55"/>
        <v>162</v>
      </c>
      <c r="T262" s="15">
        <f t="shared" si="56"/>
        <v>0.98148148148148151</v>
      </c>
      <c r="U262" s="13"/>
      <c r="V262" s="13"/>
      <c r="W262" s="14"/>
      <c r="X262" s="15"/>
    </row>
    <row r="263" spans="1:24" x14ac:dyDescent="0.3">
      <c r="A263" s="12">
        <v>459</v>
      </c>
      <c r="B263" s="12" t="s">
        <v>183</v>
      </c>
      <c r="C263" s="13"/>
      <c r="D263" s="13"/>
      <c r="E263" s="13"/>
      <c r="F263" s="14"/>
      <c r="G263" s="13"/>
      <c r="H263" s="14"/>
      <c r="I263" s="14"/>
      <c r="J263" s="13"/>
      <c r="K263" s="23">
        <v>40</v>
      </c>
      <c r="L263" s="14"/>
      <c r="M263" s="13"/>
      <c r="N263" s="13"/>
      <c r="O263" s="13"/>
      <c r="P263" s="13"/>
      <c r="Q263" s="13"/>
      <c r="R263" s="14">
        <f t="shared" si="54"/>
        <v>40</v>
      </c>
      <c r="S263" s="14">
        <f t="shared" si="55"/>
        <v>40</v>
      </c>
      <c r="T263" s="15">
        <f t="shared" si="56"/>
        <v>1</v>
      </c>
      <c r="U263" s="13"/>
      <c r="V263" s="13"/>
      <c r="W263" s="14"/>
      <c r="X263" s="15"/>
    </row>
    <row r="264" spans="1:24" x14ac:dyDescent="0.3">
      <c r="A264" s="12">
        <v>476</v>
      </c>
      <c r="B264" s="12" t="s">
        <v>151</v>
      </c>
      <c r="C264" s="13"/>
      <c r="D264" s="13"/>
      <c r="E264" s="13"/>
      <c r="F264" s="13"/>
      <c r="G264" s="14">
        <v>2</v>
      </c>
      <c r="H264" s="14">
        <v>1</v>
      </c>
      <c r="I264" s="14">
        <v>3</v>
      </c>
      <c r="J264" s="13"/>
      <c r="K264" s="23">
        <v>49</v>
      </c>
      <c r="L264" s="13"/>
      <c r="M264" s="14">
        <v>1</v>
      </c>
      <c r="N264" s="13"/>
      <c r="O264" s="13"/>
      <c r="P264" s="13"/>
      <c r="Q264" s="13"/>
      <c r="R264" s="14">
        <f t="shared" si="54"/>
        <v>50</v>
      </c>
      <c r="S264" s="14">
        <f t="shared" si="55"/>
        <v>53</v>
      </c>
      <c r="T264" s="15">
        <f t="shared" si="56"/>
        <v>0.94339622641509435</v>
      </c>
      <c r="U264" s="13"/>
      <c r="V264" s="13"/>
      <c r="W264" s="14"/>
      <c r="X264" s="15"/>
    </row>
    <row r="265" spans="1:24" x14ac:dyDescent="0.3">
      <c r="A265" s="12">
        <v>492</v>
      </c>
      <c r="B265" s="12" t="s">
        <v>152</v>
      </c>
      <c r="C265" s="13"/>
      <c r="D265" s="14">
        <v>20</v>
      </c>
      <c r="E265" s="13"/>
      <c r="F265" s="14">
        <v>2</v>
      </c>
      <c r="G265" s="14">
        <v>4</v>
      </c>
      <c r="H265" s="13"/>
      <c r="I265" s="14">
        <v>26</v>
      </c>
      <c r="J265" s="13"/>
      <c r="K265" s="23">
        <v>1202</v>
      </c>
      <c r="L265" s="14">
        <v>1</v>
      </c>
      <c r="M265" s="14">
        <v>1</v>
      </c>
      <c r="N265" s="13"/>
      <c r="O265" s="13"/>
      <c r="P265" s="13"/>
      <c r="Q265" s="13"/>
      <c r="R265" s="14">
        <f t="shared" si="54"/>
        <v>1204</v>
      </c>
      <c r="S265" s="14">
        <f t="shared" si="55"/>
        <v>1230</v>
      </c>
      <c r="T265" s="15">
        <f t="shared" si="56"/>
        <v>0.9788617886178862</v>
      </c>
      <c r="U265" s="13"/>
      <c r="V265" s="13"/>
      <c r="W265" s="14"/>
      <c r="X265" s="15"/>
    </row>
    <row r="266" spans="1:24" x14ac:dyDescent="0.3">
      <c r="K266" s="23"/>
    </row>
    <row r="267" spans="1:24" x14ac:dyDescent="0.3">
      <c r="K267" s="23"/>
    </row>
    <row r="268" spans="1:24" x14ac:dyDescent="0.3">
      <c r="A268" s="13"/>
      <c r="B268" s="16" t="s">
        <v>52</v>
      </c>
      <c r="C268" s="13"/>
      <c r="D268" s="14">
        <v>990</v>
      </c>
      <c r="E268" s="14">
        <v>793</v>
      </c>
      <c r="F268" s="14">
        <v>603</v>
      </c>
      <c r="G268" s="14">
        <v>40</v>
      </c>
      <c r="H268" s="14">
        <v>949</v>
      </c>
      <c r="I268" s="14">
        <v>3375</v>
      </c>
      <c r="J268" s="14">
        <v>2051</v>
      </c>
      <c r="K268" s="23">
        <f>SUM(K254:K265)</f>
        <v>423001</v>
      </c>
      <c r="L268" s="14">
        <v>11937</v>
      </c>
      <c r="M268" s="14">
        <v>783</v>
      </c>
      <c r="N268" s="13"/>
      <c r="O268" s="13"/>
      <c r="P268" s="13"/>
      <c r="Q268" s="13"/>
      <c r="R268" s="14">
        <f t="shared" ref="R268" si="57">SUM(J268:Q268)</f>
        <v>437772</v>
      </c>
      <c r="S268" s="14">
        <f t="shared" ref="S268" si="58">SUM(I268:Q268)</f>
        <v>441147</v>
      </c>
      <c r="T268" s="15">
        <f t="shared" ref="T268" si="59">R268/S268</f>
        <v>0.99234948894586161</v>
      </c>
      <c r="U268" s="14"/>
      <c r="V268" s="15"/>
      <c r="W268" s="14"/>
      <c r="X268" s="15"/>
    </row>
    <row r="269" spans="1:24" x14ac:dyDescent="0.3">
      <c r="A269" s="13"/>
      <c r="B269" s="16" t="s">
        <v>53</v>
      </c>
      <c r="C269" s="15">
        <v>0</v>
      </c>
      <c r="D269" s="15">
        <v>0.31</v>
      </c>
      <c r="E269" s="17">
        <v>0.217</v>
      </c>
      <c r="F269" s="17">
        <v>0.125</v>
      </c>
      <c r="G269" s="15">
        <v>0.05</v>
      </c>
      <c r="H269" s="17">
        <v>7.3999999999999996E-2</v>
      </c>
      <c r="I269" s="17">
        <v>0.13400000000000001</v>
      </c>
      <c r="J269" s="17">
        <v>6.0999999999999999E-2</v>
      </c>
      <c r="K269" s="25">
        <f>K268/$I$304</f>
        <v>0.26255774084184624</v>
      </c>
      <c r="L269" s="17">
        <v>0.14399999999999999</v>
      </c>
      <c r="M269" s="17">
        <v>5.0999999999999997E-2</v>
      </c>
      <c r="N269" s="15">
        <v>0</v>
      </c>
      <c r="O269" s="15">
        <v>0</v>
      </c>
      <c r="P269" s="15">
        <v>0</v>
      </c>
      <c r="Q269" s="15">
        <v>0</v>
      </c>
      <c r="R269" s="17">
        <f>R268/$P$304</f>
        <v>0.25112894787565054</v>
      </c>
      <c r="S269" s="17">
        <f>S268/$Q$304</f>
        <v>0.24944896368984543</v>
      </c>
      <c r="T269" s="13"/>
      <c r="U269" s="17"/>
      <c r="V269" s="13"/>
      <c r="W269" s="17"/>
      <c r="X269" s="13"/>
    </row>
    <row r="271" spans="1:24" ht="17.399999999999999" customHeight="1" x14ac:dyDescent="0.3">
      <c r="A271" s="1" t="s">
        <v>0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7.399999999999999" customHeight="1" x14ac:dyDescent="0.3">
      <c r="A272" s="1" t="s">
        <v>1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</row>
    <row r="275" spans="1:24" ht="31.2" x14ac:dyDescent="0.3">
      <c r="A275" s="3" t="s">
        <v>3</v>
      </c>
      <c r="B275" s="4"/>
      <c r="C275" s="5" t="s">
        <v>153</v>
      </c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x14ac:dyDescent="0.3">
      <c r="A276" s="22" t="s">
        <v>2</v>
      </c>
      <c r="B276" s="22"/>
      <c r="C276" s="22"/>
    </row>
    <row r="278" spans="1:24" x14ac:dyDescent="0.3">
      <c r="A278" s="9"/>
      <c r="B278" s="9"/>
      <c r="C278" s="10" t="s">
        <v>5</v>
      </c>
      <c r="D278" s="10"/>
      <c r="E278" s="10"/>
      <c r="F278" s="10"/>
      <c r="G278" s="10"/>
      <c r="H278" s="10"/>
      <c r="I278" s="10"/>
      <c r="J278" s="10"/>
      <c r="K278" s="10" t="s">
        <v>6</v>
      </c>
      <c r="L278" s="10"/>
      <c r="M278" s="4"/>
      <c r="N278" s="6" t="s">
        <v>7</v>
      </c>
      <c r="O278" s="6" t="s">
        <v>7</v>
      </c>
      <c r="P278" s="6" t="s">
        <v>8</v>
      </c>
      <c r="Q278" s="6" t="s">
        <v>8</v>
      </c>
      <c r="R278" s="7"/>
      <c r="S278" s="7"/>
      <c r="T278" s="10"/>
      <c r="U278" s="10"/>
      <c r="V278" s="10"/>
      <c r="W278" s="10"/>
    </row>
    <row r="279" spans="1:24" x14ac:dyDescent="0.3">
      <c r="A279" s="9"/>
      <c r="B279" s="9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4"/>
      <c r="N279" s="6" t="s">
        <v>9</v>
      </c>
      <c r="O279" s="6" t="s">
        <v>10</v>
      </c>
      <c r="P279" s="6" t="s">
        <v>11</v>
      </c>
      <c r="Q279" s="6" t="s">
        <v>12</v>
      </c>
      <c r="R279" s="11"/>
      <c r="S279" s="11"/>
      <c r="T279" s="10"/>
      <c r="U279" s="10"/>
      <c r="V279" s="10"/>
      <c r="W279" s="10"/>
    </row>
    <row r="280" spans="1:24" ht="20.399999999999999" x14ac:dyDescent="0.3">
      <c r="A280" s="8" t="s">
        <v>13</v>
      </c>
      <c r="B280" s="8" t="s">
        <v>14</v>
      </c>
      <c r="C280" s="7"/>
      <c r="D280" s="6" t="s">
        <v>15</v>
      </c>
      <c r="E280" s="6" t="s">
        <v>9</v>
      </c>
      <c r="F280" s="6" t="s">
        <v>10</v>
      </c>
      <c r="G280" s="6" t="s">
        <v>16</v>
      </c>
      <c r="H280" s="7"/>
      <c r="I280" s="6" t="s">
        <v>17</v>
      </c>
      <c r="J280" s="6" t="s">
        <v>18</v>
      </c>
      <c r="K280" s="6" t="s">
        <v>161</v>
      </c>
      <c r="L280" s="6" t="s">
        <v>9</v>
      </c>
      <c r="M280" s="6" t="s">
        <v>10</v>
      </c>
      <c r="N280" s="6" t="s">
        <v>19</v>
      </c>
      <c r="O280" s="6" t="s">
        <v>19</v>
      </c>
      <c r="P280" s="6" t="s">
        <v>8</v>
      </c>
      <c r="Q280" s="6" t="s">
        <v>8</v>
      </c>
      <c r="R280" s="6" t="s">
        <v>17</v>
      </c>
      <c r="S280" s="7"/>
      <c r="T280" s="6" t="s">
        <v>20</v>
      </c>
      <c r="U280" s="7"/>
      <c r="V280" s="7"/>
      <c r="W280" s="7"/>
      <c r="X280" s="7"/>
    </row>
    <row r="281" spans="1:24" x14ac:dyDescent="0.3">
      <c r="A281" s="8" t="s">
        <v>21</v>
      </c>
      <c r="B281" s="8" t="s">
        <v>22</v>
      </c>
      <c r="C281" s="6" t="s">
        <v>23</v>
      </c>
      <c r="D281" s="6" t="s">
        <v>24</v>
      </c>
      <c r="E281" s="6" t="s">
        <v>25</v>
      </c>
      <c r="F281" s="6" t="s">
        <v>26</v>
      </c>
      <c r="G281" s="6" t="s">
        <v>27</v>
      </c>
      <c r="H281" s="6" t="s">
        <v>28</v>
      </c>
      <c r="I281" s="6" t="s">
        <v>29</v>
      </c>
      <c r="J281" s="6" t="s">
        <v>30</v>
      </c>
      <c r="K281" s="6" t="s">
        <v>162</v>
      </c>
      <c r="L281" s="6" t="s">
        <v>25</v>
      </c>
      <c r="M281" s="6" t="s">
        <v>26</v>
      </c>
      <c r="N281" s="6" t="s">
        <v>25</v>
      </c>
      <c r="O281" s="6" t="s">
        <v>26</v>
      </c>
      <c r="P281" s="6" t="s">
        <v>31</v>
      </c>
      <c r="Q281" s="6" t="s">
        <v>32</v>
      </c>
      <c r="R281" s="6" t="s">
        <v>6</v>
      </c>
      <c r="S281" s="6" t="s">
        <v>17</v>
      </c>
      <c r="T281" s="6" t="s">
        <v>6</v>
      </c>
      <c r="U281" s="6"/>
      <c r="V281" s="6"/>
      <c r="W281" s="6"/>
      <c r="X281" s="6"/>
    </row>
    <row r="284" spans="1:24" x14ac:dyDescent="0.3">
      <c r="A284" s="12">
        <v>423</v>
      </c>
      <c r="B284" s="12" t="s">
        <v>154</v>
      </c>
      <c r="C284" s="13"/>
      <c r="D284" s="14">
        <v>26</v>
      </c>
      <c r="E284" s="13"/>
      <c r="F284" s="14">
        <v>87</v>
      </c>
      <c r="G284" s="13"/>
      <c r="H284" s="14">
        <v>13</v>
      </c>
      <c r="I284" s="14">
        <v>126</v>
      </c>
      <c r="J284" s="13"/>
      <c r="K284" s="23">
        <v>950</v>
      </c>
      <c r="L284" s="14">
        <v>2</v>
      </c>
      <c r="M284" s="14">
        <v>3</v>
      </c>
      <c r="N284" s="13"/>
      <c r="O284" s="13"/>
      <c r="P284" s="13"/>
      <c r="Q284" s="13"/>
      <c r="R284" s="14">
        <f t="shared" ref="R284" si="60">SUM(J284:Q284)</f>
        <v>955</v>
      </c>
      <c r="S284" s="14">
        <f t="shared" ref="S284" si="61">SUM(I284:Q284)</f>
        <v>1081</v>
      </c>
      <c r="T284" s="15">
        <f t="shared" ref="T284" si="62">R284/S284</f>
        <v>0.88344125809435703</v>
      </c>
      <c r="U284" s="13"/>
      <c r="V284" s="13"/>
      <c r="W284" s="14"/>
      <c r="X284" s="15"/>
    </row>
    <row r="285" spans="1:24" x14ac:dyDescent="0.3">
      <c r="A285" s="12">
        <v>440</v>
      </c>
      <c r="B285" s="12" t="s">
        <v>155</v>
      </c>
      <c r="C285" s="13"/>
      <c r="D285" s="14">
        <v>8</v>
      </c>
      <c r="E285" s="14">
        <v>887</v>
      </c>
      <c r="F285" s="14">
        <v>142</v>
      </c>
      <c r="G285" s="14">
        <v>74</v>
      </c>
      <c r="H285" s="14">
        <v>219</v>
      </c>
      <c r="I285" s="14">
        <v>1330</v>
      </c>
      <c r="J285" s="14">
        <v>5133</v>
      </c>
      <c r="K285" s="23">
        <v>180335</v>
      </c>
      <c r="L285" s="14">
        <v>1519</v>
      </c>
      <c r="M285" s="13"/>
      <c r="N285" s="13"/>
      <c r="O285" s="13"/>
      <c r="P285" s="13"/>
      <c r="Q285" s="13"/>
      <c r="R285" s="14">
        <f t="shared" ref="R285:R289" si="63">SUM(J285:Q285)</f>
        <v>186987</v>
      </c>
      <c r="S285" s="14">
        <f t="shared" ref="S285:S289" si="64">SUM(I285:Q285)</f>
        <v>188317</v>
      </c>
      <c r="T285" s="15">
        <f t="shared" ref="T285:T289" si="65">R285/S285</f>
        <v>0.99293744059219291</v>
      </c>
      <c r="U285" s="14"/>
      <c r="V285" s="15"/>
      <c r="W285" s="14"/>
      <c r="X285" s="15"/>
    </row>
    <row r="286" spans="1:24" x14ac:dyDescent="0.3">
      <c r="A286" s="12">
        <v>446</v>
      </c>
      <c r="B286" s="12" t="s">
        <v>156</v>
      </c>
      <c r="C286" s="13"/>
      <c r="D286" s="13"/>
      <c r="E286" s="13"/>
      <c r="F286" s="13"/>
      <c r="G286" s="13"/>
      <c r="H286" s="14">
        <v>86</v>
      </c>
      <c r="I286" s="14">
        <v>86</v>
      </c>
      <c r="J286" s="13"/>
      <c r="K286" s="23">
        <v>1</v>
      </c>
      <c r="L286" s="13"/>
      <c r="M286" s="13"/>
      <c r="N286" s="13"/>
      <c r="O286" s="13"/>
      <c r="P286" s="13"/>
      <c r="Q286" s="13"/>
      <c r="R286" s="14">
        <f t="shared" si="63"/>
        <v>1</v>
      </c>
      <c r="S286" s="14">
        <f t="shared" si="64"/>
        <v>87</v>
      </c>
      <c r="T286" s="15">
        <f t="shared" si="65"/>
        <v>1.1494252873563218E-2</v>
      </c>
      <c r="U286" s="13"/>
      <c r="V286" s="13"/>
      <c r="W286" s="13"/>
      <c r="X286" s="13"/>
    </row>
    <row r="287" spans="1:24" x14ac:dyDescent="0.3">
      <c r="A287" s="12">
        <v>452</v>
      </c>
      <c r="B287" s="12" t="s">
        <v>157</v>
      </c>
      <c r="C287" s="13"/>
      <c r="D287" s="13"/>
      <c r="E287" s="13"/>
      <c r="F287" s="13"/>
      <c r="G287" s="13"/>
      <c r="H287" s="14">
        <v>660</v>
      </c>
      <c r="I287" s="14">
        <v>660</v>
      </c>
      <c r="J287" s="14">
        <v>140</v>
      </c>
      <c r="K287" s="23">
        <v>889</v>
      </c>
      <c r="L287" s="14">
        <v>2</v>
      </c>
      <c r="M287" s="13"/>
      <c r="N287" s="13"/>
      <c r="O287" s="13"/>
      <c r="P287" s="13"/>
      <c r="Q287" s="13"/>
      <c r="R287" s="14">
        <f t="shared" si="63"/>
        <v>1031</v>
      </c>
      <c r="S287" s="14">
        <f t="shared" si="64"/>
        <v>1691</v>
      </c>
      <c r="T287" s="15">
        <f t="shared" si="65"/>
        <v>0.60969840331164993</v>
      </c>
      <c r="U287" s="13"/>
      <c r="V287" s="13"/>
      <c r="W287" s="14"/>
      <c r="X287" s="15"/>
    </row>
    <row r="288" spans="1:24" x14ac:dyDescent="0.3">
      <c r="A288" s="12">
        <v>453</v>
      </c>
      <c r="B288" s="12" t="s">
        <v>158</v>
      </c>
      <c r="C288" s="13"/>
      <c r="D288" s="14">
        <v>40</v>
      </c>
      <c r="E288" s="14">
        <v>550</v>
      </c>
      <c r="F288" s="14">
        <v>974</v>
      </c>
      <c r="G288" s="14">
        <v>2</v>
      </c>
      <c r="H288" s="14">
        <v>124</v>
      </c>
      <c r="I288" s="14">
        <v>1690</v>
      </c>
      <c r="J288" s="14">
        <v>25153</v>
      </c>
      <c r="K288" s="23">
        <v>123711</v>
      </c>
      <c r="L288" s="14">
        <v>8227</v>
      </c>
      <c r="M288" s="14">
        <v>538</v>
      </c>
      <c r="N288" s="13"/>
      <c r="O288" s="13"/>
      <c r="P288" s="13"/>
      <c r="Q288" s="13"/>
      <c r="R288" s="14">
        <f t="shared" si="63"/>
        <v>157629</v>
      </c>
      <c r="S288" s="14">
        <f t="shared" si="64"/>
        <v>159319</v>
      </c>
      <c r="T288" s="15">
        <f t="shared" si="65"/>
        <v>0.98939235119477276</v>
      </c>
      <c r="U288" s="14"/>
      <c r="V288" s="15"/>
      <c r="W288" s="14"/>
      <c r="X288" s="15"/>
    </row>
    <row r="289" spans="1:24" x14ac:dyDescent="0.3">
      <c r="A289" s="12">
        <v>454</v>
      </c>
      <c r="B289" s="12" t="s">
        <v>159</v>
      </c>
      <c r="C289" s="13"/>
      <c r="D289" s="13"/>
      <c r="E289" s="13"/>
      <c r="F289" s="14">
        <v>1</v>
      </c>
      <c r="G289" s="13"/>
      <c r="H289" s="14">
        <v>7</v>
      </c>
      <c r="I289" s="14">
        <v>8</v>
      </c>
      <c r="J289" s="13"/>
      <c r="K289" s="23">
        <v>610</v>
      </c>
      <c r="L289" s="14">
        <v>6</v>
      </c>
      <c r="M289" s="13"/>
      <c r="N289" s="13"/>
      <c r="O289" s="13"/>
      <c r="P289" s="13"/>
      <c r="Q289" s="13"/>
      <c r="R289" s="14">
        <f t="shared" si="63"/>
        <v>616</v>
      </c>
      <c r="S289" s="14">
        <f t="shared" si="64"/>
        <v>624</v>
      </c>
      <c r="T289" s="15">
        <f t="shared" si="65"/>
        <v>0.98717948717948723</v>
      </c>
      <c r="U289" s="13"/>
      <c r="V289" s="13"/>
      <c r="W289" s="14"/>
      <c r="X289" s="15"/>
    </row>
    <row r="290" spans="1:24" x14ac:dyDescent="0.3">
      <c r="K290" s="23"/>
    </row>
    <row r="291" spans="1:24" x14ac:dyDescent="0.3">
      <c r="K291" s="23"/>
    </row>
    <row r="292" spans="1:24" x14ac:dyDescent="0.3">
      <c r="A292" s="13"/>
      <c r="B292" s="16" t="s">
        <v>52</v>
      </c>
      <c r="C292" s="13"/>
      <c r="D292" s="14">
        <v>74</v>
      </c>
      <c r="E292" s="14">
        <v>1437</v>
      </c>
      <c r="F292" s="14">
        <v>1204</v>
      </c>
      <c r="G292" s="14">
        <v>76</v>
      </c>
      <c r="H292" s="14">
        <v>1109</v>
      </c>
      <c r="I292" s="14">
        <v>3900</v>
      </c>
      <c r="J292" s="14">
        <v>30426</v>
      </c>
      <c r="K292" s="23">
        <f>SUM(K284:K289)</f>
        <v>306496</v>
      </c>
      <c r="L292" s="14">
        <v>9756</v>
      </c>
      <c r="M292" s="14">
        <v>541</v>
      </c>
      <c r="N292" s="13"/>
      <c r="O292" s="13"/>
      <c r="P292" s="13"/>
      <c r="Q292" s="13"/>
      <c r="R292" s="14">
        <f t="shared" ref="R292" si="66">SUM(J292:Q292)</f>
        <v>347219</v>
      </c>
      <c r="S292" s="14">
        <f t="shared" ref="S292" si="67">SUM(I292:Q292)</f>
        <v>351119</v>
      </c>
      <c r="T292" s="15">
        <f t="shared" ref="T292" si="68">R292/S292</f>
        <v>0.98889265462706377</v>
      </c>
      <c r="U292" s="14"/>
      <c r="V292" s="15"/>
      <c r="W292" s="14"/>
      <c r="X292" s="15"/>
    </row>
    <row r="293" spans="1:24" x14ac:dyDescent="0.3">
      <c r="A293" s="13"/>
      <c r="B293" s="16" t="s">
        <v>53</v>
      </c>
      <c r="C293" s="15">
        <v>0</v>
      </c>
      <c r="D293" s="17">
        <v>2.3E-2</v>
      </c>
      <c r="E293" s="17">
        <v>0.39300000000000002</v>
      </c>
      <c r="F293" s="17">
        <v>0.249</v>
      </c>
      <c r="G293" s="17">
        <v>9.5000000000000001E-2</v>
      </c>
      <c r="H293" s="17">
        <v>8.6999999999999994E-2</v>
      </c>
      <c r="I293" s="17">
        <v>0.154</v>
      </c>
      <c r="J293" s="17">
        <v>0.89900000000000002</v>
      </c>
      <c r="K293" s="25">
        <f>K292/$I$304</f>
        <v>0.19024280636939986</v>
      </c>
      <c r="L293" s="17">
        <v>0.11799999999999999</v>
      </c>
      <c r="M293" s="17">
        <v>3.5000000000000003E-2</v>
      </c>
      <c r="N293" s="15">
        <v>0</v>
      </c>
      <c r="O293" s="15">
        <v>0</v>
      </c>
      <c r="P293" s="15">
        <v>0</v>
      </c>
      <c r="Q293" s="15">
        <v>0</v>
      </c>
      <c r="R293" s="17">
        <f>R292/$P$304</f>
        <v>0.19918300428633054</v>
      </c>
      <c r="S293" s="17">
        <f>S292/$Q$304</f>
        <v>0.19854214282725449</v>
      </c>
      <c r="T293" s="13"/>
      <c r="U293" s="17"/>
      <c r="V293" s="13"/>
      <c r="W293" s="15"/>
      <c r="X293" s="13"/>
    </row>
    <row r="294" spans="1:24" ht="18" x14ac:dyDescent="0.35">
      <c r="A294" s="18"/>
    </row>
    <row r="295" spans="1:24" ht="17.399999999999999" customHeight="1" x14ac:dyDescent="0.3">
      <c r="A295" s="1" t="s">
        <v>160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8" spans="1:24" x14ac:dyDescent="0.3">
      <c r="A298" s="10" t="s">
        <v>5</v>
      </c>
      <c r="B298" s="10"/>
      <c r="C298" s="10"/>
      <c r="D298" s="10"/>
      <c r="E298" s="10"/>
      <c r="F298" s="10"/>
      <c r="G298" s="10"/>
      <c r="H298" s="10"/>
      <c r="I298" s="10" t="s">
        <v>6</v>
      </c>
      <c r="J298" s="10"/>
      <c r="K298" s="19"/>
      <c r="L298" s="6" t="s">
        <v>7</v>
      </c>
      <c r="M298" s="6" t="s">
        <v>7</v>
      </c>
      <c r="N298" s="6" t="s">
        <v>8</v>
      </c>
      <c r="O298" s="6" t="s">
        <v>8</v>
      </c>
      <c r="P298" s="7"/>
      <c r="Q298" s="7"/>
      <c r="R298" s="7"/>
      <c r="S298" s="10"/>
      <c r="T298" s="10"/>
      <c r="U298" s="10"/>
      <c r="V298" s="10"/>
    </row>
    <row r="299" spans="1:24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9"/>
      <c r="L299" s="6" t="s">
        <v>9</v>
      </c>
      <c r="M299" s="6" t="s">
        <v>10</v>
      </c>
      <c r="N299" s="6" t="s">
        <v>11</v>
      </c>
      <c r="O299" s="6" t="s">
        <v>12</v>
      </c>
      <c r="P299" s="7"/>
      <c r="Q299" s="7"/>
      <c r="R299" s="7"/>
      <c r="S299" s="10"/>
      <c r="T299" s="10"/>
      <c r="U299" s="10"/>
      <c r="V299" s="10"/>
    </row>
    <row r="300" spans="1:24" x14ac:dyDescent="0.3">
      <c r="A300" s="7"/>
      <c r="B300" s="6" t="s">
        <v>15</v>
      </c>
      <c r="C300" s="6" t="s">
        <v>9</v>
      </c>
      <c r="D300" s="6" t="s">
        <v>10</v>
      </c>
      <c r="E300" s="6" t="s">
        <v>16</v>
      </c>
      <c r="F300" s="7"/>
      <c r="G300" s="6" t="s">
        <v>17</v>
      </c>
      <c r="H300" s="6" t="s">
        <v>18</v>
      </c>
      <c r="I300" s="6" t="s">
        <v>161</v>
      </c>
      <c r="J300" s="6" t="s">
        <v>9</v>
      </c>
      <c r="K300" s="6" t="s">
        <v>10</v>
      </c>
      <c r="L300" s="6" t="s">
        <v>19</v>
      </c>
      <c r="M300" s="6" t="s">
        <v>19</v>
      </c>
      <c r="N300" s="6" t="s">
        <v>8</v>
      </c>
      <c r="O300" s="6" t="s">
        <v>8</v>
      </c>
      <c r="P300" s="6" t="s">
        <v>17</v>
      </c>
      <c r="Q300" s="7"/>
      <c r="R300" s="6" t="s">
        <v>20</v>
      </c>
      <c r="S300" s="7"/>
      <c r="T300" s="7"/>
      <c r="U300" s="7"/>
      <c r="V300" s="7"/>
    </row>
    <row r="301" spans="1:24" x14ac:dyDescent="0.3">
      <c r="A301" s="6" t="s">
        <v>23</v>
      </c>
      <c r="B301" s="6" t="s">
        <v>24</v>
      </c>
      <c r="C301" s="6" t="s">
        <v>25</v>
      </c>
      <c r="D301" s="6" t="s">
        <v>26</v>
      </c>
      <c r="E301" s="6" t="s">
        <v>27</v>
      </c>
      <c r="F301" s="6" t="s">
        <v>28</v>
      </c>
      <c r="G301" s="6" t="s">
        <v>29</v>
      </c>
      <c r="H301" s="6" t="s">
        <v>30</v>
      </c>
      <c r="I301" s="6" t="s">
        <v>162</v>
      </c>
      <c r="J301" s="6" t="s">
        <v>25</v>
      </c>
      <c r="K301" s="6" t="s">
        <v>26</v>
      </c>
      <c r="L301" s="6" t="s">
        <v>25</v>
      </c>
      <c r="M301" s="6" t="s">
        <v>26</v>
      </c>
      <c r="N301" s="6" t="s">
        <v>31</v>
      </c>
      <c r="O301" s="6" t="s">
        <v>32</v>
      </c>
      <c r="P301" s="6" t="s">
        <v>6</v>
      </c>
      <c r="Q301" s="6" t="s">
        <v>17</v>
      </c>
      <c r="R301" s="6" t="s">
        <v>6</v>
      </c>
      <c r="S301" s="6"/>
      <c r="T301" s="6"/>
      <c r="U301" s="6"/>
      <c r="V301" s="6"/>
    </row>
    <row r="304" spans="1:24" x14ac:dyDescent="0.3">
      <c r="A304" s="13"/>
      <c r="B304" s="14">
        <v>3190</v>
      </c>
      <c r="C304" s="14">
        <v>3660</v>
      </c>
      <c r="D304" s="14">
        <v>4838</v>
      </c>
      <c r="E304" s="14">
        <v>798</v>
      </c>
      <c r="F304" s="14">
        <v>12784</v>
      </c>
      <c r="G304" s="20">
        <v>25270</v>
      </c>
      <c r="H304" s="14">
        <v>33846</v>
      </c>
      <c r="I304" s="23">
        <f>SUM(K292,K268,K238,K191,K159,K122,K99,K41)</f>
        <v>1611078</v>
      </c>
      <c r="J304" s="14">
        <v>82972</v>
      </c>
      <c r="K304" s="14">
        <v>15320</v>
      </c>
      <c r="L304" s="13"/>
      <c r="M304" s="13"/>
      <c r="N304" s="13"/>
      <c r="O304" s="13"/>
      <c r="P304" s="20">
        <f>SUM(H304:O304)</f>
        <v>1743216</v>
      </c>
      <c r="Q304" s="20">
        <f>SUM(G304,P304)</f>
        <v>1768486</v>
      </c>
      <c r="R304" s="21">
        <f>P304/Q304</f>
        <v>0.98571094144935267</v>
      </c>
      <c r="S304" s="14"/>
      <c r="T304" s="17"/>
      <c r="U304" s="14"/>
      <c r="V304" s="17"/>
    </row>
  </sheetData>
  <mergeCells count="111">
    <mergeCell ref="A246:C246"/>
    <mergeCell ref="A276:C276"/>
    <mergeCell ref="A6:C6"/>
    <mergeCell ref="A49:C49"/>
    <mergeCell ref="A130:C130"/>
    <mergeCell ref="A107:C107"/>
    <mergeCell ref="A167:C167"/>
    <mergeCell ref="A199:C199"/>
    <mergeCell ref="A295:X295"/>
    <mergeCell ref="A298:H299"/>
    <mergeCell ref="I298:J299"/>
    <mergeCell ref="S298:T298"/>
    <mergeCell ref="U298:V298"/>
    <mergeCell ref="S299:T299"/>
    <mergeCell ref="U299:V299"/>
    <mergeCell ref="A278:B279"/>
    <mergeCell ref="C278:J279"/>
    <mergeCell ref="K278:L279"/>
    <mergeCell ref="T278:U278"/>
    <mergeCell ref="V278:W278"/>
    <mergeCell ref="R279:S279"/>
    <mergeCell ref="T279:U279"/>
    <mergeCell ref="V279:W279"/>
    <mergeCell ref="T249:U249"/>
    <mergeCell ref="V249:W249"/>
    <mergeCell ref="A271:X271"/>
    <mergeCell ref="A272:U272"/>
    <mergeCell ref="V272:X272"/>
    <mergeCell ref="C275:X275"/>
    <mergeCell ref="A241:X241"/>
    <mergeCell ref="A242:U242"/>
    <mergeCell ref="V242:X242"/>
    <mergeCell ref="C245:X245"/>
    <mergeCell ref="A248:B249"/>
    <mergeCell ref="C248:J249"/>
    <mergeCell ref="K248:L249"/>
    <mergeCell ref="T248:U248"/>
    <mergeCell ref="V248:W248"/>
    <mergeCell ref="R249:S249"/>
    <mergeCell ref="A201:B202"/>
    <mergeCell ref="C201:J202"/>
    <mergeCell ref="K201:L202"/>
    <mergeCell ref="T201:U201"/>
    <mergeCell ref="V201:W201"/>
    <mergeCell ref="R202:S202"/>
    <mergeCell ref="T202:U202"/>
    <mergeCell ref="V202:W202"/>
    <mergeCell ref="T170:U170"/>
    <mergeCell ref="V170:W170"/>
    <mergeCell ref="A194:X194"/>
    <mergeCell ref="A195:U195"/>
    <mergeCell ref="V195:X195"/>
    <mergeCell ref="C198:X198"/>
    <mergeCell ref="A162:X162"/>
    <mergeCell ref="A163:U163"/>
    <mergeCell ref="V163:X163"/>
    <mergeCell ref="C166:X166"/>
    <mergeCell ref="A169:B170"/>
    <mergeCell ref="C169:J170"/>
    <mergeCell ref="K169:L170"/>
    <mergeCell ref="T169:U169"/>
    <mergeCell ref="V169:W169"/>
    <mergeCell ref="R170:S170"/>
    <mergeCell ref="A132:B133"/>
    <mergeCell ref="C132:J133"/>
    <mergeCell ref="K132:L133"/>
    <mergeCell ref="T132:U132"/>
    <mergeCell ref="V132:W132"/>
    <mergeCell ref="R133:S133"/>
    <mergeCell ref="T133:U133"/>
    <mergeCell ref="V133:W133"/>
    <mergeCell ref="T110:U110"/>
    <mergeCell ref="V110:W110"/>
    <mergeCell ref="A125:X125"/>
    <mergeCell ref="A126:U126"/>
    <mergeCell ref="V126:X126"/>
    <mergeCell ref="C129:X129"/>
    <mergeCell ref="A102:X102"/>
    <mergeCell ref="A103:U103"/>
    <mergeCell ref="V103:X103"/>
    <mergeCell ref="C106:X106"/>
    <mergeCell ref="A109:B110"/>
    <mergeCell ref="C109:J110"/>
    <mergeCell ref="K109:L110"/>
    <mergeCell ref="T109:U109"/>
    <mergeCell ref="V109:W109"/>
    <mergeCell ref="R110:S110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V45:X45"/>
    <mergeCell ref="C48:X48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2023-05-17T15:46:02Z</dcterms:created>
  <dcterms:modified xsi:type="dcterms:W3CDTF">2023-05-17T17:28:29Z</dcterms:modified>
</cp:coreProperties>
</file>