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xl152\AppData\Local\Microsoft\Windows\INetCache\Content.Outlook\DID8WU9U\"/>
    </mc:Choice>
  </mc:AlternateContent>
  <bookViews>
    <workbookView xWindow="0" yWindow="0" windowWidth="28800" windowHeight="153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9" i="1" l="1"/>
  <c r="K277" i="1"/>
  <c r="K254" i="1"/>
  <c r="K227" i="1"/>
  <c r="K183" i="1"/>
  <c r="K150" i="1"/>
  <c r="K94" i="1"/>
  <c r="R270" i="1"/>
  <c r="S270" i="1" s="1"/>
  <c r="T270" i="1" s="1"/>
  <c r="R243" i="1"/>
  <c r="R199" i="1"/>
  <c r="R166" i="1"/>
  <c r="R135" i="1"/>
  <c r="R110" i="1"/>
  <c r="R54" i="1"/>
  <c r="K38" i="1"/>
  <c r="S28" i="1"/>
  <c r="R15" i="1"/>
  <c r="R16" i="1"/>
  <c r="R17" i="1"/>
  <c r="R18" i="1"/>
  <c r="S18" i="1" s="1"/>
  <c r="T18" i="1" s="1"/>
  <c r="R19" i="1"/>
  <c r="R20" i="1"/>
  <c r="R21" i="1"/>
  <c r="S21" i="1" s="1"/>
  <c r="R22" i="1"/>
  <c r="S22" i="1" s="1"/>
  <c r="R23" i="1"/>
  <c r="S23" i="1" s="1"/>
  <c r="T23" i="1" s="1"/>
  <c r="R24" i="1"/>
  <c r="S24" i="1" s="1"/>
  <c r="R25" i="1"/>
  <c r="S25" i="1" s="1"/>
  <c r="R26" i="1"/>
  <c r="S26" i="1" s="1"/>
  <c r="R27" i="1"/>
  <c r="S27" i="1" s="1"/>
  <c r="T27" i="1" s="1"/>
  <c r="R28" i="1"/>
  <c r="R29" i="1"/>
  <c r="S29" i="1" s="1"/>
  <c r="R30" i="1"/>
  <c r="S30" i="1" s="1"/>
  <c r="R31" i="1"/>
  <c r="S31" i="1" s="1"/>
  <c r="T31" i="1" s="1"/>
  <c r="R32" i="1"/>
  <c r="R33" i="1"/>
  <c r="S33" i="1" s="1"/>
  <c r="R34" i="1"/>
  <c r="S34" i="1" s="1"/>
  <c r="R35" i="1"/>
  <c r="R14" i="1"/>
  <c r="T28" i="1" l="1"/>
  <c r="T24" i="1"/>
  <c r="S35" i="1"/>
  <c r="T35" i="1" s="1"/>
  <c r="S32" i="1"/>
  <c r="T32" i="1" s="1"/>
  <c r="T34" i="1"/>
  <c r="T30" i="1"/>
  <c r="T26" i="1"/>
  <c r="T22" i="1"/>
  <c r="T33" i="1"/>
  <c r="T29" i="1"/>
  <c r="T25" i="1"/>
  <c r="T21" i="1"/>
  <c r="S20" i="1"/>
  <c r="T20" i="1" s="1"/>
  <c r="S14" i="1"/>
  <c r="T14" i="1" s="1"/>
  <c r="S16" i="1"/>
  <c r="T16" i="1" s="1"/>
  <c r="S19" i="1"/>
  <c r="T19" i="1" s="1"/>
  <c r="I289" i="1"/>
  <c r="K278" i="1" s="1"/>
  <c r="S17" i="1"/>
  <c r="T17" i="1" s="1"/>
  <c r="S15" i="1"/>
  <c r="T15" i="1" s="1"/>
  <c r="R38" i="1"/>
  <c r="S243" i="1"/>
  <c r="T243" i="1" s="1"/>
  <c r="S199" i="1"/>
  <c r="T199" i="1" s="1"/>
  <c r="S166" i="1"/>
  <c r="T166" i="1" s="1"/>
  <c r="S135" i="1"/>
  <c r="T135" i="1" s="1"/>
  <c r="S110" i="1"/>
  <c r="T110" i="1" s="1"/>
  <c r="S54" i="1"/>
  <c r="T54" i="1" s="1"/>
  <c r="K255" i="1" l="1"/>
  <c r="K184" i="1"/>
  <c r="K228" i="1"/>
  <c r="K151" i="1"/>
  <c r="P289" i="1"/>
  <c r="R39" i="1" s="1"/>
  <c r="K95" i="1"/>
  <c r="K120" i="1"/>
  <c r="K39" i="1"/>
  <c r="S38" i="1"/>
  <c r="T38" i="1" l="1"/>
  <c r="R95" i="1"/>
  <c r="R228" i="1"/>
  <c r="R278" i="1"/>
  <c r="R120" i="1"/>
  <c r="R184" i="1"/>
  <c r="R255" i="1"/>
  <c r="R151" i="1"/>
  <c r="Q289" i="1"/>
  <c r="R289" i="1" l="1"/>
  <c r="S120" i="1"/>
  <c r="S184" i="1"/>
  <c r="S255" i="1"/>
  <c r="S95" i="1"/>
  <c r="S228" i="1"/>
  <c r="S278" i="1"/>
  <c r="S151" i="1"/>
  <c r="S39" i="1"/>
</calcChain>
</file>

<file path=xl/sharedStrings.xml><?xml version="1.0" encoding="utf-8"?>
<sst xmlns="http://schemas.openxmlformats.org/spreadsheetml/2006/main" count="611" uniqueCount="180">
  <si>
    <t>Release Requests Received</t>
  </si>
  <si>
    <t>Demandes de mainlevées reçues</t>
  </si>
  <si>
    <t>December / decembre 2019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</si>
  <si>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</si>
  <si>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</si>
  <si>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</si>
  <si>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</si>
  <si>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</si>
  <si>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</si>
  <si>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</si>
  <si>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</si>
  <si>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</si>
  <si>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</si>
  <si>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</si>
  <si>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</si>
  <si>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</si>
  <si>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</si>
  <si>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</si>
  <si>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</si>
  <si>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</si>
  <si>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</si>
  <si>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</si>
  <si>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</si>
  <si>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</si>
  <si>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</si>
  <si>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</si>
  <si>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</si>
  <si>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</si>
  <si>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</si>
  <si>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</si>
  <si>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</si>
  <si>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</si>
  <si>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</si>
  <si>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</si>
  <si>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</si>
  <si>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CHARLOTTETOWN (HUB)</t>
  </si>
  <si>
    <t xml:space="preserve">SUMMERSIDE 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</si>
  <si>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</si>
  <si>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</si>
  <si>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</si>
  <si>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</si>
  <si>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</si>
  <si>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</si>
  <si>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</si>
  <si>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</si>
  <si>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</si>
  <si>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</si>
  <si>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</si>
  <si>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</si>
  <si>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</si>
  <si>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</si>
  <si>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</si>
  <si>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</si>
  <si>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</si>
  <si>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 xml:space="preserve">ARGENTIA </t>
  </si>
  <si>
    <t>Total:</t>
  </si>
  <si>
    <t>% National:</t>
  </si>
  <si>
    <t>Québec</t>
  </si>
  <si>
    <t>Herdman</t>
  </si>
  <si>
    <t>DRUMMONDVILLE (HUB)</t>
  </si>
  <si>
    <t>GRANBY (HUB)</t>
  </si>
  <si>
    <t>TROUT RIVER</t>
  </si>
  <si>
    <t>WOBURN</t>
  </si>
  <si>
    <t>QUÉBEC (HUB)</t>
  </si>
  <si>
    <t>STANSTEAD (55)</t>
  </si>
  <si>
    <t xml:space="preserve">SHAWINIGAN 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</si>
  <si>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</si>
  <si>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</si>
  <si>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</si>
  <si>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</si>
  <si>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</si>
  <si>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</si>
  <si>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</si>
  <si>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</si>
  <si>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</si>
  <si>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</si>
  <si>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POHÉNÉGAMOOK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</si>
  <si>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</si>
  <si>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</si>
  <si>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</si>
  <si>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</si>
  <si>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</si>
  <si>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</si>
  <si>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</si>
  <si>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</si>
  <si>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</si>
  <si>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BAIE-COMEAU</t>
  </si>
  <si>
    <t>SEPT-ÎLES</t>
  </si>
  <si>
    <t>EAST HEREFORD</t>
  </si>
  <si>
    <t>CHARTIERVILLE</t>
  </si>
  <si>
    <t>HEREFORD ROAD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</si>
  <si>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</si>
  <si>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</si>
  <si>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</si>
  <si>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</si>
  <si>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</si>
  <si>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</si>
  <si>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</si>
  <si>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</si>
  <si>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</si>
  <si>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</si>
  <si>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</si>
  <si>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</si>
  <si>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</si>
  <si>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</si>
  <si>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</si>
  <si>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 xml:space="preserve">BROCKVILLE </t>
  </si>
  <si>
    <t>CORNWALL TRAFFIC OFF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</si>
  <si>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</si>
  <si>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</si>
  <si>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</si>
  <si>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</si>
  <si>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</si>
  <si>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</si>
  <si>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</si>
  <si>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</si>
  <si>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</si>
  <si>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</si>
  <si>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</si>
  <si>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</si>
  <si>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</si>
  <si>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</si>
  <si>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</si>
  <si>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</si>
  <si>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</si>
  <si>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</si>
  <si>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</si>
  <si>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</si>
  <si>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</si>
  <si>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</si>
  <si>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</si>
  <si>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ADEN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</si>
  <si>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</si>
  <si>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</si>
  <si>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</si>
  <si>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</si>
  <si>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</si>
  <si>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</si>
  <si>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</si>
  <si>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</si>
  <si>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</si>
  <si>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</si>
  <si>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</si>
  <si>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</si>
  <si>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</si>
  <si>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</si>
  <si>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</si>
  <si>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</si>
  <si>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</si>
  <si>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</si>
  <si>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</si>
  <si>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</si>
  <si>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</si>
  <si>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</si>
  <si>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</si>
  <si>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SIDNEY VICTORIA INTL</t>
  </si>
  <si>
    <t>ALDERGROVE</t>
  </si>
  <si>
    <t>P.C.B. Properties Lt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</si>
  <si>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</si>
  <si>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</si>
  <si>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</si>
  <si>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</si>
  <si>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</si>
  <si>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FORT ERIE (HUB)</t>
  </si>
  <si>
    <t>GUELPH</t>
  </si>
  <si>
    <t>HAMILTON (HUB)</t>
  </si>
  <si>
    <t>NIAGRA FALLS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</si>
  <si>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</si>
  <si>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</si>
  <si>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</si>
  <si>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</si>
  <si>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</si>
  <si>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</si>
  <si>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</si>
  <si>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</si>
  <si>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</si>
  <si>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</si>
  <si>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</si>
  <si>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SWI</t>
  </si>
  <si>
    <t>IID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</si>
</sst>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Border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9"/>
  <sheetViews>
    <sheetView tabSelected="1" workbookViewId="0">
      <selection activeCell="Y13" sqref="Y13"/>
    </sheetView>
  </sheetViews>
  <sheetFormatPr defaultRowHeight="15" x14ac:dyDescent="0.25"/>
  <cols>
    <col min="1" max="1" width="21.42578125" customWidth="1"/>
    <col min="2" max="2" width="27.5703125" customWidth="1"/>
  </cols>
  <sheetData>
    <row r="1" spans="1:24" ht="18.7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28.5" customHeight="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5" spans="1:24" ht="30" x14ac:dyDescent="0.25">
      <c r="A5" s="2" t="s">
        <v>3</v>
      </c>
      <c r="B5" s="1"/>
      <c r="C5" s="21" t="s">
        <v>4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x14ac:dyDescent="0.25">
      <c r="A6" s="20" t="s">
        <v>2</v>
      </c>
      <c r="B6" s="20"/>
      <c r="C6" s="20"/>
    </row>
    <row r="8" spans="1:24" x14ac:dyDescent="0.25">
      <c r="A8" s="22"/>
      <c r="B8" s="22"/>
      <c r="C8" s="23" t="s">
        <v>5</v>
      </c>
      <c r="D8" s="23"/>
      <c r="E8" s="23"/>
      <c r="F8" s="23"/>
      <c r="G8" s="23"/>
      <c r="H8" s="23"/>
      <c r="I8" s="23"/>
      <c r="J8" s="23"/>
      <c r="K8" s="23" t="s">
        <v>6</v>
      </c>
      <c r="L8" s="23"/>
      <c r="M8" s="1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23"/>
      <c r="U8" s="23"/>
      <c r="V8" s="23"/>
      <c r="W8" s="23"/>
    </row>
    <row r="9" spans="1:24" x14ac:dyDescent="0.25">
      <c r="A9" s="22"/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1"/>
      <c r="N9" s="3" t="s">
        <v>9</v>
      </c>
      <c r="O9" s="3" t="s">
        <v>10</v>
      </c>
      <c r="P9" s="3" t="s">
        <v>11</v>
      </c>
      <c r="Q9" s="3" t="s">
        <v>12</v>
      </c>
      <c r="R9" s="24"/>
      <c r="S9" s="24"/>
      <c r="T9" s="23"/>
      <c r="U9" s="23"/>
      <c r="V9" s="23"/>
      <c r="W9" s="23"/>
    </row>
    <row r="10" spans="1:24" x14ac:dyDescent="0.25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178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 t="s">
        <v>20</v>
      </c>
      <c r="U10" s="4"/>
      <c r="V10" s="4"/>
      <c r="W10" s="4"/>
      <c r="X10" s="4"/>
    </row>
    <row r="11" spans="1:24" x14ac:dyDescent="0.25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179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4" x14ac:dyDescent="0.25">
      <c r="A14" s="6">
        <v>9</v>
      </c>
      <c r="B14" s="6" t="s">
        <v>33</v>
      </c>
      <c r="C14" s="7"/>
      <c r="D14" s="7"/>
      <c r="E14" s="7"/>
      <c r="F14" s="8">
        <v>31</v>
      </c>
      <c r="G14" s="8">
        <v>4</v>
      </c>
      <c r="H14" s="8">
        <v>27</v>
      </c>
      <c r="I14" s="8">
        <v>62</v>
      </c>
      <c r="J14" s="7"/>
      <c r="K14" s="16">
        <v>1799</v>
      </c>
      <c r="L14" s="8">
        <v>1924</v>
      </c>
      <c r="M14" s="8">
        <v>233</v>
      </c>
      <c r="N14" s="8">
        <v>57</v>
      </c>
      <c r="O14" s="8">
        <v>106</v>
      </c>
      <c r="P14" s="7"/>
      <c r="Q14" s="7"/>
      <c r="R14" s="8">
        <f>SUM(J14:O14)</f>
        <v>4119</v>
      </c>
      <c r="S14" s="8">
        <f>SUM(I14,R14)</f>
        <v>4181</v>
      </c>
      <c r="T14" s="9">
        <f>R14/S14</f>
        <v>0.98517101171968424</v>
      </c>
      <c r="U14" s="7"/>
      <c r="V14" s="7"/>
      <c r="W14" s="8"/>
      <c r="X14" s="9"/>
    </row>
    <row r="15" spans="1:24" x14ac:dyDescent="0.25">
      <c r="A15" s="6">
        <v>19</v>
      </c>
      <c r="B15" s="6" t="s">
        <v>34</v>
      </c>
      <c r="C15" s="7"/>
      <c r="D15" s="7"/>
      <c r="E15" s="7"/>
      <c r="F15" s="7"/>
      <c r="G15" s="7"/>
      <c r="H15" s="7"/>
      <c r="I15" s="7"/>
      <c r="J15" s="7"/>
      <c r="K15" s="16">
        <v>0</v>
      </c>
      <c r="L15" s="8">
        <v>2</v>
      </c>
      <c r="M15" s="7"/>
      <c r="N15" s="7"/>
      <c r="O15" s="7"/>
      <c r="P15" s="7"/>
      <c r="Q15" s="7"/>
      <c r="R15" s="8">
        <f t="shared" ref="R15:R38" si="0">SUM(J15:O15)</f>
        <v>2</v>
      </c>
      <c r="S15" s="8">
        <f t="shared" ref="S15:S38" si="1">SUM(I15,R15)</f>
        <v>2</v>
      </c>
      <c r="T15" s="9">
        <f t="shared" ref="T15:T38" si="2">R15/S15</f>
        <v>1</v>
      </c>
      <c r="U15" s="7"/>
      <c r="V15" s="7"/>
      <c r="W15" s="8"/>
      <c r="X15" s="9"/>
    </row>
    <row r="16" spans="1:24" x14ac:dyDescent="0.25">
      <c r="A16" s="6">
        <v>101</v>
      </c>
      <c r="B16" s="6" t="s">
        <v>35</v>
      </c>
      <c r="C16" s="7"/>
      <c r="D16" s="7"/>
      <c r="E16" s="7"/>
      <c r="F16" s="7"/>
      <c r="G16" s="7"/>
      <c r="H16" s="8">
        <v>2</v>
      </c>
      <c r="I16" s="8">
        <v>2</v>
      </c>
      <c r="J16" s="7"/>
      <c r="K16" s="16">
        <v>20</v>
      </c>
      <c r="L16" s="7"/>
      <c r="M16" s="7"/>
      <c r="N16" s="7"/>
      <c r="O16" s="7"/>
      <c r="P16" s="7"/>
      <c r="Q16" s="7"/>
      <c r="R16" s="8">
        <f t="shared" si="0"/>
        <v>20</v>
      </c>
      <c r="S16" s="8">
        <f t="shared" si="1"/>
        <v>22</v>
      </c>
      <c r="T16" s="9">
        <f t="shared" si="2"/>
        <v>0.90909090909090906</v>
      </c>
      <c r="U16" s="7"/>
      <c r="V16" s="7"/>
      <c r="W16" s="8"/>
      <c r="X16" s="9"/>
    </row>
    <row r="17" spans="1:24" x14ac:dyDescent="0.25">
      <c r="A17" s="6">
        <v>102</v>
      </c>
      <c r="B17" s="6" t="s">
        <v>36</v>
      </c>
      <c r="C17" s="7"/>
      <c r="D17" s="7"/>
      <c r="E17" s="7"/>
      <c r="F17" s="7"/>
      <c r="G17" s="7"/>
      <c r="H17" s="7"/>
      <c r="I17" s="7"/>
      <c r="J17" s="7"/>
      <c r="K17" s="16">
        <v>5</v>
      </c>
      <c r="L17" s="7"/>
      <c r="M17" s="7"/>
      <c r="N17" s="7"/>
      <c r="O17" s="8">
        <v>2</v>
      </c>
      <c r="P17" s="7"/>
      <c r="Q17" s="7"/>
      <c r="R17" s="8">
        <f t="shared" si="0"/>
        <v>7</v>
      </c>
      <c r="S17" s="8">
        <f t="shared" si="1"/>
        <v>7</v>
      </c>
      <c r="T17" s="9">
        <f t="shared" si="2"/>
        <v>1</v>
      </c>
      <c r="U17" s="7"/>
      <c r="V17" s="7"/>
      <c r="W17" s="8"/>
      <c r="X17" s="9"/>
    </row>
    <row r="18" spans="1:24" x14ac:dyDescent="0.25">
      <c r="A18" s="6">
        <v>201</v>
      </c>
      <c r="B18" s="6" t="s">
        <v>37</v>
      </c>
      <c r="C18" s="7"/>
      <c r="D18" s="7"/>
      <c r="E18" s="7"/>
      <c r="F18" s="7"/>
      <c r="G18" s="7"/>
      <c r="H18" s="8">
        <v>2</v>
      </c>
      <c r="I18" s="8">
        <v>2</v>
      </c>
      <c r="J18" s="7"/>
      <c r="K18" s="16">
        <v>1</v>
      </c>
      <c r="L18" s="7"/>
      <c r="M18" s="7"/>
      <c r="N18" s="7"/>
      <c r="O18" s="7"/>
      <c r="P18" s="7"/>
      <c r="Q18" s="7"/>
      <c r="R18" s="8">
        <f t="shared" si="0"/>
        <v>1</v>
      </c>
      <c r="S18" s="8">
        <f t="shared" si="1"/>
        <v>3</v>
      </c>
      <c r="T18" s="9">
        <f t="shared" si="2"/>
        <v>0.33333333333333331</v>
      </c>
      <c r="U18" s="7"/>
      <c r="V18" s="7"/>
      <c r="W18" s="8"/>
      <c r="X18" s="9"/>
    </row>
    <row r="19" spans="1:24" x14ac:dyDescent="0.25">
      <c r="A19" s="6">
        <v>205</v>
      </c>
      <c r="B19" s="6" t="s">
        <v>38</v>
      </c>
      <c r="C19" s="7"/>
      <c r="D19" s="7"/>
      <c r="E19" s="8">
        <v>1</v>
      </c>
      <c r="F19" s="7"/>
      <c r="G19" s="7"/>
      <c r="H19" s="8">
        <v>28</v>
      </c>
      <c r="I19" s="8">
        <v>29</v>
      </c>
      <c r="J19" s="7"/>
      <c r="K19" s="16">
        <v>251</v>
      </c>
      <c r="L19" s="7"/>
      <c r="M19" s="7"/>
      <c r="N19" s="7"/>
      <c r="O19" s="7"/>
      <c r="P19" s="7"/>
      <c r="Q19" s="7"/>
      <c r="R19" s="8">
        <f t="shared" si="0"/>
        <v>251</v>
      </c>
      <c r="S19" s="8">
        <f t="shared" si="1"/>
        <v>280</v>
      </c>
      <c r="T19" s="9">
        <f t="shared" si="2"/>
        <v>0.89642857142857146</v>
      </c>
      <c r="U19" s="7"/>
      <c r="V19" s="7"/>
      <c r="W19" s="8"/>
      <c r="X19" s="9"/>
    </row>
    <row r="20" spans="1:24" x14ac:dyDescent="0.25">
      <c r="A20" s="6">
        <v>206</v>
      </c>
      <c r="B20" s="6" t="s">
        <v>39</v>
      </c>
      <c r="C20" s="7"/>
      <c r="D20" s="7"/>
      <c r="E20" s="7"/>
      <c r="F20" s="7"/>
      <c r="G20" s="7"/>
      <c r="H20" s="8">
        <v>1</v>
      </c>
      <c r="I20" s="8">
        <v>1</v>
      </c>
      <c r="J20" s="7"/>
      <c r="K20" s="16">
        <v>170</v>
      </c>
      <c r="L20" s="8">
        <v>12</v>
      </c>
      <c r="M20" s="8">
        <v>8</v>
      </c>
      <c r="N20" s="8">
        <v>69</v>
      </c>
      <c r="O20" s="8">
        <v>2</v>
      </c>
      <c r="P20" s="7"/>
      <c r="Q20" s="7"/>
      <c r="R20" s="8">
        <f t="shared" si="0"/>
        <v>261</v>
      </c>
      <c r="S20" s="8">
        <f t="shared" si="1"/>
        <v>262</v>
      </c>
      <c r="T20" s="9">
        <f t="shared" si="2"/>
        <v>0.99618320610687028</v>
      </c>
      <c r="U20" s="7"/>
      <c r="V20" s="7"/>
      <c r="W20" s="8"/>
      <c r="X20" s="9"/>
    </row>
    <row r="21" spans="1:24" x14ac:dyDescent="0.25">
      <c r="A21" s="6">
        <v>210</v>
      </c>
      <c r="B21" s="6" t="s">
        <v>40</v>
      </c>
      <c r="C21" s="7"/>
      <c r="D21" s="8">
        <v>4</v>
      </c>
      <c r="E21" s="7"/>
      <c r="F21" s="7"/>
      <c r="G21" s="8">
        <v>8</v>
      </c>
      <c r="H21" s="7"/>
      <c r="I21" s="8">
        <v>12</v>
      </c>
      <c r="J21" s="7"/>
      <c r="K21" s="16">
        <v>204</v>
      </c>
      <c r="L21" s="8">
        <v>11</v>
      </c>
      <c r="M21" s="8">
        <v>36</v>
      </c>
      <c r="N21" s="7"/>
      <c r="O21" s="8">
        <v>2</v>
      </c>
      <c r="P21" s="7"/>
      <c r="Q21" s="7"/>
      <c r="R21" s="8">
        <f t="shared" si="0"/>
        <v>253</v>
      </c>
      <c r="S21" s="8">
        <f t="shared" si="1"/>
        <v>265</v>
      </c>
      <c r="T21" s="9">
        <f t="shared" si="2"/>
        <v>0.95471698113207548</v>
      </c>
      <c r="U21" s="7"/>
      <c r="V21" s="7"/>
      <c r="W21" s="8"/>
      <c r="X21" s="9"/>
    </row>
    <row r="22" spans="1:24" x14ac:dyDescent="0.25">
      <c r="A22" s="6">
        <v>212</v>
      </c>
      <c r="B22" s="6" t="s">
        <v>41</v>
      </c>
      <c r="C22" s="7"/>
      <c r="D22" s="8">
        <v>2</v>
      </c>
      <c r="E22" s="8">
        <v>12</v>
      </c>
      <c r="F22" s="8">
        <v>11</v>
      </c>
      <c r="G22" s="7"/>
      <c r="H22" s="8">
        <v>109</v>
      </c>
      <c r="I22" s="8">
        <v>134</v>
      </c>
      <c r="J22" s="8">
        <v>8</v>
      </c>
      <c r="K22" s="16">
        <v>2711</v>
      </c>
      <c r="L22" s="8">
        <v>293</v>
      </c>
      <c r="M22" s="7"/>
      <c r="N22" s="8">
        <v>210</v>
      </c>
      <c r="O22" s="7"/>
      <c r="P22" s="7"/>
      <c r="Q22" s="7"/>
      <c r="R22" s="8">
        <f t="shared" si="0"/>
        <v>3222</v>
      </c>
      <c r="S22" s="8">
        <f t="shared" si="1"/>
        <v>3356</v>
      </c>
      <c r="T22" s="9">
        <f t="shared" si="2"/>
        <v>0.96007151370679378</v>
      </c>
      <c r="U22" s="8"/>
      <c r="V22" s="9"/>
      <c r="W22" s="8"/>
      <c r="X22" s="9"/>
    </row>
    <row r="23" spans="1:24" x14ac:dyDescent="0.25">
      <c r="A23" s="6">
        <v>213</v>
      </c>
      <c r="B23" s="6" t="s">
        <v>42</v>
      </c>
      <c r="C23" s="7"/>
      <c r="D23" s="7"/>
      <c r="E23" s="7"/>
      <c r="F23" s="7"/>
      <c r="G23" s="7"/>
      <c r="H23" s="8">
        <v>56</v>
      </c>
      <c r="I23" s="8">
        <v>56</v>
      </c>
      <c r="J23" s="7"/>
      <c r="K23" s="16">
        <v>25</v>
      </c>
      <c r="L23" s="8">
        <v>5</v>
      </c>
      <c r="M23" s="7"/>
      <c r="N23" s="7"/>
      <c r="O23" s="7"/>
      <c r="P23" s="7"/>
      <c r="Q23" s="7"/>
      <c r="R23" s="8">
        <f t="shared" si="0"/>
        <v>30</v>
      </c>
      <c r="S23" s="8">
        <f t="shared" si="1"/>
        <v>86</v>
      </c>
      <c r="T23" s="9">
        <f t="shared" si="2"/>
        <v>0.34883720930232559</v>
      </c>
      <c r="U23" s="7"/>
      <c r="V23" s="7"/>
      <c r="W23" s="8"/>
      <c r="X23" s="9"/>
    </row>
    <row r="24" spans="1:24" x14ac:dyDescent="0.25">
      <c r="A24" s="6">
        <v>214</v>
      </c>
      <c r="B24" s="6" t="s">
        <v>43</v>
      </c>
      <c r="C24" s="7"/>
      <c r="D24" s="7"/>
      <c r="E24" s="7"/>
      <c r="F24" s="7"/>
      <c r="G24" s="7"/>
      <c r="H24" s="8">
        <v>13</v>
      </c>
      <c r="I24" s="8">
        <v>13</v>
      </c>
      <c r="J24" s="7"/>
      <c r="K24" s="16">
        <v>41</v>
      </c>
      <c r="L24" s="8">
        <v>2</v>
      </c>
      <c r="M24" s="7"/>
      <c r="N24" s="7"/>
      <c r="O24" s="7"/>
      <c r="P24" s="7"/>
      <c r="Q24" s="7"/>
      <c r="R24" s="8">
        <f t="shared" si="0"/>
        <v>43</v>
      </c>
      <c r="S24" s="8">
        <f t="shared" si="1"/>
        <v>56</v>
      </c>
      <c r="T24" s="9">
        <f t="shared" si="2"/>
        <v>0.7678571428571429</v>
      </c>
      <c r="U24" s="7"/>
      <c r="V24" s="7"/>
      <c r="W24" s="8"/>
      <c r="X24" s="9"/>
    </row>
    <row r="25" spans="1:24" x14ac:dyDescent="0.25">
      <c r="A25" s="6">
        <v>215</v>
      </c>
      <c r="B25" s="6" t="s">
        <v>44</v>
      </c>
      <c r="C25" s="7"/>
      <c r="D25" s="7"/>
      <c r="E25" s="7"/>
      <c r="F25" s="7"/>
      <c r="G25" s="7"/>
      <c r="H25" s="8">
        <v>42</v>
      </c>
      <c r="I25" s="8">
        <v>42</v>
      </c>
      <c r="J25" s="7"/>
      <c r="K25" s="16">
        <v>103</v>
      </c>
      <c r="L25" s="8">
        <v>4</v>
      </c>
      <c r="M25" s="7"/>
      <c r="N25" s="7"/>
      <c r="O25" s="7"/>
      <c r="P25" s="7"/>
      <c r="Q25" s="7"/>
      <c r="R25" s="8">
        <f t="shared" si="0"/>
        <v>107</v>
      </c>
      <c r="S25" s="8">
        <f t="shared" si="1"/>
        <v>149</v>
      </c>
      <c r="T25" s="9">
        <f t="shared" si="2"/>
        <v>0.71812080536912748</v>
      </c>
      <c r="U25" s="7"/>
      <c r="V25" s="7"/>
      <c r="W25" s="8"/>
      <c r="X25" s="9"/>
    </row>
    <row r="26" spans="1:24" x14ac:dyDescent="0.25">
      <c r="A26" s="6">
        <v>216</v>
      </c>
      <c r="B26" s="6" t="s">
        <v>45</v>
      </c>
      <c r="C26" s="7"/>
      <c r="D26" s="7"/>
      <c r="E26" s="7"/>
      <c r="F26" s="7"/>
      <c r="G26" s="7"/>
      <c r="H26" s="8">
        <v>48</v>
      </c>
      <c r="I26" s="8">
        <v>48</v>
      </c>
      <c r="J26" s="8">
        <v>9</v>
      </c>
      <c r="K26" s="16">
        <v>489</v>
      </c>
      <c r="L26" s="7"/>
      <c r="M26" s="7"/>
      <c r="N26" s="8">
        <v>6</v>
      </c>
      <c r="O26" s="7"/>
      <c r="P26" s="7"/>
      <c r="Q26" s="7"/>
      <c r="R26" s="8">
        <f t="shared" si="0"/>
        <v>504</v>
      </c>
      <c r="S26" s="8">
        <f t="shared" si="1"/>
        <v>552</v>
      </c>
      <c r="T26" s="9">
        <f t="shared" si="2"/>
        <v>0.91304347826086951</v>
      </c>
      <c r="U26" s="7"/>
      <c r="V26" s="7"/>
      <c r="W26" s="8"/>
      <c r="X26" s="9"/>
    </row>
    <row r="27" spans="1:24" x14ac:dyDescent="0.25">
      <c r="A27" s="6">
        <v>217</v>
      </c>
      <c r="B27" s="6" t="s">
        <v>46</v>
      </c>
      <c r="C27" s="7"/>
      <c r="D27" s="7"/>
      <c r="E27" s="7"/>
      <c r="F27" s="7"/>
      <c r="G27" s="7"/>
      <c r="H27" s="8">
        <v>69</v>
      </c>
      <c r="I27" s="8">
        <v>69</v>
      </c>
      <c r="J27" s="7"/>
      <c r="K27" s="16">
        <v>4</v>
      </c>
      <c r="L27" s="7"/>
      <c r="M27" s="7"/>
      <c r="N27" s="7"/>
      <c r="O27" s="7"/>
      <c r="P27" s="7"/>
      <c r="Q27" s="7"/>
      <c r="R27" s="8">
        <f t="shared" si="0"/>
        <v>4</v>
      </c>
      <c r="S27" s="8">
        <f t="shared" si="1"/>
        <v>73</v>
      </c>
      <c r="T27" s="9">
        <f t="shared" si="2"/>
        <v>5.4794520547945202E-2</v>
      </c>
      <c r="U27" s="7"/>
      <c r="V27" s="7"/>
      <c r="W27" s="8"/>
      <c r="X27" s="9"/>
    </row>
    <row r="28" spans="1:24" x14ac:dyDescent="0.25">
      <c r="A28" s="6">
        <v>218</v>
      </c>
      <c r="B28" s="6" t="s">
        <v>47</v>
      </c>
      <c r="C28" s="7"/>
      <c r="D28" s="7"/>
      <c r="E28" s="7"/>
      <c r="F28" s="7"/>
      <c r="G28" s="7"/>
      <c r="H28" s="8">
        <v>8</v>
      </c>
      <c r="I28" s="8">
        <v>8</v>
      </c>
      <c r="J28" s="8">
        <v>354</v>
      </c>
      <c r="K28" s="16">
        <v>348</v>
      </c>
      <c r="L28" s="8">
        <v>5</v>
      </c>
      <c r="M28" s="7"/>
      <c r="N28" s="7"/>
      <c r="O28" s="7"/>
      <c r="P28" s="7"/>
      <c r="Q28" s="7"/>
      <c r="R28" s="8">
        <f t="shared" si="0"/>
        <v>707</v>
      </c>
      <c r="S28" s="8">
        <f t="shared" si="1"/>
        <v>715</v>
      </c>
      <c r="T28" s="9">
        <f t="shared" si="2"/>
        <v>0.98881118881118879</v>
      </c>
      <c r="U28" s="7"/>
      <c r="V28" s="7"/>
      <c r="W28" s="8"/>
      <c r="X28" s="9"/>
    </row>
    <row r="29" spans="1:24" x14ac:dyDescent="0.25">
      <c r="A29" s="6">
        <v>219</v>
      </c>
      <c r="B29" s="6" t="s">
        <v>48</v>
      </c>
      <c r="C29" s="7"/>
      <c r="D29" s="7"/>
      <c r="E29" s="7"/>
      <c r="F29" s="7"/>
      <c r="G29" s="7"/>
      <c r="H29" s="8">
        <v>18</v>
      </c>
      <c r="I29" s="8">
        <v>18</v>
      </c>
      <c r="J29" s="7"/>
      <c r="K29" s="16">
        <v>7</v>
      </c>
      <c r="L29" s="7"/>
      <c r="M29" s="7"/>
      <c r="N29" s="7"/>
      <c r="O29" s="7"/>
      <c r="P29" s="7"/>
      <c r="Q29" s="7"/>
      <c r="R29" s="8">
        <f t="shared" si="0"/>
        <v>7</v>
      </c>
      <c r="S29" s="8">
        <f t="shared" si="1"/>
        <v>25</v>
      </c>
      <c r="T29" s="9">
        <f t="shared" si="2"/>
        <v>0.28000000000000003</v>
      </c>
      <c r="U29" s="7"/>
      <c r="V29" s="7"/>
      <c r="W29" s="7"/>
      <c r="X29" s="7"/>
    </row>
    <row r="30" spans="1:24" x14ac:dyDescent="0.25">
      <c r="A30" s="6">
        <v>225</v>
      </c>
      <c r="B30" s="6" t="s">
        <v>49</v>
      </c>
      <c r="C30" s="7"/>
      <c r="D30" s="7"/>
      <c r="E30" s="7"/>
      <c r="F30" s="7"/>
      <c r="G30" s="7"/>
      <c r="H30" s="8">
        <v>42</v>
      </c>
      <c r="I30" s="8">
        <v>42</v>
      </c>
      <c r="J30" s="7"/>
      <c r="K30" s="16">
        <v>0</v>
      </c>
      <c r="L30" s="7"/>
      <c r="M30" s="7"/>
      <c r="N30" s="7"/>
      <c r="O30" s="7"/>
      <c r="P30" s="7"/>
      <c r="Q30" s="7"/>
      <c r="R30" s="8">
        <f t="shared" si="0"/>
        <v>0</v>
      </c>
      <c r="S30" s="8">
        <f t="shared" si="1"/>
        <v>42</v>
      </c>
      <c r="T30" s="9">
        <f t="shared" si="2"/>
        <v>0</v>
      </c>
      <c r="U30" s="7"/>
      <c r="V30" s="7"/>
      <c r="W30" s="7"/>
      <c r="X30" s="7"/>
    </row>
    <row r="31" spans="1:24" x14ac:dyDescent="0.25">
      <c r="A31" s="6">
        <v>231</v>
      </c>
      <c r="B31" s="6" t="s">
        <v>50</v>
      </c>
      <c r="C31" s="7"/>
      <c r="D31" s="8">
        <v>4</v>
      </c>
      <c r="E31" s="8">
        <v>3</v>
      </c>
      <c r="F31" s="8">
        <v>11</v>
      </c>
      <c r="G31" s="8">
        <v>4</v>
      </c>
      <c r="H31" s="8">
        <v>104</v>
      </c>
      <c r="I31" s="8">
        <v>126</v>
      </c>
      <c r="J31" s="7"/>
      <c r="K31" s="16">
        <v>5663</v>
      </c>
      <c r="L31" s="8">
        <v>527</v>
      </c>
      <c r="M31" s="7"/>
      <c r="N31" s="8">
        <v>187</v>
      </c>
      <c r="O31" s="8">
        <v>1</v>
      </c>
      <c r="P31" s="7"/>
      <c r="Q31" s="7"/>
      <c r="R31" s="8">
        <f t="shared" si="0"/>
        <v>6378</v>
      </c>
      <c r="S31" s="8">
        <f t="shared" si="1"/>
        <v>6504</v>
      </c>
      <c r="T31" s="9">
        <f t="shared" si="2"/>
        <v>0.98062730627306272</v>
      </c>
      <c r="U31" s="7"/>
      <c r="V31" s="7"/>
      <c r="W31" s="8"/>
      <c r="X31" s="9"/>
    </row>
    <row r="32" spans="1:24" x14ac:dyDescent="0.25">
      <c r="A32" s="6">
        <v>912</v>
      </c>
      <c r="B32" s="6" t="s">
        <v>51</v>
      </c>
      <c r="C32" s="7"/>
      <c r="D32" s="7"/>
      <c r="E32" s="7"/>
      <c r="F32" s="7"/>
      <c r="G32" s="7"/>
      <c r="H32" s="8">
        <v>17</v>
      </c>
      <c r="I32" s="8">
        <v>17</v>
      </c>
      <c r="J32" s="7"/>
      <c r="K32" s="16">
        <v>1</v>
      </c>
      <c r="L32" s="7"/>
      <c r="M32" s="7"/>
      <c r="N32" s="7"/>
      <c r="O32" s="7"/>
      <c r="P32" s="7"/>
      <c r="Q32" s="7"/>
      <c r="R32" s="8">
        <f t="shared" si="0"/>
        <v>1</v>
      </c>
      <c r="S32" s="8">
        <f t="shared" si="1"/>
        <v>18</v>
      </c>
      <c r="T32" s="9">
        <f t="shared" si="2"/>
        <v>5.5555555555555552E-2</v>
      </c>
      <c r="U32" s="7"/>
      <c r="V32" s="7"/>
      <c r="W32" s="7"/>
      <c r="X32" s="7"/>
    </row>
    <row r="33" spans="1:24" x14ac:dyDescent="0.25">
      <c r="A33" s="6">
        <v>913</v>
      </c>
      <c r="B33" s="6" t="s">
        <v>52</v>
      </c>
      <c r="C33" s="7"/>
      <c r="D33" s="7"/>
      <c r="E33" s="7"/>
      <c r="F33" s="7"/>
      <c r="G33" s="7"/>
      <c r="H33" s="7"/>
      <c r="I33" s="7"/>
      <c r="J33" s="7"/>
      <c r="K33" s="16">
        <v>0</v>
      </c>
      <c r="L33" s="7"/>
      <c r="M33" s="7"/>
      <c r="N33" s="8">
        <v>11</v>
      </c>
      <c r="O33" s="7"/>
      <c r="P33" s="7"/>
      <c r="Q33" s="7"/>
      <c r="R33" s="8">
        <f t="shared" si="0"/>
        <v>11</v>
      </c>
      <c r="S33" s="8">
        <f t="shared" si="1"/>
        <v>11</v>
      </c>
      <c r="T33" s="9">
        <f t="shared" si="2"/>
        <v>1</v>
      </c>
      <c r="U33" s="7"/>
      <c r="V33" s="7"/>
      <c r="W33" s="8"/>
      <c r="X33" s="9"/>
    </row>
    <row r="34" spans="1:24" x14ac:dyDescent="0.25">
      <c r="A34" s="6">
        <v>914</v>
      </c>
      <c r="B34" s="6" t="s">
        <v>53</v>
      </c>
      <c r="C34" s="7"/>
      <c r="D34" s="7"/>
      <c r="E34" s="7"/>
      <c r="F34" s="8">
        <v>1</v>
      </c>
      <c r="G34" s="7"/>
      <c r="H34" s="8">
        <v>8</v>
      </c>
      <c r="I34" s="8">
        <v>9</v>
      </c>
      <c r="J34" s="7"/>
      <c r="K34" s="16">
        <v>141</v>
      </c>
      <c r="L34" s="8">
        <v>27</v>
      </c>
      <c r="M34" s="8">
        <v>37</v>
      </c>
      <c r="N34" s="8">
        <v>5</v>
      </c>
      <c r="O34" s="8">
        <v>4</v>
      </c>
      <c r="P34" s="7"/>
      <c r="Q34" s="7"/>
      <c r="R34" s="8">
        <f t="shared" si="0"/>
        <v>214</v>
      </c>
      <c r="S34" s="8">
        <f t="shared" si="1"/>
        <v>223</v>
      </c>
      <c r="T34" s="9">
        <f t="shared" si="2"/>
        <v>0.95964125560538116</v>
      </c>
      <c r="U34" s="7"/>
      <c r="V34" s="7"/>
      <c r="W34" s="8"/>
      <c r="X34" s="9"/>
    </row>
    <row r="35" spans="1:24" x14ac:dyDescent="0.25">
      <c r="A35" s="6">
        <v>921</v>
      </c>
      <c r="B35" s="6" t="s">
        <v>54</v>
      </c>
      <c r="C35" s="7"/>
      <c r="D35" s="7"/>
      <c r="E35" s="7"/>
      <c r="F35" s="7"/>
      <c r="G35" s="7"/>
      <c r="H35" s="7"/>
      <c r="I35" s="7"/>
      <c r="J35" s="7"/>
      <c r="K35" s="16">
        <v>54</v>
      </c>
      <c r="L35" s="8">
        <v>2</v>
      </c>
      <c r="M35" s="8">
        <v>31</v>
      </c>
      <c r="N35" s="7"/>
      <c r="O35" s="8">
        <v>4</v>
      </c>
      <c r="P35" s="7"/>
      <c r="Q35" s="7"/>
      <c r="R35" s="8">
        <f t="shared" si="0"/>
        <v>91</v>
      </c>
      <c r="S35" s="8">
        <f t="shared" si="1"/>
        <v>91</v>
      </c>
      <c r="T35" s="9">
        <f t="shared" si="2"/>
        <v>1</v>
      </c>
      <c r="U35" s="8"/>
      <c r="V35" s="9"/>
      <c r="W35" s="8"/>
      <c r="X35" s="9"/>
    </row>
    <row r="36" spans="1:24" x14ac:dyDescent="0.25">
      <c r="K36" s="18"/>
      <c r="R36" s="8"/>
      <c r="S36" s="8"/>
      <c r="T36" s="9"/>
    </row>
    <row r="37" spans="1:24" x14ac:dyDescent="0.25">
      <c r="K37" s="18"/>
      <c r="R37" s="8"/>
      <c r="S37" s="8"/>
      <c r="T37" s="9"/>
    </row>
    <row r="38" spans="1:24" x14ac:dyDescent="0.25">
      <c r="A38" s="7"/>
      <c r="B38" s="10" t="s">
        <v>55</v>
      </c>
      <c r="C38" s="7"/>
      <c r="D38" s="8">
        <v>10</v>
      </c>
      <c r="E38" s="8">
        <v>16</v>
      </c>
      <c r="F38" s="8">
        <v>54</v>
      </c>
      <c r="G38" s="8">
        <v>16</v>
      </c>
      <c r="H38" s="8">
        <v>594</v>
      </c>
      <c r="I38" s="8">
        <v>690</v>
      </c>
      <c r="J38" s="8">
        <v>371</v>
      </c>
      <c r="K38" s="18">
        <f>SUM(K14:K37)</f>
        <v>12037</v>
      </c>
      <c r="L38" s="8">
        <v>2814</v>
      </c>
      <c r="M38" s="8">
        <v>345</v>
      </c>
      <c r="N38" s="8">
        <v>545</v>
      </c>
      <c r="O38" s="8">
        <v>121</v>
      </c>
      <c r="P38" s="7"/>
      <c r="Q38" s="7"/>
      <c r="R38" s="8">
        <f t="shared" si="0"/>
        <v>16233</v>
      </c>
      <c r="S38" s="8">
        <f t="shared" si="1"/>
        <v>16923</v>
      </c>
      <c r="T38" s="9">
        <f t="shared" si="2"/>
        <v>0.95922708739585183</v>
      </c>
      <c r="U38" s="8"/>
      <c r="V38" s="9"/>
      <c r="W38" s="8"/>
      <c r="X38" s="9"/>
    </row>
    <row r="39" spans="1:24" x14ac:dyDescent="0.25">
      <c r="A39" s="7"/>
      <c r="B39" s="10" t="s">
        <v>56</v>
      </c>
      <c r="C39" s="9">
        <v>0</v>
      </c>
      <c r="D39" s="11">
        <v>2E-3</v>
      </c>
      <c r="E39" s="11">
        <v>5.0000000000000001E-3</v>
      </c>
      <c r="F39" s="11">
        <v>8.0000000000000002E-3</v>
      </c>
      <c r="G39" s="11">
        <v>2.4E-2</v>
      </c>
      <c r="H39" s="11">
        <v>3.5999999999999997E-2</v>
      </c>
      <c r="I39" s="11">
        <v>1.9E-2</v>
      </c>
      <c r="J39" s="11">
        <v>1.0999999999999999E-2</v>
      </c>
      <c r="K39" s="18">
        <f>K38/$I$289</f>
        <v>1.274564512320508E-2</v>
      </c>
      <c r="L39" s="11">
        <v>1.6E-2</v>
      </c>
      <c r="M39" s="11">
        <v>6.0000000000000001E-3</v>
      </c>
      <c r="N39" s="11">
        <v>1.4E-2</v>
      </c>
      <c r="O39" s="11">
        <v>7.0000000000000001E-3</v>
      </c>
      <c r="P39" s="9">
        <v>0</v>
      </c>
      <c r="Q39" s="9">
        <v>0</v>
      </c>
      <c r="R39" s="11">
        <f>R38/$P$289</f>
        <v>1.2807130904451845E-2</v>
      </c>
      <c r="S39" s="11">
        <f>S38/$Q$289</f>
        <v>1.2983665117649361E-2</v>
      </c>
      <c r="T39" s="7"/>
      <c r="U39" s="11"/>
      <c r="V39" s="7"/>
      <c r="W39" s="11"/>
      <c r="X39" s="7"/>
    </row>
    <row r="41" spans="1:24" ht="18.75" customHeight="1" x14ac:dyDescent="0.25">
      <c r="A41" s="19" t="s">
        <v>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 ht="28.5" customHeight="1" x14ac:dyDescent="0.25">
      <c r="A42" s="19" t="s">
        <v>1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</row>
    <row r="45" spans="1:24" x14ac:dyDescent="0.25">
      <c r="A45" s="2" t="s">
        <v>3</v>
      </c>
      <c r="B45" s="1"/>
      <c r="C45" s="21" t="s">
        <v>57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x14ac:dyDescent="0.25">
      <c r="A46" s="20" t="s">
        <v>2</v>
      </c>
      <c r="B46" s="20"/>
      <c r="C46" s="20"/>
    </row>
    <row r="48" spans="1:24" x14ac:dyDescent="0.25">
      <c r="A48" s="22"/>
      <c r="B48" s="22"/>
      <c r="C48" s="23" t="s">
        <v>5</v>
      </c>
      <c r="D48" s="23"/>
      <c r="E48" s="23"/>
      <c r="F48" s="23"/>
      <c r="G48" s="23"/>
      <c r="H48" s="23"/>
      <c r="I48" s="23"/>
      <c r="J48" s="23"/>
      <c r="K48" s="23" t="s">
        <v>6</v>
      </c>
      <c r="L48" s="23"/>
      <c r="M48" s="1"/>
      <c r="N48" s="3" t="s">
        <v>7</v>
      </c>
      <c r="O48" s="3" t="s">
        <v>7</v>
      </c>
      <c r="P48" s="3" t="s">
        <v>8</v>
      </c>
      <c r="Q48" s="3" t="s">
        <v>8</v>
      </c>
      <c r="R48" s="4"/>
      <c r="S48" s="4"/>
      <c r="T48" s="23"/>
      <c r="U48" s="23"/>
      <c r="V48" s="23"/>
      <c r="W48" s="23"/>
    </row>
    <row r="49" spans="1:24" x14ac:dyDescent="0.25">
      <c r="A49" s="22"/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1"/>
      <c r="N49" s="3" t="s">
        <v>9</v>
      </c>
      <c r="O49" s="3" t="s">
        <v>10</v>
      </c>
      <c r="P49" s="3" t="s">
        <v>11</v>
      </c>
      <c r="Q49" s="3" t="s">
        <v>12</v>
      </c>
      <c r="R49" s="24"/>
      <c r="S49" s="24"/>
      <c r="T49" s="23"/>
      <c r="U49" s="23"/>
      <c r="V49" s="23"/>
      <c r="W49" s="23"/>
    </row>
    <row r="50" spans="1:24" x14ac:dyDescent="0.25">
      <c r="A50" s="5" t="s">
        <v>13</v>
      </c>
      <c r="B50" s="5" t="s">
        <v>14</v>
      </c>
      <c r="C50" s="4"/>
      <c r="D50" s="3" t="s">
        <v>15</v>
      </c>
      <c r="E50" s="3" t="s">
        <v>9</v>
      </c>
      <c r="F50" s="3" t="s">
        <v>10</v>
      </c>
      <c r="G50" s="3" t="s">
        <v>16</v>
      </c>
      <c r="H50" s="4"/>
      <c r="I50" s="3" t="s">
        <v>17</v>
      </c>
      <c r="J50" s="3" t="s">
        <v>18</v>
      </c>
      <c r="K50" s="3" t="s">
        <v>178</v>
      </c>
      <c r="L50" s="3" t="s">
        <v>9</v>
      </c>
      <c r="M50" s="3" t="s">
        <v>10</v>
      </c>
      <c r="N50" s="3" t="s">
        <v>19</v>
      </c>
      <c r="O50" s="3" t="s">
        <v>19</v>
      </c>
      <c r="P50" s="3" t="s">
        <v>8</v>
      </c>
      <c r="Q50" s="3" t="s">
        <v>8</v>
      </c>
      <c r="R50" s="3" t="s">
        <v>17</v>
      </c>
      <c r="S50" s="4"/>
      <c r="T50" s="3" t="s">
        <v>20</v>
      </c>
      <c r="U50" s="4"/>
      <c r="V50" s="4"/>
      <c r="W50" s="4"/>
      <c r="X50" s="4"/>
    </row>
    <row r="51" spans="1:24" x14ac:dyDescent="0.25">
      <c r="A51" s="5" t="s">
        <v>21</v>
      </c>
      <c r="B51" s="5" t="s">
        <v>22</v>
      </c>
      <c r="C51" s="3" t="s">
        <v>23</v>
      </c>
      <c r="D51" s="3" t="s">
        <v>24</v>
      </c>
      <c r="E51" s="3" t="s">
        <v>25</v>
      </c>
      <c r="F51" s="3" t="s">
        <v>26</v>
      </c>
      <c r="G51" s="3" t="s">
        <v>27</v>
      </c>
      <c r="H51" s="3" t="s">
        <v>28</v>
      </c>
      <c r="I51" s="3" t="s">
        <v>29</v>
      </c>
      <c r="J51" s="3" t="s">
        <v>30</v>
      </c>
      <c r="K51" s="3" t="s">
        <v>179</v>
      </c>
      <c r="L51" s="3" t="s">
        <v>25</v>
      </c>
      <c r="M51" s="3" t="s">
        <v>26</v>
      </c>
      <c r="N51" s="3" t="s">
        <v>25</v>
      </c>
      <c r="O51" s="3" t="s">
        <v>26</v>
      </c>
      <c r="P51" s="3" t="s">
        <v>31</v>
      </c>
      <c r="Q51" s="3" t="s">
        <v>32</v>
      </c>
      <c r="R51" s="3" t="s">
        <v>6</v>
      </c>
      <c r="S51" s="3" t="s">
        <v>17</v>
      </c>
      <c r="T51" s="3" t="s">
        <v>6</v>
      </c>
      <c r="U51" s="3"/>
      <c r="V51" s="3"/>
      <c r="W51" s="3"/>
      <c r="X51" s="3"/>
    </row>
    <row r="54" spans="1:24" x14ac:dyDescent="0.25">
      <c r="A54" s="6">
        <v>302</v>
      </c>
      <c r="B54" s="6" t="s">
        <v>58</v>
      </c>
      <c r="C54" s="7"/>
      <c r="D54" s="7"/>
      <c r="E54" s="7"/>
      <c r="F54" s="7"/>
      <c r="G54" s="7"/>
      <c r="H54" s="8">
        <v>23</v>
      </c>
      <c r="I54" s="8">
        <v>23</v>
      </c>
      <c r="J54" s="8">
        <v>34</v>
      </c>
      <c r="K54" s="16">
        <v>259</v>
      </c>
      <c r="L54" s="8">
        <v>3</v>
      </c>
      <c r="M54" s="7"/>
      <c r="N54" s="7"/>
      <c r="O54" s="7"/>
      <c r="P54" s="7"/>
      <c r="Q54" s="7"/>
      <c r="R54" s="8">
        <f t="shared" ref="R54" si="3">SUM(J54:O54)</f>
        <v>296</v>
      </c>
      <c r="S54" s="8">
        <f t="shared" ref="S54" si="4">SUM(I54,R54)</f>
        <v>319</v>
      </c>
      <c r="T54" s="9">
        <f t="shared" ref="T54" si="5">R54/S54</f>
        <v>0.92789968652037613</v>
      </c>
      <c r="U54" s="7"/>
      <c r="V54" s="7"/>
      <c r="W54" s="8"/>
      <c r="X54" s="9"/>
    </row>
    <row r="55" spans="1:24" x14ac:dyDescent="0.25">
      <c r="A55" s="6">
        <v>303</v>
      </c>
      <c r="B55" s="6" t="s">
        <v>59</v>
      </c>
      <c r="C55" s="7"/>
      <c r="D55" s="7"/>
      <c r="E55" s="7"/>
      <c r="F55" s="7"/>
      <c r="G55" s="7"/>
      <c r="H55" s="7"/>
      <c r="I55" s="7"/>
      <c r="J55" s="7"/>
      <c r="K55" s="16">
        <v>3</v>
      </c>
      <c r="L55" s="7"/>
      <c r="M55" s="8">
        <v>10</v>
      </c>
      <c r="N55" s="7"/>
      <c r="O55" s="7"/>
      <c r="P55" s="7"/>
      <c r="Q55" s="7"/>
      <c r="R55" s="8">
        <v>10</v>
      </c>
      <c r="S55" s="8">
        <v>10</v>
      </c>
      <c r="T55" s="9">
        <v>1</v>
      </c>
      <c r="U55" s="7"/>
      <c r="V55" s="7"/>
      <c r="W55" s="8"/>
      <c r="X55" s="9"/>
    </row>
    <row r="56" spans="1:24" x14ac:dyDescent="0.25">
      <c r="A56" s="6">
        <v>305</v>
      </c>
      <c r="B56" s="6" t="s">
        <v>60</v>
      </c>
      <c r="C56" s="7"/>
      <c r="D56" s="7"/>
      <c r="E56" s="7"/>
      <c r="F56" s="7"/>
      <c r="G56" s="7"/>
      <c r="H56" s="7"/>
      <c r="I56" s="7"/>
      <c r="J56" s="7"/>
      <c r="K56" s="16">
        <v>23</v>
      </c>
      <c r="L56" s="7"/>
      <c r="M56" s="8">
        <v>7</v>
      </c>
      <c r="N56" s="7"/>
      <c r="O56" s="7"/>
      <c r="P56" s="7"/>
      <c r="Q56" s="7"/>
      <c r="R56" s="8">
        <v>7</v>
      </c>
      <c r="S56" s="8">
        <v>7</v>
      </c>
      <c r="T56" s="9">
        <v>1</v>
      </c>
      <c r="U56" s="7"/>
      <c r="V56" s="7"/>
      <c r="W56" s="8"/>
      <c r="X56" s="9"/>
    </row>
    <row r="57" spans="1:24" x14ac:dyDescent="0.25">
      <c r="A57" s="6">
        <v>307</v>
      </c>
      <c r="B57" s="6" t="s">
        <v>61</v>
      </c>
      <c r="C57" s="7"/>
      <c r="D57" s="7"/>
      <c r="E57" s="7"/>
      <c r="F57" s="7"/>
      <c r="G57" s="7"/>
      <c r="H57" s="8">
        <v>15</v>
      </c>
      <c r="I57" s="8">
        <v>15</v>
      </c>
      <c r="J57" s="8">
        <v>2</v>
      </c>
      <c r="K57" s="16">
        <v>20</v>
      </c>
      <c r="L57" s="7"/>
      <c r="M57" s="7"/>
      <c r="N57" s="7"/>
      <c r="O57" s="7"/>
      <c r="P57" s="7"/>
      <c r="Q57" s="7"/>
      <c r="R57" s="8">
        <v>2</v>
      </c>
      <c r="S57" s="8">
        <v>17</v>
      </c>
      <c r="T57" s="9">
        <v>0.12</v>
      </c>
      <c r="U57" s="7"/>
      <c r="V57" s="7"/>
      <c r="W57" s="8"/>
      <c r="X57" s="9"/>
    </row>
    <row r="58" spans="1:24" x14ac:dyDescent="0.25">
      <c r="A58" s="6">
        <v>308</v>
      </c>
      <c r="B58" s="6" t="s">
        <v>62</v>
      </c>
      <c r="C58" s="7"/>
      <c r="D58" s="8">
        <v>198</v>
      </c>
      <c r="E58" s="7"/>
      <c r="F58" s="8">
        <v>22</v>
      </c>
      <c r="G58" s="7"/>
      <c r="H58" s="8">
        <v>62</v>
      </c>
      <c r="I58" s="8">
        <v>282</v>
      </c>
      <c r="J58" s="7"/>
      <c r="K58" s="16">
        <v>826</v>
      </c>
      <c r="L58" s="8">
        <v>8</v>
      </c>
      <c r="M58" s="7"/>
      <c r="N58" s="8">
        <v>9</v>
      </c>
      <c r="O58" s="7"/>
      <c r="P58" s="7"/>
      <c r="Q58" s="7"/>
      <c r="R58" s="8">
        <v>17</v>
      </c>
      <c r="S58" s="8">
        <v>299</v>
      </c>
      <c r="T58" s="9">
        <v>0.06</v>
      </c>
      <c r="U58" s="7"/>
      <c r="V58" s="7"/>
      <c r="W58" s="8"/>
      <c r="X58" s="9"/>
    </row>
    <row r="59" spans="1:24" x14ac:dyDescent="0.25">
      <c r="A59" s="6">
        <v>312</v>
      </c>
      <c r="B59" s="6" t="s">
        <v>63</v>
      </c>
      <c r="C59" s="7"/>
      <c r="D59" s="7"/>
      <c r="E59" s="7"/>
      <c r="F59" s="7"/>
      <c r="G59" s="8">
        <v>2</v>
      </c>
      <c r="H59" s="8">
        <v>11</v>
      </c>
      <c r="I59" s="8">
        <v>13</v>
      </c>
      <c r="J59" s="7"/>
      <c r="K59" s="16">
        <v>116</v>
      </c>
      <c r="L59" s="8">
        <v>2</v>
      </c>
      <c r="M59" s="8">
        <v>27</v>
      </c>
      <c r="N59" s="8">
        <v>1</v>
      </c>
      <c r="O59" s="8">
        <v>7</v>
      </c>
      <c r="P59" s="7"/>
      <c r="Q59" s="7"/>
      <c r="R59" s="8">
        <v>37</v>
      </c>
      <c r="S59" s="8">
        <v>50</v>
      </c>
      <c r="T59" s="9">
        <v>0.74</v>
      </c>
      <c r="U59" s="7"/>
      <c r="V59" s="7"/>
      <c r="W59" s="8"/>
      <c r="X59" s="9"/>
    </row>
    <row r="60" spans="1:24" x14ac:dyDescent="0.25">
      <c r="A60" s="6">
        <v>314</v>
      </c>
      <c r="B60" s="6" t="s">
        <v>64</v>
      </c>
      <c r="C60" s="7"/>
      <c r="D60" s="7"/>
      <c r="E60" s="8">
        <v>2</v>
      </c>
      <c r="F60" s="8">
        <v>6</v>
      </c>
      <c r="G60" s="8">
        <v>2</v>
      </c>
      <c r="H60" s="8">
        <v>205</v>
      </c>
      <c r="I60" s="8">
        <v>215</v>
      </c>
      <c r="J60" s="8">
        <v>107</v>
      </c>
      <c r="K60" s="16">
        <v>3774</v>
      </c>
      <c r="L60" s="8">
        <v>121</v>
      </c>
      <c r="M60" s="7"/>
      <c r="N60" s="8">
        <v>28</v>
      </c>
      <c r="O60" s="7"/>
      <c r="P60" s="7"/>
      <c r="Q60" s="7"/>
      <c r="R60" s="8">
        <v>256</v>
      </c>
      <c r="S60" s="8">
        <v>471</v>
      </c>
      <c r="T60" s="9">
        <v>0.54</v>
      </c>
      <c r="U60" s="7"/>
      <c r="V60" s="7"/>
      <c r="W60" s="8"/>
      <c r="X60" s="9"/>
    </row>
    <row r="61" spans="1:24" x14ac:dyDescent="0.25">
      <c r="A61" s="6">
        <v>315</v>
      </c>
      <c r="B61" s="6" t="s">
        <v>65</v>
      </c>
      <c r="C61" s="7"/>
      <c r="D61" s="7"/>
      <c r="E61" s="7"/>
      <c r="F61" s="7"/>
      <c r="G61" s="7"/>
      <c r="H61" s="7"/>
      <c r="I61" s="7"/>
      <c r="J61" s="7"/>
      <c r="K61" s="16">
        <v>92</v>
      </c>
      <c r="L61" s="7"/>
      <c r="M61" s="7"/>
      <c r="N61" s="8">
        <v>7</v>
      </c>
      <c r="O61" s="7"/>
      <c r="P61" s="7"/>
      <c r="Q61" s="7"/>
      <c r="R61" s="8">
        <v>7</v>
      </c>
      <c r="S61" s="8">
        <v>7</v>
      </c>
      <c r="T61" s="9">
        <v>1</v>
      </c>
      <c r="U61" s="7"/>
      <c r="V61" s="7"/>
      <c r="W61" s="8"/>
      <c r="X61" s="9"/>
    </row>
    <row r="62" spans="1:24" x14ac:dyDescent="0.25">
      <c r="A62" s="6">
        <v>316</v>
      </c>
      <c r="B62" s="6" t="s">
        <v>66</v>
      </c>
      <c r="C62" s="7"/>
      <c r="D62" s="8">
        <v>2</v>
      </c>
      <c r="E62" s="7"/>
      <c r="F62" s="7"/>
      <c r="G62" s="8">
        <v>2</v>
      </c>
      <c r="H62" s="7"/>
      <c r="I62" s="8">
        <v>4</v>
      </c>
      <c r="J62" s="7"/>
      <c r="K62" s="16">
        <v>19</v>
      </c>
      <c r="L62" s="7"/>
      <c r="M62" s="8">
        <v>10</v>
      </c>
      <c r="N62" s="7"/>
      <c r="O62" s="7"/>
      <c r="P62" s="7"/>
      <c r="Q62" s="7"/>
      <c r="R62" s="8">
        <v>10</v>
      </c>
      <c r="S62" s="8">
        <v>14</v>
      </c>
      <c r="T62" s="9">
        <v>0.71</v>
      </c>
      <c r="U62" s="7"/>
      <c r="V62" s="7"/>
      <c r="W62" s="8"/>
      <c r="X62" s="9"/>
    </row>
    <row r="63" spans="1:24" x14ac:dyDescent="0.25">
      <c r="A63" s="6">
        <v>317</v>
      </c>
      <c r="B63" s="6" t="s">
        <v>67</v>
      </c>
      <c r="C63" s="7"/>
      <c r="D63" s="7"/>
      <c r="E63" s="7"/>
      <c r="F63" s="7"/>
      <c r="G63" s="7"/>
      <c r="H63" s="7"/>
      <c r="I63" s="7"/>
      <c r="J63" s="7"/>
      <c r="K63" s="16">
        <v>23</v>
      </c>
      <c r="L63" s="7"/>
      <c r="M63" s="8">
        <v>10</v>
      </c>
      <c r="N63" s="7"/>
      <c r="O63" s="8">
        <v>5</v>
      </c>
      <c r="P63" s="7"/>
      <c r="Q63" s="7"/>
      <c r="R63" s="8">
        <v>15</v>
      </c>
      <c r="S63" s="8">
        <v>15</v>
      </c>
      <c r="T63" s="9">
        <v>1</v>
      </c>
      <c r="U63" s="8"/>
      <c r="V63" s="9"/>
      <c r="W63" s="8"/>
      <c r="X63" s="9"/>
    </row>
    <row r="64" spans="1:24" x14ac:dyDescent="0.25">
      <c r="A64" s="6">
        <v>318</v>
      </c>
      <c r="B64" s="6" t="s">
        <v>68</v>
      </c>
      <c r="C64" s="7"/>
      <c r="D64" s="7"/>
      <c r="E64" s="7"/>
      <c r="F64" s="7"/>
      <c r="G64" s="7"/>
      <c r="H64" s="8">
        <v>41</v>
      </c>
      <c r="I64" s="8">
        <v>41</v>
      </c>
      <c r="J64" s="7"/>
      <c r="K64" s="16">
        <v>47</v>
      </c>
      <c r="L64" s="8">
        <v>2</v>
      </c>
      <c r="M64" s="7"/>
      <c r="N64" s="7"/>
      <c r="O64" s="7"/>
      <c r="P64" s="7"/>
      <c r="Q64" s="7"/>
      <c r="R64" s="8">
        <v>2</v>
      </c>
      <c r="S64" s="8">
        <v>43</v>
      </c>
      <c r="T64" s="9">
        <v>0.05</v>
      </c>
      <c r="U64" s="7"/>
      <c r="V64" s="7"/>
      <c r="W64" s="8"/>
      <c r="X64" s="9"/>
    </row>
    <row r="65" spans="1:24" x14ac:dyDescent="0.25">
      <c r="A65" s="6">
        <v>321</v>
      </c>
      <c r="B65" s="6" t="s">
        <v>69</v>
      </c>
      <c r="C65" s="7"/>
      <c r="D65" s="7"/>
      <c r="E65" s="7"/>
      <c r="F65" s="7"/>
      <c r="G65" s="7"/>
      <c r="H65" s="8">
        <v>1</v>
      </c>
      <c r="I65" s="8">
        <v>1</v>
      </c>
      <c r="J65" s="7"/>
      <c r="K65" s="16">
        <v>15</v>
      </c>
      <c r="L65" s="7"/>
      <c r="M65" s="8">
        <v>1</v>
      </c>
      <c r="N65" s="7"/>
      <c r="O65" s="8">
        <v>1</v>
      </c>
      <c r="P65" s="7"/>
      <c r="Q65" s="7"/>
      <c r="R65" s="8">
        <v>2</v>
      </c>
      <c r="S65" s="8">
        <v>3</v>
      </c>
      <c r="T65" s="9">
        <v>0.67</v>
      </c>
      <c r="U65" s="7"/>
      <c r="V65" s="7"/>
      <c r="W65" s="8"/>
      <c r="X65" s="9"/>
    </row>
    <row r="66" spans="1:24" x14ac:dyDescent="0.25">
      <c r="A66" s="6">
        <v>322</v>
      </c>
      <c r="B66" s="6" t="s">
        <v>70</v>
      </c>
      <c r="C66" s="7"/>
      <c r="D66" s="7"/>
      <c r="E66" s="7"/>
      <c r="F66" s="7"/>
      <c r="G66" s="7"/>
      <c r="H66" s="8">
        <v>8</v>
      </c>
      <c r="I66" s="8">
        <v>8</v>
      </c>
      <c r="J66" s="7"/>
      <c r="K66" s="16">
        <v>25</v>
      </c>
      <c r="L66" s="7"/>
      <c r="M66" s="7"/>
      <c r="N66" s="8">
        <v>2</v>
      </c>
      <c r="O66" s="8">
        <v>3</v>
      </c>
      <c r="P66" s="7"/>
      <c r="Q66" s="7"/>
      <c r="R66" s="8">
        <v>5</v>
      </c>
      <c r="S66" s="8">
        <v>13</v>
      </c>
      <c r="T66" s="9">
        <v>0.38</v>
      </c>
      <c r="U66" s="7"/>
      <c r="V66" s="7"/>
      <c r="W66" s="8"/>
      <c r="X66" s="9"/>
    </row>
    <row r="67" spans="1:24" x14ac:dyDescent="0.25">
      <c r="A67" s="6">
        <v>323</v>
      </c>
      <c r="B67" s="6" t="s">
        <v>71</v>
      </c>
      <c r="C67" s="7"/>
      <c r="D67" s="7"/>
      <c r="E67" s="8">
        <v>9</v>
      </c>
      <c r="F67" s="7"/>
      <c r="G67" s="7"/>
      <c r="H67" s="7"/>
      <c r="I67" s="8">
        <v>9</v>
      </c>
      <c r="J67" s="7"/>
      <c r="K67" s="16">
        <v>103</v>
      </c>
      <c r="L67" s="7"/>
      <c r="M67" s="8">
        <v>6</v>
      </c>
      <c r="N67" s="8">
        <v>13</v>
      </c>
      <c r="O67" s="8">
        <v>4</v>
      </c>
      <c r="P67" s="7"/>
      <c r="Q67" s="7"/>
      <c r="R67" s="8">
        <v>23</v>
      </c>
      <c r="S67" s="8">
        <v>32</v>
      </c>
      <c r="T67" s="9">
        <v>0.72</v>
      </c>
      <c r="U67" s="7"/>
      <c r="V67" s="7"/>
      <c r="W67" s="8"/>
      <c r="X67" s="9"/>
    </row>
    <row r="68" spans="1:24" x14ac:dyDescent="0.25">
      <c r="A68" s="6">
        <v>324</v>
      </c>
      <c r="B68" s="6" t="s">
        <v>72</v>
      </c>
      <c r="C68" s="7"/>
      <c r="D68" s="7"/>
      <c r="E68" s="7"/>
      <c r="F68" s="7"/>
      <c r="G68" s="7"/>
      <c r="H68" s="8">
        <v>28</v>
      </c>
      <c r="I68" s="8">
        <v>28</v>
      </c>
      <c r="J68" s="7"/>
      <c r="K68" s="16">
        <v>2</v>
      </c>
      <c r="L68" s="7"/>
      <c r="M68" s="7"/>
      <c r="N68" s="7"/>
      <c r="O68" s="7"/>
      <c r="P68" s="7"/>
      <c r="Q68" s="7"/>
      <c r="R68" s="7"/>
      <c r="S68" s="8">
        <v>28</v>
      </c>
      <c r="T68" s="9">
        <v>0</v>
      </c>
      <c r="U68" s="7"/>
      <c r="V68" s="7"/>
      <c r="W68" s="7"/>
      <c r="X68" s="7"/>
    </row>
    <row r="69" spans="1:24" x14ac:dyDescent="0.25">
      <c r="A69" s="6">
        <v>328</v>
      </c>
      <c r="B69" s="6" t="s">
        <v>73</v>
      </c>
      <c r="C69" s="7"/>
      <c r="D69" s="7"/>
      <c r="E69" s="8">
        <v>2</v>
      </c>
      <c r="F69" s="8">
        <v>1</v>
      </c>
      <c r="G69" s="7"/>
      <c r="H69" s="8">
        <v>248</v>
      </c>
      <c r="I69" s="8">
        <v>251</v>
      </c>
      <c r="J69" s="8">
        <v>28</v>
      </c>
      <c r="K69" s="16">
        <v>2487</v>
      </c>
      <c r="L69" s="8">
        <v>524</v>
      </c>
      <c r="M69" s="7"/>
      <c r="N69" s="8">
        <v>55</v>
      </c>
      <c r="O69" s="7"/>
      <c r="P69" s="7"/>
      <c r="Q69" s="7"/>
      <c r="R69" s="8">
        <v>607</v>
      </c>
      <c r="S69" s="8">
        <v>858</v>
      </c>
      <c r="T69" s="9">
        <v>0.71</v>
      </c>
      <c r="U69" s="8"/>
      <c r="V69" s="9"/>
      <c r="W69" s="8"/>
      <c r="X69" s="9"/>
    </row>
    <row r="70" spans="1:24" x14ac:dyDescent="0.25">
      <c r="A70" s="6">
        <v>329</v>
      </c>
      <c r="B70" s="6" t="s">
        <v>74</v>
      </c>
      <c r="C70" s="7"/>
      <c r="D70" s="8">
        <v>144</v>
      </c>
      <c r="E70" s="8">
        <v>1</v>
      </c>
      <c r="F70" s="8">
        <v>9</v>
      </c>
      <c r="G70" s="7"/>
      <c r="H70" s="8">
        <v>228</v>
      </c>
      <c r="I70" s="8">
        <v>382</v>
      </c>
      <c r="J70" s="8">
        <v>1</v>
      </c>
      <c r="K70" s="16">
        <v>1126</v>
      </c>
      <c r="L70" s="8">
        <v>60</v>
      </c>
      <c r="M70" s="7"/>
      <c r="N70" s="8">
        <v>3</v>
      </c>
      <c r="O70" s="7"/>
      <c r="P70" s="7"/>
      <c r="Q70" s="7"/>
      <c r="R70" s="8">
        <v>64</v>
      </c>
      <c r="S70" s="8">
        <v>446</v>
      </c>
      <c r="T70" s="9">
        <v>0.14000000000000001</v>
      </c>
      <c r="U70" s="7"/>
      <c r="V70" s="7"/>
      <c r="W70" s="8"/>
      <c r="X70" s="9"/>
    </row>
    <row r="71" spans="1:24" x14ac:dyDescent="0.25">
      <c r="A71" s="6">
        <v>330</v>
      </c>
      <c r="B71" s="6" t="s">
        <v>75</v>
      </c>
      <c r="C71" s="7"/>
      <c r="D71" s="7"/>
      <c r="E71" s="7"/>
      <c r="F71" s="7"/>
      <c r="G71" s="7"/>
      <c r="H71" s="8">
        <v>15</v>
      </c>
      <c r="I71" s="8">
        <v>15</v>
      </c>
      <c r="J71" s="8">
        <v>74</v>
      </c>
      <c r="K71" s="16">
        <v>24</v>
      </c>
      <c r="L71" s="7"/>
      <c r="M71" s="7"/>
      <c r="N71" s="7"/>
      <c r="O71" s="7"/>
      <c r="P71" s="7"/>
      <c r="Q71" s="7"/>
      <c r="R71" s="8">
        <v>74</v>
      </c>
      <c r="S71" s="8">
        <v>89</v>
      </c>
      <c r="T71" s="9">
        <v>0.83</v>
      </c>
      <c r="U71" s="7"/>
      <c r="V71" s="7"/>
      <c r="W71" s="8"/>
      <c r="X71" s="9"/>
    </row>
    <row r="72" spans="1:24" x14ac:dyDescent="0.25">
      <c r="A72" s="6">
        <v>331</v>
      </c>
      <c r="B72" s="6" t="s">
        <v>76</v>
      </c>
      <c r="C72" s="7"/>
      <c r="D72" s="7"/>
      <c r="E72" s="7"/>
      <c r="F72" s="7"/>
      <c r="G72" s="7"/>
      <c r="H72" s="8">
        <v>73</v>
      </c>
      <c r="I72" s="8">
        <v>73</v>
      </c>
      <c r="J72" s="7"/>
      <c r="K72" s="16">
        <v>0</v>
      </c>
      <c r="L72" s="7"/>
      <c r="M72" s="7"/>
      <c r="N72" s="7"/>
      <c r="O72" s="7"/>
      <c r="P72" s="7"/>
      <c r="Q72" s="7"/>
      <c r="R72" s="7"/>
      <c r="S72" s="8">
        <v>73</v>
      </c>
      <c r="T72" s="9">
        <v>0</v>
      </c>
      <c r="U72" s="7"/>
      <c r="V72" s="7"/>
      <c r="W72" s="7"/>
      <c r="X72" s="7"/>
    </row>
    <row r="73" spans="1:24" x14ac:dyDescent="0.25">
      <c r="A73" s="6">
        <v>332</v>
      </c>
      <c r="B73" s="6" t="s">
        <v>77</v>
      </c>
      <c r="C73" s="7"/>
      <c r="D73" s="7"/>
      <c r="E73" s="7"/>
      <c r="F73" s="7"/>
      <c r="G73" s="7"/>
      <c r="H73" s="8">
        <v>5</v>
      </c>
      <c r="I73" s="8">
        <v>5</v>
      </c>
      <c r="J73" s="8">
        <v>1</v>
      </c>
      <c r="K73" s="16">
        <v>39</v>
      </c>
      <c r="L73" s="7"/>
      <c r="M73" s="7"/>
      <c r="N73" s="7"/>
      <c r="O73" s="7"/>
      <c r="P73" s="7"/>
      <c r="Q73" s="7"/>
      <c r="R73" s="8">
        <v>1</v>
      </c>
      <c r="S73" s="8">
        <v>6</v>
      </c>
      <c r="T73" s="9">
        <v>0.17</v>
      </c>
      <c r="U73" s="7"/>
      <c r="V73" s="7"/>
      <c r="W73" s="8"/>
      <c r="X73" s="9"/>
    </row>
    <row r="74" spans="1:24" x14ac:dyDescent="0.25">
      <c r="A74" s="6">
        <v>333</v>
      </c>
      <c r="B74" s="6" t="s">
        <v>78</v>
      </c>
      <c r="C74" s="7"/>
      <c r="D74" s="7"/>
      <c r="E74" s="7"/>
      <c r="F74" s="7"/>
      <c r="G74" s="7"/>
      <c r="H74" s="8">
        <v>27</v>
      </c>
      <c r="I74" s="8">
        <v>27</v>
      </c>
      <c r="J74" s="8">
        <v>4</v>
      </c>
      <c r="K74" s="16">
        <v>94</v>
      </c>
      <c r="L74" s="7"/>
      <c r="M74" s="7"/>
      <c r="N74" s="7"/>
      <c r="O74" s="7"/>
      <c r="P74" s="7"/>
      <c r="Q74" s="7"/>
      <c r="R74" s="8">
        <v>4</v>
      </c>
      <c r="S74" s="8">
        <v>31</v>
      </c>
      <c r="T74" s="9">
        <v>0.13</v>
      </c>
      <c r="U74" s="7"/>
      <c r="V74" s="7"/>
      <c r="W74" s="8"/>
      <c r="X74" s="9"/>
    </row>
    <row r="75" spans="1:24" x14ac:dyDescent="0.25">
      <c r="A75" s="6">
        <v>334</v>
      </c>
      <c r="B75" s="6" t="s">
        <v>79</v>
      </c>
      <c r="C75" s="7"/>
      <c r="D75" s="7"/>
      <c r="E75" s="7"/>
      <c r="F75" s="7"/>
      <c r="G75" s="7"/>
      <c r="H75" s="8">
        <v>1</v>
      </c>
      <c r="I75" s="8">
        <v>1</v>
      </c>
      <c r="J75" s="7"/>
      <c r="K75" s="16">
        <v>72</v>
      </c>
      <c r="L75" s="8">
        <v>13</v>
      </c>
      <c r="M75" s="7"/>
      <c r="N75" s="7"/>
      <c r="O75" s="7"/>
      <c r="P75" s="7"/>
      <c r="Q75" s="7"/>
      <c r="R75" s="8">
        <v>13</v>
      </c>
      <c r="S75" s="8">
        <v>14</v>
      </c>
      <c r="T75" s="9">
        <v>0.93</v>
      </c>
      <c r="U75" s="7"/>
      <c r="V75" s="7"/>
      <c r="W75" s="8"/>
      <c r="X75" s="9"/>
    </row>
    <row r="76" spans="1:24" x14ac:dyDescent="0.25">
      <c r="A76" s="6">
        <v>335</v>
      </c>
      <c r="B76" s="6" t="s">
        <v>80</v>
      </c>
      <c r="C76" s="7"/>
      <c r="D76" s="8">
        <v>1582</v>
      </c>
      <c r="E76" s="7"/>
      <c r="F76" s="8">
        <v>15</v>
      </c>
      <c r="G76" s="7"/>
      <c r="H76" s="8">
        <v>6</v>
      </c>
      <c r="I76" s="8">
        <v>1603</v>
      </c>
      <c r="J76" s="8">
        <v>43</v>
      </c>
      <c r="K76" s="16">
        <v>2</v>
      </c>
      <c r="L76" s="7"/>
      <c r="M76" s="7"/>
      <c r="N76" s="7"/>
      <c r="O76" s="7"/>
      <c r="P76" s="7"/>
      <c r="Q76" s="7"/>
      <c r="R76" s="8">
        <v>43</v>
      </c>
      <c r="S76" s="8">
        <v>1646</v>
      </c>
      <c r="T76" s="9">
        <v>0.03</v>
      </c>
      <c r="U76" s="7"/>
      <c r="V76" s="7"/>
      <c r="W76" s="7"/>
      <c r="X76" s="7"/>
    </row>
    <row r="77" spans="1:24" x14ac:dyDescent="0.25">
      <c r="A77" s="6">
        <v>336</v>
      </c>
      <c r="B77" s="6" t="s">
        <v>81</v>
      </c>
      <c r="C77" s="7"/>
      <c r="D77" s="8">
        <v>464</v>
      </c>
      <c r="E77" s="7"/>
      <c r="F77" s="8">
        <v>15</v>
      </c>
      <c r="G77" s="7"/>
      <c r="H77" s="7"/>
      <c r="I77" s="8">
        <v>479</v>
      </c>
      <c r="J77" s="8">
        <v>20</v>
      </c>
      <c r="K77" s="16">
        <v>34</v>
      </c>
      <c r="L77" s="7"/>
      <c r="M77" s="7"/>
      <c r="N77" s="7"/>
      <c r="O77" s="7"/>
      <c r="P77" s="7"/>
      <c r="Q77" s="7"/>
      <c r="R77" s="8">
        <v>20</v>
      </c>
      <c r="S77" s="8">
        <v>499</v>
      </c>
      <c r="T77" s="9">
        <v>0.04</v>
      </c>
      <c r="U77" s="7"/>
      <c r="V77" s="7"/>
      <c r="W77" s="8"/>
      <c r="X77" s="9"/>
    </row>
    <row r="78" spans="1:24" x14ac:dyDescent="0.25">
      <c r="A78" s="6">
        <v>339</v>
      </c>
      <c r="B78" s="6" t="s">
        <v>82</v>
      </c>
      <c r="C78" s="7"/>
      <c r="D78" s="8">
        <v>678</v>
      </c>
      <c r="E78" s="7"/>
      <c r="F78" s="8">
        <v>11</v>
      </c>
      <c r="G78" s="7"/>
      <c r="H78" s="8">
        <v>4</v>
      </c>
      <c r="I78" s="8">
        <v>693</v>
      </c>
      <c r="J78" s="8">
        <v>9</v>
      </c>
      <c r="K78" s="16">
        <v>3</v>
      </c>
      <c r="L78" s="7"/>
      <c r="M78" s="7"/>
      <c r="N78" s="7"/>
      <c r="O78" s="7"/>
      <c r="P78" s="7"/>
      <c r="Q78" s="7"/>
      <c r="R78" s="8">
        <v>9</v>
      </c>
      <c r="S78" s="8">
        <v>702</v>
      </c>
      <c r="T78" s="9">
        <v>0.01</v>
      </c>
      <c r="U78" s="7"/>
      <c r="V78" s="7"/>
      <c r="W78" s="7"/>
      <c r="X78" s="7"/>
    </row>
    <row r="79" spans="1:24" x14ac:dyDescent="0.25">
      <c r="A79" s="6">
        <v>341</v>
      </c>
      <c r="B79" s="6" t="s">
        <v>83</v>
      </c>
      <c r="C79" s="7"/>
      <c r="D79" s="7"/>
      <c r="E79" s="7"/>
      <c r="F79" s="7"/>
      <c r="G79" s="7"/>
      <c r="H79" s="8">
        <v>9</v>
      </c>
      <c r="I79" s="8">
        <v>9</v>
      </c>
      <c r="J79" s="7"/>
      <c r="K79" s="16">
        <v>0</v>
      </c>
      <c r="L79" s="7"/>
      <c r="M79" s="7"/>
      <c r="N79" s="7"/>
      <c r="O79" s="7"/>
      <c r="P79" s="7"/>
      <c r="Q79" s="7"/>
      <c r="R79" s="7"/>
      <c r="S79" s="8">
        <v>9</v>
      </c>
      <c r="T79" s="9">
        <v>0</v>
      </c>
      <c r="U79" s="7"/>
      <c r="V79" s="7"/>
      <c r="W79" s="8"/>
      <c r="X79" s="9"/>
    </row>
    <row r="80" spans="1:24" x14ac:dyDescent="0.25">
      <c r="A80" s="6">
        <v>351</v>
      </c>
      <c r="B80" s="6" t="s">
        <v>84</v>
      </c>
      <c r="C80" s="7"/>
      <c r="D80" s="8">
        <v>22</v>
      </c>
      <c r="E80" s="8">
        <v>481</v>
      </c>
      <c r="F80" s="8">
        <v>85</v>
      </c>
      <c r="G80" s="8">
        <v>6</v>
      </c>
      <c r="H80" s="8">
        <v>562</v>
      </c>
      <c r="I80" s="8">
        <v>1156</v>
      </c>
      <c r="J80" s="8">
        <v>74</v>
      </c>
      <c r="K80" s="16">
        <v>25716</v>
      </c>
      <c r="L80" s="8">
        <v>2979</v>
      </c>
      <c r="M80" s="8">
        <v>1</v>
      </c>
      <c r="N80" s="8">
        <v>925</v>
      </c>
      <c r="O80" s="7"/>
      <c r="P80" s="7"/>
      <c r="Q80" s="7"/>
      <c r="R80" s="8">
        <v>3979</v>
      </c>
      <c r="S80" s="8">
        <v>5135</v>
      </c>
      <c r="T80" s="9">
        <v>0.77</v>
      </c>
      <c r="U80" s="8"/>
      <c r="V80" s="9"/>
      <c r="W80" s="8"/>
      <c r="X80" s="9"/>
    </row>
    <row r="81" spans="1:24" x14ac:dyDescent="0.25">
      <c r="A81" s="6">
        <v>354</v>
      </c>
      <c r="B81" s="6" t="s">
        <v>85</v>
      </c>
      <c r="C81" s="7"/>
      <c r="D81" s="8">
        <v>16</v>
      </c>
      <c r="E81" s="7"/>
      <c r="F81" s="8">
        <v>1</v>
      </c>
      <c r="G81" s="7"/>
      <c r="H81" s="8">
        <v>43</v>
      </c>
      <c r="I81" s="8">
        <v>60</v>
      </c>
      <c r="J81" s="8">
        <v>3</v>
      </c>
      <c r="K81" s="16">
        <v>880</v>
      </c>
      <c r="L81" s="8">
        <v>93</v>
      </c>
      <c r="M81" s="8">
        <v>11</v>
      </c>
      <c r="N81" s="8">
        <v>12</v>
      </c>
      <c r="O81" s="8">
        <v>1</v>
      </c>
      <c r="P81" s="7"/>
      <c r="Q81" s="7"/>
      <c r="R81" s="8">
        <v>120</v>
      </c>
      <c r="S81" s="8">
        <v>180</v>
      </c>
      <c r="T81" s="9">
        <v>0.67</v>
      </c>
      <c r="U81" s="7"/>
      <c r="V81" s="7"/>
      <c r="W81" s="8"/>
      <c r="X81" s="9"/>
    </row>
    <row r="82" spans="1:24" x14ac:dyDescent="0.25">
      <c r="A82" s="6">
        <v>355</v>
      </c>
      <c r="B82" s="6" t="s">
        <v>86</v>
      </c>
      <c r="C82" s="7"/>
      <c r="D82" s="7"/>
      <c r="E82" s="7"/>
      <c r="F82" s="7"/>
      <c r="G82" s="7"/>
      <c r="H82" s="7"/>
      <c r="I82" s="7"/>
      <c r="J82" s="7"/>
      <c r="K82" s="16">
        <v>2</v>
      </c>
      <c r="L82" s="7"/>
      <c r="M82" s="8">
        <v>1</v>
      </c>
      <c r="N82" s="7"/>
      <c r="O82" s="7"/>
      <c r="P82" s="7"/>
      <c r="Q82" s="7"/>
      <c r="R82" s="8">
        <v>1</v>
      </c>
      <c r="S82" s="8">
        <v>1</v>
      </c>
      <c r="T82" s="9">
        <v>1</v>
      </c>
      <c r="U82" s="7"/>
      <c r="V82" s="7"/>
      <c r="W82" s="8"/>
      <c r="X82" s="9"/>
    </row>
    <row r="83" spans="1:24" x14ac:dyDescent="0.25">
      <c r="A83" s="6">
        <v>361</v>
      </c>
      <c r="B83" s="6" t="s">
        <v>87</v>
      </c>
      <c r="C83" s="7"/>
      <c r="D83" s="7"/>
      <c r="E83" s="7"/>
      <c r="F83" s="7"/>
      <c r="G83" s="7"/>
      <c r="H83" s="7"/>
      <c r="I83" s="7"/>
      <c r="J83" s="7"/>
      <c r="K83" s="16">
        <v>13</v>
      </c>
      <c r="L83" s="7"/>
      <c r="M83" s="8">
        <v>2</v>
      </c>
      <c r="N83" s="7"/>
      <c r="O83" s="7"/>
      <c r="P83" s="7"/>
      <c r="Q83" s="7"/>
      <c r="R83" s="8">
        <v>2</v>
      </c>
      <c r="S83" s="8">
        <v>2</v>
      </c>
      <c r="T83" s="9">
        <v>1</v>
      </c>
      <c r="U83" s="7"/>
      <c r="V83" s="7"/>
      <c r="W83" s="8"/>
      <c r="X83" s="9"/>
    </row>
    <row r="84" spans="1:24" x14ac:dyDescent="0.25">
      <c r="A84" s="6">
        <v>362</v>
      </c>
      <c r="B84" s="6" t="s">
        <v>88</v>
      </c>
      <c r="C84" s="7"/>
      <c r="D84" s="8">
        <v>298</v>
      </c>
      <c r="E84" s="7"/>
      <c r="F84" s="8">
        <v>11</v>
      </c>
      <c r="G84" s="7"/>
      <c r="H84" s="8">
        <v>7</v>
      </c>
      <c r="I84" s="8">
        <v>316</v>
      </c>
      <c r="J84" s="8">
        <v>12</v>
      </c>
      <c r="K84" s="16">
        <v>282</v>
      </c>
      <c r="L84" s="8">
        <v>4</v>
      </c>
      <c r="M84" s="7"/>
      <c r="N84" s="7"/>
      <c r="O84" s="7"/>
      <c r="P84" s="7"/>
      <c r="Q84" s="7"/>
      <c r="R84" s="8">
        <v>16</v>
      </c>
      <c r="S84" s="8">
        <v>332</v>
      </c>
      <c r="T84" s="9">
        <v>0.05</v>
      </c>
      <c r="U84" s="7"/>
      <c r="V84" s="7"/>
      <c r="W84" s="8"/>
      <c r="X84" s="9"/>
    </row>
    <row r="85" spans="1:24" x14ac:dyDescent="0.25">
      <c r="A85" s="6">
        <v>365</v>
      </c>
      <c r="B85" s="6" t="s">
        <v>89</v>
      </c>
      <c r="C85" s="7"/>
      <c r="D85" s="8">
        <v>6</v>
      </c>
      <c r="E85" s="7"/>
      <c r="F85" s="8">
        <v>4</v>
      </c>
      <c r="G85" s="7"/>
      <c r="H85" s="7"/>
      <c r="I85" s="8">
        <v>10</v>
      </c>
      <c r="J85" s="8">
        <v>5</v>
      </c>
      <c r="K85" s="16">
        <v>5</v>
      </c>
      <c r="L85" s="7"/>
      <c r="M85" s="7"/>
      <c r="N85" s="7"/>
      <c r="O85" s="7"/>
      <c r="P85" s="7"/>
      <c r="Q85" s="7"/>
      <c r="R85" s="8">
        <v>5</v>
      </c>
      <c r="S85" s="8">
        <v>15</v>
      </c>
      <c r="T85" s="9">
        <v>0.33</v>
      </c>
      <c r="U85" s="7"/>
      <c r="V85" s="7"/>
      <c r="W85" s="8"/>
      <c r="X85" s="9"/>
    </row>
    <row r="86" spans="1:24" x14ac:dyDescent="0.25">
      <c r="A86" s="6">
        <v>366</v>
      </c>
      <c r="B86" s="6" t="s">
        <v>90</v>
      </c>
      <c r="C86" s="7"/>
      <c r="D86" s="7"/>
      <c r="E86" s="7"/>
      <c r="F86" s="7"/>
      <c r="G86" s="7"/>
      <c r="H86" s="8">
        <v>1</v>
      </c>
      <c r="I86" s="8">
        <v>1</v>
      </c>
      <c r="J86" s="7"/>
      <c r="K86" s="16">
        <v>0</v>
      </c>
      <c r="L86" s="7"/>
      <c r="M86" s="7"/>
      <c r="N86" s="7"/>
      <c r="O86" s="7"/>
      <c r="P86" s="7"/>
      <c r="Q86" s="7"/>
      <c r="R86" s="7"/>
      <c r="S86" s="8">
        <v>1</v>
      </c>
      <c r="T86" s="9">
        <v>0</v>
      </c>
      <c r="U86" s="7"/>
      <c r="V86" s="7"/>
      <c r="W86" s="7"/>
      <c r="X86" s="7"/>
    </row>
    <row r="87" spans="1:24" x14ac:dyDescent="0.25">
      <c r="A87" s="6">
        <v>368</v>
      </c>
      <c r="B87" s="6" t="s">
        <v>91</v>
      </c>
      <c r="C87" s="7"/>
      <c r="D87" s="7"/>
      <c r="E87" s="7"/>
      <c r="F87" s="7"/>
      <c r="G87" s="7"/>
      <c r="H87" s="8">
        <v>2</v>
      </c>
      <c r="I87" s="8">
        <v>2</v>
      </c>
      <c r="J87" s="7"/>
      <c r="K87" s="16">
        <v>0</v>
      </c>
      <c r="L87" s="7"/>
      <c r="M87" s="7"/>
      <c r="N87" s="7"/>
      <c r="O87" s="7"/>
      <c r="P87" s="7"/>
      <c r="Q87" s="7"/>
      <c r="R87" s="7"/>
      <c r="S87" s="8">
        <v>2</v>
      </c>
      <c r="T87" s="9">
        <v>0</v>
      </c>
      <c r="U87" s="7"/>
      <c r="V87" s="7"/>
      <c r="W87" s="7"/>
      <c r="X87" s="7"/>
    </row>
    <row r="88" spans="1:24" x14ac:dyDescent="0.25">
      <c r="A88" s="6">
        <v>395</v>
      </c>
      <c r="B88" s="6" t="s">
        <v>92</v>
      </c>
      <c r="C88" s="7"/>
      <c r="D88" s="8">
        <v>54</v>
      </c>
      <c r="E88" s="8">
        <v>7</v>
      </c>
      <c r="F88" s="8">
        <v>207</v>
      </c>
      <c r="G88" s="8">
        <v>16</v>
      </c>
      <c r="H88" s="8">
        <v>309</v>
      </c>
      <c r="I88" s="8">
        <v>593</v>
      </c>
      <c r="J88" s="7"/>
      <c r="K88" s="16">
        <v>24217</v>
      </c>
      <c r="L88" s="8">
        <v>1384</v>
      </c>
      <c r="M88" s="8">
        <v>2528</v>
      </c>
      <c r="N88" s="8">
        <v>264</v>
      </c>
      <c r="O88" s="8">
        <v>1490</v>
      </c>
      <c r="P88" s="7"/>
      <c r="Q88" s="7"/>
      <c r="R88" s="8">
        <v>5666</v>
      </c>
      <c r="S88" s="8">
        <v>6259</v>
      </c>
      <c r="T88" s="9">
        <v>0.91</v>
      </c>
      <c r="U88" s="8"/>
      <c r="V88" s="9"/>
      <c r="W88" s="8"/>
      <c r="X88" s="9"/>
    </row>
    <row r="89" spans="1:24" x14ac:dyDescent="0.25">
      <c r="A89" s="6">
        <v>396</v>
      </c>
      <c r="B89" s="6" t="s">
        <v>93</v>
      </c>
      <c r="C89" s="8">
        <v>818</v>
      </c>
      <c r="D89" s="8">
        <v>40</v>
      </c>
      <c r="E89" s="8">
        <v>1</v>
      </c>
      <c r="F89" s="8">
        <v>325</v>
      </c>
      <c r="G89" s="8">
        <v>2</v>
      </c>
      <c r="H89" s="8">
        <v>960</v>
      </c>
      <c r="I89" s="8">
        <v>2146</v>
      </c>
      <c r="J89" s="7"/>
      <c r="K89" s="16">
        <v>16732</v>
      </c>
      <c r="L89" s="8">
        <v>10209</v>
      </c>
      <c r="M89" s="8">
        <v>3034</v>
      </c>
      <c r="N89" s="8">
        <v>290</v>
      </c>
      <c r="O89" s="8">
        <v>423</v>
      </c>
      <c r="P89" s="7"/>
      <c r="Q89" s="7"/>
      <c r="R89" s="8">
        <v>13956</v>
      </c>
      <c r="S89" s="8">
        <v>16102</v>
      </c>
      <c r="T89" s="9">
        <v>0.87</v>
      </c>
      <c r="U89" s="8"/>
      <c r="V89" s="9"/>
      <c r="W89" s="8"/>
      <c r="X89" s="9"/>
    </row>
    <row r="90" spans="1:24" x14ac:dyDescent="0.25">
      <c r="A90" s="6">
        <v>398</v>
      </c>
      <c r="B90" s="6" t="s">
        <v>94</v>
      </c>
      <c r="C90" s="8">
        <v>2</v>
      </c>
      <c r="D90" s="8">
        <v>8</v>
      </c>
      <c r="E90" s="8">
        <v>10</v>
      </c>
      <c r="F90" s="8">
        <v>125</v>
      </c>
      <c r="G90" s="7"/>
      <c r="H90" s="8">
        <v>89</v>
      </c>
      <c r="I90" s="8">
        <v>234</v>
      </c>
      <c r="J90" s="7"/>
      <c r="K90" s="16">
        <v>7288</v>
      </c>
      <c r="L90" s="8">
        <v>4595</v>
      </c>
      <c r="M90" s="8">
        <v>859</v>
      </c>
      <c r="N90" s="8">
        <v>124</v>
      </c>
      <c r="O90" s="8">
        <v>94</v>
      </c>
      <c r="P90" s="7"/>
      <c r="Q90" s="7"/>
      <c r="R90" s="8">
        <v>5672</v>
      </c>
      <c r="S90" s="8">
        <v>5906</v>
      </c>
      <c r="T90" s="9">
        <v>0.96</v>
      </c>
      <c r="U90" s="8"/>
      <c r="V90" s="9"/>
      <c r="W90" s="8"/>
      <c r="X90" s="9"/>
    </row>
    <row r="91" spans="1:24" x14ac:dyDescent="0.25">
      <c r="A91" s="6">
        <v>399</v>
      </c>
      <c r="B91" s="6" t="s">
        <v>95</v>
      </c>
      <c r="C91" s="8">
        <v>2569</v>
      </c>
      <c r="D91" s="8">
        <v>2</v>
      </c>
      <c r="E91" s="8">
        <v>30</v>
      </c>
      <c r="F91" s="8">
        <v>319</v>
      </c>
      <c r="G91" s="8">
        <v>2</v>
      </c>
      <c r="H91" s="8">
        <v>130</v>
      </c>
      <c r="I91" s="8">
        <v>3052</v>
      </c>
      <c r="J91" s="7"/>
      <c r="K91" s="16">
        <v>13661</v>
      </c>
      <c r="L91" s="8">
        <v>10821</v>
      </c>
      <c r="M91" s="8">
        <v>10303</v>
      </c>
      <c r="N91" s="8">
        <v>3200</v>
      </c>
      <c r="O91" s="8">
        <v>2779</v>
      </c>
      <c r="P91" s="7"/>
      <c r="Q91" s="7"/>
      <c r="R91" s="8">
        <v>27103</v>
      </c>
      <c r="S91" s="8">
        <v>30155</v>
      </c>
      <c r="T91" s="9">
        <v>0.9</v>
      </c>
      <c r="U91" s="8"/>
      <c r="V91" s="9"/>
      <c r="W91" s="8"/>
      <c r="X91" s="9"/>
    </row>
    <row r="92" spans="1:24" x14ac:dyDescent="0.25">
      <c r="K92" s="18"/>
    </row>
    <row r="93" spans="1:24" x14ac:dyDescent="0.25">
      <c r="K93" s="18"/>
    </row>
    <row r="94" spans="1:24" x14ac:dyDescent="0.25">
      <c r="A94" s="7"/>
      <c r="B94" s="10" t="s">
        <v>55</v>
      </c>
      <c r="C94" s="8">
        <v>3389</v>
      </c>
      <c r="D94" s="8">
        <v>3514</v>
      </c>
      <c r="E94" s="8">
        <v>543</v>
      </c>
      <c r="F94" s="8">
        <v>1156</v>
      </c>
      <c r="G94" s="8">
        <v>32</v>
      </c>
      <c r="H94" s="8">
        <v>3113</v>
      </c>
      <c r="I94" s="8">
        <v>11747</v>
      </c>
      <c r="J94" s="8">
        <v>417</v>
      </c>
      <c r="K94" s="18">
        <f>SUM(K54:K93)</f>
        <v>98024</v>
      </c>
      <c r="L94" s="8">
        <v>30818</v>
      </c>
      <c r="M94" s="8">
        <v>16810</v>
      </c>
      <c r="N94" s="8">
        <v>4933</v>
      </c>
      <c r="O94" s="8">
        <v>4807</v>
      </c>
      <c r="P94" s="7"/>
      <c r="Q94" s="7"/>
      <c r="R94" s="8">
        <v>57785</v>
      </c>
      <c r="S94" s="8">
        <v>69532</v>
      </c>
      <c r="T94" s="9">
        <v>0.83</v>
      </c>
      <c r="U94" s="8"/>
      <c r="V94" s="9"/>
      <c r="W94" s="8"/>
      <c r="X94" s="9"/>
    </row>
    <row r="95" spans="1:24" x14ac:dyDescent="0.25">
      <c r="A95" s="7"/>
      <c r="B95" s="10" t="s">
        <v>56</v>
      </c>
      <c r="C95" s="11">
        <v>0.752</v>
      </c>
      <c r="D95" s="11">
        <v>0.755</v>
      </c>
      <c r="E95" s="11">
        <v>0.17399999999999999</v>
      </c>
      <c r="F95" s="11">
        <v>0.17899999999999999</v>
      </c>
      <c r="G95" s="11">
        <v>4.8000000000000001E-2</v>
      </c>
      <c r="H95" s="11">
        <v>0.188</v>
      </c>
      <c r="I95" s="11">
        <v>0.32700000000000001</v>
      </c>
      <c r="J95" s="11">
        <v>1.2999999999999999E-2</v>
      </c>
      <c r="K95" s="18">
        <f>K94/$I$289</f>
        <v>0.10379489221210059</v>
      </c>
      <c r="L95" s="11">
        <v>0.17699999999999999</v>
      </c>
      <c r="M95" s="9">
        <v>0.28000000000000003</v>
      </c>
      <c r="N95" s="11">
        <v>0.124</v>
      </c>
      <c r="O95" s="11">
        <v>0.29699999999999999</v>
      </c>
      <c r="P95" s="9">
        <v>0</v>
      </c>
      <c r="Q95" s="9">
        <v>0</v>
      </c>
      <c r="R95" s="11">
        <f>R94/$P$289</f>
        <v>4.5589851494717538E-2</v>
      </c>
      <c r="S95" s="11">
        <f>S94/$Q$289</f>
        <v>5.3346345385593297E-2</v>
      </c>
      <c r="T95" s="7"/>
      <c r="U95" s="11"/>
      <c r="V95" s="7"/>
      <c r="W95" s="11"/>
      <c r="X95" s="7"/>
    </row>
    <row r="97" spans="1:24" ht="18.75" customHeight="1" x14ac:dyDescent="0.25">
      <c r="A97" s="19" t="s">
        <v>0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1:24" ht="28.5" customHeight="1" x14ac:dyDescent="0.25">
      <c r="A98" s="19" t="s">
        <v>1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101" spans="1:24" x14ac:dyDescent="0.25">
      <c r="A101" s="2" t="s">
        <v>3</v>
      </c>
      <c r="B101" s="1"/>
      <c r="C101" s="21" t="s">
        <v>96</v>
      </c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x14ac:dyDescent="0.25">
      <c r="A102" s="20" t="s">
        <v>2</v>
      </c>
      <c r="B102" s="20"/>
      <c r="C102" s="20"/>
    </row>
    <row r="104" spans="1:24" x14ac:dyDescent="0.25">
      <c r="A104" s="22"/>
      <c r="B104" s="22"/>
      <c r="C104" s="23" t="s">
        <v>5</v>
      </c>
      <c r="D104" s="23"/>
      <c r="E104" s="23"/>
      <c r="F104" s="23"/>
      <c r="G104" s="23"/>
      <c r="H104" s="23"/>
      <c r="I104" s="23"/>
      <c r="J104" s="23"/>
      <c r="K104" s="23" t="s">
        <v>6</v>
      </c>
      <c r="L104" s="23"/>
      <c r="M104" s="1"/>
      <c r="N104" s="3" t="s">
        <v>7</v>
      </c>
      <c r="O104" s="3" t="s">
        <v>7</v>
      </c>
      <c r="P104" s="3" t="s">
        <v>8</v>
      </c>
      <c r="Q104" s="3" t="s">
        <v>8</v>
      </c>
      <c r="R104" s="4"/>
      <c r="S104" s="4"/>
      <c r="T104" s="23"/>
      <c r="U104" s="23"/>
      <c r="V104" s="23"/>
      <c r="W104" s="23"/>
    </row>
    <row r="105" spans="1:24" x14ac:dyDescent="0.25">
      <c r="A105" s="22"/>
      <c r="B105" s="22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1"/>
      <c r="N105" s="3" t="s">
        <v>9</v>
      </c>
      <c r="O105" s="3" t="s">
        <v>10</v>
      </c>
      <c r="P105" s="3" t="s">
        <v>11</v>
      </c>
      <c r="Q105" s="3" t="s">
        <v>12</v>
      </c>
      <c r="R105" s="24"/>
      <c r="S105" s="24"/>
      <c r="T105" s="23"/>
      <c r="U105" s="23"/>
      <c r="V105" s="23"/>
      <c r="W105" s="23"/>
    </row>
    <row r="106" spans="1:24" x14ac:dyDescent="0.25">
      <c r="A106" s="5" t="s">
        <v>13</v>
      </c>
      <c r="B106" s="5" t="s">
        <v>14</v>
      </c>
      <c r="C106" s="4"/>
      <c r="D106" s="3" t="s">
        <v>15</v>
      </c>
      <c r="E106" s="3" t="s">
        <v>9</v>
      </c>
      <c r="F106" s="3" t="s">
        <v>10</v>
      </c>
      <c r="G106" s="3" t="s">
        <v>16</v>
      </c>
      <c r="H106" s="4"/>
      <c r="I106" s="3" t="s">
        <v>17</v>
      </c>
      <c r="J106" s="3" t="s">
        <v>18</v>
      </c>
      <c r="K106" s="3" t="s">
        <v>178</v>
      </c>
      <c r="L106" s="3" t="s">
        <v>9</v>
      </c>
      <c r="M106" s="3" t="s">
        <v>10</v>
      </c>
      <c r="N106" s="3" t="s">
        <v>19</v>
      </c>
      <c r="O106" s="3" t="s">
        <v>19</v>
      </c>
      <c r="P106" s="3" t="s">
        <v>8</v>
      </c>
      <c r="Q106" s="3" t="s">
        <v>8</v>
      </c>
      <c r="R106" s="3" t="s">
        <v>17</v>
      </c>
      <c r="S106" s="4"/>
      <c r="T106" s="3" t="s">
        <v>20</v>
      </c>
      <c r="U106" s="4"/>
      <c r="V106" s="4"/>
      <c r="W106" s="4"/>
      <c r="X106" s="4"/>
    </row>
    <row r="107" spans="1:24" x14ac:dyDescent="0.25">
      <c r="A107" s="5" t="s">
        <v>21</v>
      </c>
      <c r="B107" s="5" t="s">
        <v>22</v>
      </c>
      <c r="C107" s="3" t="s">
        <v>23</v>
      </c>
      <c r="D107" s="3" t="s">
        <v>24</v>
      </c>
      <c r="E107" s="3" t="s">
        <v>25</v>
      </c>
      <c r="F107" s="3" t="s">
        <v>26</v>
      </c>
      <c r="G107" s="3" t="s">
        <v>27</v>
      </c>
      <c r="H107" s="3" t="s">
        <v>28</v>
      </c>
      <c r="I107" s="3" t="s">
        <v>29</v>
      </c>
      <c r="J107" s="3" t="s">
        <v>30</v>
      </c>
      <c r="K107" s="3" t="s">
        <v>179</v>
      </c>
      <c r="L107" s="3" t="s">
        <v>25</v>
      </c>
      <c r="M107" s="3" t="s">
        <v>26</v>
      </c>
      <c r="N107" s="3" t="s">
        <v>25</v>
      </c>
      <c r="O107" s="3" t="s">
        <v>26</v>
      </c>
      <c r="P107" s="3" t="s">
        <v>31</v>
      </c>
      <c r="Q107" s="3" t="s">
        <v>32</v>
      </c>
      <c r="R107" s="3" t="s">
        <v>6</v>
      </c>
      <c r="S107" s="3" t="s">
        <v>17</v>
      </c>
      <c r="T107" s="3" t="s">
        <v>6</v>
      </c>
      <c r="U107" s="3"/>
      <c r="V107" s="3"/>
      <c r="W107" s="3"/>
      <c r="X107" s="3"/>
    </row>
    <row r="110" spans="1:24" x14ac:dyDescent="0.25">
      <c r="A110" s="6">
        <v>430</v>
      </c>
      <c r="B110" s="6" t="s">
        <v>97</v>
      </c>
      <c r="C110" s="7"/>
      <c r="D110" s="8">
        <v>8</v>
      </c>
      <c r="E110" s="7"/>
      <c r="F110" s="7"/>
      <c r="G110" s="8">
        <v>6</v>
      </c>
      <c r="H110" s="8">
        <v>1</v>
      </c>
      <c r="I110" s="8">
        <v>15</v>
      </c>
      <c r="J110" s="7"/>
      <c r="K110" s="16">
        <v>145</v>
      </c>
      <c r="L110" s="8">
        <v>11</v>
      </c>
      <c r="M110" s="8">
        <v>18</v>
      </c>
      <c r="N110" s="7"/>
      <c r="O110" s="8">
        <v>4</v>
      </c>
      <c r="P110" s="7"/>
      <c r="Q110" s="7"/>
      <c r="R110" s="8">
        <f t="shared" ref="R110" si="6">SUM(J110:O110)</f>
        <v>178</v>
      </c>
      <c r="S110" s="8">
        <f t="shared" ref="S110" si="7">SUM(I110,R110)</f>
        <v>193</v>
      </c>
      <c r="T110" s="9">
        <f t="shared" ref="T110" si="8">R110/S110</f>
        <v>0.92227979274611394</v>
      </c>
      <c r="U110" s="7"/>
      <c r="V110" s="7"/>
      <c r="W110" s="8"/>
      <c r="X110" s="9"/>
    </row>
    <row r="111" spans="1:24" x14ac:dyDescent="0.25">
      <c r="A111" s="6">
        <v>459</v>
      </c>
      <c r="B111" s="6" t="s">
        <v>98</v>
      </c>
      <c r="C111" s="7"/>
      <c r="D111" s="7"/>
      <c r="E111" s="7"/>
      <c r="F111" s="7"/>
      <c r="G111" s="7"/>
      <c r="H111" s="8">
        <v>2</v>
      </c>
      <c r="I111" s="8">
        <v>2</v>
      </c>
      <c r="J111" s="7"/>
      <c r="K111" s="16">
        <v>15</v>
      </c>
      <c r="L111" s="7"/>
      <c r="M111" s="8">
        <v>2</v>
      </c>
      <c r="N111" s="7"/>
      <c r="O111" s="7"/>
      <c r="P111" s="7"/>
      <c r="Q111" s="7"/>
      <c r="R111" s="8">
        <v>2</v>
      </c>
      <c r="S111" s="8">
        <v>4</v>
      </c>
      <c r="T111" s="9">
        <v>0.5</v>
      </c>
      <c r="U111" s="7"/>
      <c r="V111" s="7"/>
      <c r="W111" s="8"/>
      <c r="X111" s="9"/>
    </row>
    <row r="112" spans="1:24" x14ac:dyDescent="0.25">
      <c r="A112" s="6">
        <v>480</v>
      </c>
      <c r="B112" s="6" t="s">
        <v>99</v>
      </c>
      <c r="C112" s="7"/>
      <c r="D112" s="7"/>
      <c r="E112" s="7"/>
      <c r="F112" s="8">
        <v>16</v>
      </c>
      <c r="G112" s="8">
        <v>8</v>
      </c>
      <c r="H112" s="8">
        <v>92</v>
      </c>
      <c r="I112" s="8">
        <v>116</v>
      </c>
      <c r="J112" s="7"/>
      <c r="K112" s="16">
        <v>9223</v>
      </c>
      <c r="L112" s="8">
        <v>1036</v>
      </c>
      <c r="M112" s="8">
        <v>107</v>
      </c>
      <c r="N112" s="8">
        <v>106</v>
      </c>
      <c r="O112" s="8">
        <v>13</v>
      </c>
      <c r="P112" s="7"/>
      <c r="Q112" s="7"/>
      <c r="R112" s="8">
        <v>1262</v>
      </c>
      <c r="S112" s="8">
        <v>1378</v>
      </c>
      <c r="T112" s="9">
        <v>0.92</v>
      </c>
      <c r="U112" s="7"/>
      <c r="V112" s="7"/>
      <c r="W112" s="8"/>
      <c r="X112" s="9"/>
    </row>
    <row r="113" spans="1:24" x14ac:dyDescent="0.25">
      <c r="A113" s="6">
        <v>483</v>
      </c>
      <c r="B113" s="6" t="s">
        <v>100</v>
      </c>
      <c r="C113" s="7"/>
      <c r="D113" s="7"/>
      <c r="E113" s="7"/>
      <c r="F113" s="7"/>
      <c r="G113" s="7"/>
      <c r="H113" s="7"/>
      <c r="I113" s="7"/>
      <c r="J113" s="7"/>
      <c r="K113" s="16">
        <v>13</v>
      </c>
      <c r="L113" s="7"/>
      <c r="M113" s="8">
        <v>3</v>
      </c>
      <c r="N113" s="7"/>
      <c r="O113" s="7"/>
      <c r="P113" s="7"/>
      <c r="Q113" s="7"/>
      <c r="R113" s="8">
        <v>3</v>
      </c>
      <c r="S113" s="8">
        <v>3</v>
      </c>
      <c r="T113" s="9">
        <v>1</v>
      </c>
      <c r="U113" s="7"/>
      <c r="V113" s="7"/>
      <c r="W113" s="8"/>
      <c r="X113" s="9"/>
    </row>
    <row r="114" spans="1:24" x14ac:dyDescent="0.25">
      <c r="A114" s="6">
        <v>495</v>
      </c>
      <c r="B114" s="6" t="s">
        <v>101</v>
      </c>
      <c r="C114" s="7"/>
      <c r="D114" s="8">
        <v>12</v>
      </c>
      <c r="E114" s="8">
        <v>2</v>
      </c>
      <c r="F114" s="8">
        <v>63</v>
      </c>
      <c r="G114" s="8">
        <v>14</v>
      </c>
      <c r="H114" s="8">
        <v>33</v>
      </c>
      <c r="I114" s="8">
        <v>124</v>
      </c>
      <c r="J114" s="7"/>
      <c r="K114" s="16">
        <v>28173</v>
      </c>
      <c r="L114" s="8">
        <v>984</v>
      </c>
      <c r="M114" s="8">
        <v>3873</v>
      </c>
      <c r="N114" s="8">
        <v>998</v>
      </c>
      <c r="O114" s="8">
        <v>1977</v>
      </c>
      <c r="P114" s="7"/>
      <c r="Q114" s="7"/>
      <c r="R114" s="8">
        <v>7832</v>
      </c>
      <c r="S114" s="8">
        <v>7956</v>
      </c>
      <c r="T114" s="9">
        <v>0.98</v>
      </c>
      <c r="U114" s="8"/>
      <c r="V114" s="9"/>
      <c r="W114" s="8"/>
      <c r="X114" s="9"/>
    </row>
    <row r="115" spans="1:24" x14ac:dyDescent="0.25">
      <c r="A115" s="6">
        <v>496</v>
      </c>
      <c r="B115" s="6" t="s">
        <v>102</v>
      </c>
      <c r="C115" s="7"/>
      <c r="D115" s="8">
        <v>90</v>
      </c>
      <c r="E115" s="7"/>
      <c r="F115" s="8">
        <v>16</v>
      </c>
      <c r="G115" s="8">
        <v>40</v>
      </c>
      <c r="H115" s="8">
        <v>15</v>
      </c>
      <c r="I115" s="8">
        <v>161</v>
      </c>
      <c r="J115" s="7"/>
      <c r="K115" s="16">
        <v>13877</v>
      </c>
      <c r="L115" s="8">
        <v>129</v>
      </c>
      <c r="M115" s="8">
        <v>320</v>
      </c>
      <c r="N115" s="8">
        <v>10</v>
      </c>
      <c r="O115" s="8">
        <v>69</v>
      </c>
      <c r="P115" s="7"/>
      <c r="Q115" s="7"/>
      <c r="R115" s="8">
        <v>528</v>
      </c>
      <c r="S115" s="8">
        <v>689</v>
      </c>
      <c r="T115" s="9">
        <v>0.77</v>
      </c>
      <c r="U115" s="8"/>
      <c r="V115" s="9"/>
      <c r="W115" s="8"/>
      <c r="X115" s="9"/>
    </row>
    <row r="116" spans="1:24" x14ac:dyDescent="0.25">
      <c r="A116" s="6">
        <v>497</v>
      </c>
      <c r="B116" s="6" t="s">
        <v>103</v>
      </c>
      <c r="C116" s="8">
        <v>1116</v>
      </c>
      <c r="D116" s="8">
        <v>70</v>
      </c>
      <c r="E116" s="8">
        <v>5</v>
      </c>
      <c r="F116" s="8">
        <v>875</v>
      </c>
      <c r="G116" s="8">
        <v>18</v>
      </c>
      <c r="H116" s="8">
        <v>2616</v>
      </c>
      <c r="I116" s="8">
        <v>4700</v>
      </c>
      <c r="J116" s="7"/>
      <c r="K116" s="16">
        <v>57927</v>
      </c>
      <c r="L116" s="8">
        <v>31647</v>
      </c>
      <c r="M116" s="8">
        <v>20636</v>
      </c>
      <c r="N116" s="8">
        <v>8317</v>
      </c>
      <c r="O116" s="8">
        <v>3426</v>
      </c>
      <c r="P116" s="7"/>
      <c r="Q116" s="7"/>
      <c r="R116" s="8">
        <v>64026</v>
      </c>
      <c r="S116" s="8">
        <v>68726</v>
      </c>
      <c r="T116" s="9">
        <v>0.93</v>
      </c>
      <c r="U116" s="8"/>
      <c r="V116" s="9"/>
      <c r="W116" s="8"/>
      <c r="X116" s="9"/>
    </row>
    <row r="117" spans="1:24" x14ac:dyDescent="0.25">
      <c r="K117" s="18"/>
    </row>
    <row r="118" spans="1:24" x14ac:dyDescent="0.25">
      <c r="K118" s="18"/>
    </row>
    <row r="119" spans="1:24" x14ac:dyDescent="0.25">
      <c r="A119" s="7"/>
      <c r="B119" s="10" t="s">
        <v>55</v>
      </c>
      <c r="C119" s="8">
        <v>1116</v>
      </c>
      <c r="D119" s="8">
        <v>180</v>
      </c>
      <c r="E119" s="8">
        <v>7</v>
      </c>
      <c r="F119" s="8">
        <v>970</v>
      </c>
      <c r="G119" s="8">
        <v>86</v>
      </c>
      <c r="H119" s="8">
        <v>2759</v>
      </c>
      <c r="I119" s="8">
        <v>5118</v>
      </c>
      <c r="J119" s="7"/>
      <c r="K119" s="18">
        <f>SUM(K109:K118)</f>
        <v>109373</v>
      </c>
      <c r="L119" s="8">
        <v>33807</v>
      </c>
      <c r="M119" s="8">
        <v>24959</v>
      </c>
      <c r="N119" s="8">
        <v>9431</v>
      </c>
      <c r="O119" s="8">
        <v>5489</v>
      </c>
      <c r="P119" s="7"/>
      <c r="Q119" s="7"/>
      <c r="R119" s="8">
        <v>73686</v>
      </c>
      <c r="S119" s="8">
        <v>78804</v>
      </c>
      <c r="T119" s="9">
        <v>0.94</v>
      </c>
      <c r="U119" s="8"/>
      <c r="V119" s="9"/>
      <c r="W119" s="8"/>
      <c r="X119" s="9"/>
    </row>
    <row r="120" spans="1:24" x14ac:dyDescent="0.25">
      <c r="A120" s="7"/>
      <c r="B120" s="10" t="s">
        <v>56</v>
      </c>
      <c r="C120" s="11">
        <v>0.248</v>
      </c>
      <c r="D120" s="11">
        <v>3.9E-2</v>
      </c>
      <c r="E120" s="11">
        <v>2E-3</v>
      </c>
      <c r="F120" s="9">
        <v>0.15</v>
      </c>
      <c r="G120" s="9">
        <v>0.13</v>
      </c>
      <c r="H120" s="11">
        <v>0.16700000000000001</v>
      </c>
      <c r="I120" s="11">
        <v>0.14299999999999999</v>
      </c>
      <c r="J120" s="9">
        <v>0</v>
      </c>
      <c r="K120" s="18">
        <f>K119/$I$289</f>
        <v>0.11581203323588179</v>
      </c>
      <c r="L120" s="11">
        <v>0.19400000000000001</v>
      </c>
      <c r="M120" s="11">
        <v>0.41499999999999998</v>
      </c>
      <c r="N120" s="11">
        <v>0.23799999999999999</v>
      </c>
      <c r="O120" s="11">
        <v>0.33900000000000002</v>
      </c>
      <c r="P120" s="9">
        <v>0</v>
      </c>
      <c r="Q120" s="9">
        <v>0</v>
      </c>
      <c r="R120" s="11">
        <f>R119/$P$289</f>
        <v>5.8135048840352282E-2</v>
      </c>
      <c r="S120" s="11">
        <f>S119/$Q$289</f>
        <v>6.04600098050724E-2</v>
      </c>
      <c r="T120" s="7"/>
      <c r="U120" s="11"/>
      <c r="V120" s="7"/>
      <c r="W120" s="11"/>
      <c r="X120" s="7"/>
    </row>
    <row r="122" spans="1:24" ht="18.75" customHeight="1" x14ac:dyDescent="0.25">
      <c r="A122" s="19" t="s">
        <v>0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</row>
    <row r="123" spans="1:24" ht="28.5" customHeight="1" x14ac:dyDescent="0.25">
      <c r="A123" s="19" t="s">
        <v>1</v>
      </c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6" spans="1:24" x14ac:dyDescent="0.25">
      <c r="A126" s="2" t="s">
        <v>3</v>
      </c>
      <c r="B126" s="1"/>
      <c r="C126" s="21" t="s">
        <v>104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x14ac:dyDescent="0.25">
      <c r="A127" s="20" t="s">
        <v>2</v>
      </c>
      <c r="B127" s="20"/>
      <c r="C127" s="20"/>
    </row>
    <row r="129" spans="1:24" x14ac:dyDescent="0.25">
      <c r="A129" s="22"/>
      <c r="B129" s="22"/>
      <c r="C129" s="23" t="s">
        <v>5</v>
      </c>
      <c r="D129" s="23"/>
      <c r="E129" s="23"/>
      <c r="F129" s="23"/>
      <c r="G129" s="23"/>
      <c r="H129" s="23"/>
      <c r="I129" s="23"/>
      <c r="J129" s="23"/>
      <c r="K129" s="23" t="s">
        <v>6</v>
      </c>
      <c r="L129" s="23"/>
      <c r="M129" s="1"/>
      <c r="N129" s="3" t="s">
        <v>7</v>
      </c>
      <c r="O129" s="3" t="s">
        <v>7</v>
      </c>
      <c r="P129" s="3" t="s">
        <v>8</v>
      </c>
      <c r="Q129" s="3" t="s">
        <v>8</v>
      </c>
      <c r="R129" s="4"/>
      <c r="S129" s="4"/>
      <c r="T129" s="23"/>
      <c r="U129" s="23"/>
      <c r="V129" s="23"/>
      <c r="W129" s="23"/>
    </row>
    <row r="130" spans="1:24" x14ac:dyDescent="0.25">
      <c r="A130" s="22"/>
      <c r="B130" s="22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1"/>
      <c r="N130" s="3" t="s">
        <v>9</v>
      </c>
      <c r="O130" s="3" t="s">
        <v>10</v>
      </c>
      <c r="P130" s="3" t="s">
        <v>11</v>
      </c>
      <c r="Q130" s="3" t="s">
        <v>12</v>
      </c>
      <c r="R130" s="24"/>
      <c r="S130" s="24"/>
      <c r="T130" s="23"/>
      <c r="U130" s="23"/>
      <c r="V130" s="23"/>
      <c r="W130" s="23"/>
    </row>
    <row r="131" spans="1:24" x14ac:dyDescent="0.25">
      <c r="A131" s="5" t="s">
        <v>13</v>
      </c>
      <c r="B131" s="5" t="s">
        <v>14</v>
      </c>
      <c r="C131" s="4"/>
      <c r="D131" s="3" t="s">
        <v>15</v>
      </c>
      <c r="E131" s="3" t="s">
        <v>9</v>
      </c>
      <c r="F131" s="3" t="s">
        <v>10</v>
      </c>
      <c r="G131" s="3" t="s">
        <v>16</v>
      </c>
      <c r="H131" s="4"/>
      <c r="I131" s="3" t="s">
        <v>17</v>
      </c>
      <c r="J131" s="3" t="s">
        <v>18</v>
      </c>
      <c r="K131" s="3" t="s">
        <v>178</v>
      </c>
      <c r="L131" s="3" t="s">
        <v>9</v>
      </c>
      <c r="M131" s="3" t="s">
        <v>10</v>
      </c>
      <c r="N131" s="3" t="s">
        <v>19</v>
      </c>
      <c r="O131" s="3" t="s">
        <v>19</v>
      </c>
      <c r="P131" s="3" t="s">
        <v>8</v>
      </c>
      <c r="Q131" s="3" t="s">
        <v>8</v>
      </c>
      <c r="R131" s="3" t="s">
        <v>17</v>
      </c>
      <c r="S131" s="4"/>
      <c r="T131" s="3" t="s">
        <v>20</v>
      </c>
      <c r="U131" s="4"/>
      <c r="V131" s="4"/>
      <c r="W131" s="4"/>
      <c r="X131" s="4"/>
    </row>
    <row r="132" spans="1:24" x14ac:dyDescent="0.25">
      <c r="A132" s="5" t="s">
        <v>21</v>
      </c>
      <c r="B132" s="5" t="s">
        <v>22</v>
      </c>
      <c r="C132" s="3" t="s">
        <v>23</v>
      </c>
      <c r="D132" s="3" t="s">
        <v>24</v>
      </c>
      <c r="E132" s="3" t="s">
        <v>25</v>
      </c>
      <c r="F132" s="3" t="s">
        <v>26</v>
      </c>
      <c r="G132" s="3" t="s">
        <v>27</v>
      </c>
      <c r="H132" s="3" t="s">
        <v>28</v>
      </c>
      <c r="I132" s="3" t="s">
        <v>29</v>
      </c>
      <c r="J132" s="3" t="s">
        <v>30</v>
      </c>
      <c r="K132" s="3" t="s">
        <v>179</v>
      </c>
      <c r="L132" s="3" t="s">
        <v>25</v>
      </c>
      <c r="M132" s="3" t="s">
        <v>26</v>
      </c>
      <c r="N132" s="3" t="s">
        <v>25</v>
      </c>
      <c r="O132" s="3" t="s">
        <v>26</v>
      </c>
      <c r="P132" s="3" t="s">
        <v>31</v>
      </c>
      <c r="Q132" s="3" t="s">
        <v>32</v>
      </c>
      <c r="R132" s="3" t="s">
        <v>6</v>
      </c>
      <c r="S132" s="3" t="s">
        <v>17</v>
      </c>
      <c r="T132" s="3" t="s">
        <v>6</v>
      </c>
      <c r="U132" s="3"/>
      <c r="V132" s="3"/>
      <c r="W132" s="3"/>
      <c r="X132" s="3"/>
    </row>
    <row r="135" spans="1:24" x14ac:dyDescent="0.25">
      <c r="A135" s="6">
        <v>402</v>
      </c>
      <c r="B135" s="6" t="s">
        <v>105</v>
      </c>
      <c r="C135" s="7"/>
      <c r="D135" s="7"/>
      <c r="E135" s="7"/>
      <c r="F135" s="7"/>
      <c r="G135" s="7"/>
      <c r="H135" s="8">
        <v>2</v>
      </c>
      <c r="I135" s="8">
        <v>2</v>
      </c>
      <c r="J135" s="7"/>
      <c r="K135" s="16">
        <v>84</v>
      </c>
      <c r="L135" s="8">
        <v>48</v>
      </c>
      <c r="M135" s="8">
        <v>4</v>
      </c>
      <c r="N135" s="8">
        <v>2</v>
      </c>
      <c r="O135" s="7"/>
      <c r="P135" s="7"/>
      <c r="Q135" s="7"/>
      <c r="R135" s="8">
        <f t="shared" ref="R135" si="9">SUM(J135:O135)</f>
        <v>138</v>
      </c>
      <c r="S135" s="8">
        <f t="shared" ref="S135" si="10">SUM(I135,R135)</f>
        <v>140</v>
      </c>
      <c r="T135" s="9">
        <f t="shared" ref="T135" si="11">R135/S135</f>
        <v>0.98571428571428577</v>
      </c>
      <c r="U135" s="7"/>
      <c r="V135" s="7"/>
      <c r="W135" s="8"/>
      <c r="X135" s="9"/>
    </row>
    <row r="136" spans="1:24" x14ac:dyDescent="0.25">
      <c r="A136" s="6">
        <v>405</v>
      </c>
      <c r="B136" s="6" t="s">
        <v>106</v>
      </c>
      <c r="C136" s="7"/>
      <c r="D136" s="7"/>
      <c r="E136" s="7"/>
      <c r="F136" s="7"/>
      <c r="G136" s="7"/>
      <c r="H136" s="7"/>
      <c r="I136" s="7"/>
      <c r="J136" s="7"/>
      <c r="K136" s="16">
        <v>137</v>
      </c>
      <c r="L136" s="8">
        <v>6</v>
      </c>
      <c r="M136" s="8">
        <v>6</v>
      </c>
      <c r="N136" s="7"/>
      <c r="O136" s="8">
        <v>3</v>
      </c>
      <c r="P136" s="7"/>
      <c r="Q136" s="7"/>
      <c r="R136" s="8">
        <v>15</v>
      </c>
      <c r="S136" s="8">
        <v>15</v>
      </c>
      <c r="T136" s="9">
        <v>1</v>
      </c>
      <c r="U136" s="7"/>
      <c r="V136" s="7"/>
      <c r="W136" s="8"/>
      <c r="X136" s="9"/>
    </row>
    <row r="137" spans="1:24" x14ac:dyDescent="0.25">
      <c r="A137" s="6">
        <v>409</v>
      </c>
      <c r="B137" s="6" t="s">
        <v>107</v>
      </c>
      <c r="C137" s="7"/>
      <c r="D137" s="7"/>
      <c r="E137" s="7"/>
      <c r="F137" s="7"/>
      <c r="G137" s="7"/>
      <c r="H137" s="8">
        <v>184</v>
      </c>
      <c r="I137" s="8">
        <v>184</v>
      </c>
      <c r="J137" s="7"/>
      <c r="K137" s="16">
        <v>675</v>
      </c>
      <c r="L137" s="8">
        <v>220</v>
      </c>
      <c r="M137" s="8">
        <v>80</v>
      </c>
      <c r="N137" s="8">
        <v>11</v>
      </c>
      <c r="O137" s="8">
        <v>3</v>
      </c>
      <c r="P137" s="7"/>
      <c r="Q137" s="7"/>
      <c r="R137" s="8">
        <v>314</v>
      </c>
      <c r="S137" s="8">
        <v>498</v>
      </c>
      <c r="T137" s="9">
        <v>0.63</v>
      </c>
      <c r="U137" s="8"/>
      <c r="V137" s="9"/>
      <c r="W137" s="8"/>
      <c r="X137" s="9"/>
    </row>
    <row r="138" spans="1:24" x14ac:dyDescent="0.25">
      <c r="A138" s="6">
        <v>439</v>
      </c>
      <c r="B138" s="6" t="s">
        <v>108</v>
      </c>
      <c r="C138" s="7"/>
      <c r="D138" s="8">
        <v>2</v>
      </c>
      <c r="E138" s="8">
        <v>3</v>
      </c>
      <c r="F138" s="8">
        <v>12</v>
      </c>
      <c r="G138" s="7"/>
      <c r="H138" s="8">
        <v>356</v>
      </c>
      <c r="I138" s="8">
        <v>373</v>
      </c>
      <c r="J138" s="8">
        <v>9</v>
      </c>
      <c r="K138" s="16">
        <v>1735</v>
      </c>
      <c r="L138" s="8">
        <v>2292</v>
      </c>
      <c r="M138" s="7"/>
      <c r="N138" s="8">
        <v>157</v>
      </c>
      <c r="O138" s="7"/>
      <c r="P138" s="7"/>
      <c r="Q138" s="7"/>
      <c r="R138" s="8">
        <v>2458</v>
      </c>
      <c r="S138" s="8">
        <v>2831</v>
      </c>
      <c r="T138" s="9">
        <v>0.87</v>
      </c>
      <c r="U138" s="8"/>
      <c r="V138" s="9"/>
      <c r="W138" s="8"/>
      <c r="X138" s="9"/>
    </row>
    <row r="139" spans="1:24" x14ac:dyDescent="0.25">
      <c r="A139" s="6">
        <v>441</v>
      </c>
      <c r="B139" s="6" t="s">
        <v>109</v>
      </c>
      <c r="C139" s="7"/>
      <c r="D139" s="7"/>
      <c r="E139" s="8">
        <v>18</v>
      </c>
      <c r="F139" s="8">
        <v>1</v>
      </c>
      <c r="G139" s="8">
        <v>10</v>
      </c>
      <c r="H139" s="8">
        <v>183</v>
      </c>
      <c r="I139" s="8">
        <v>212</v>
      </c>
      <c r="J139" s="8">
        <v>20</v>
      </c>
      <c r="K139" s="16">
        <v>2621</v>
      </c>
      <c r="L139" s="8">
        <v>1661</v>
      </c>
      <c r="M139" s="8">
        <v>1</v>
      </c>
      <c r="N139" s="8">
        <v>103</v>
      </c>
      <c r="O139" s="7"/>
      <c r="P139" s="7"/>
      <c r="Q139" s="7"/>
      <c r="R139" s="8">
        <v>1785</v>
      </c>
      <c r="S139" s="8">
        <v>1997</v>
      </c>
      <c r="T139" s="9">
        <v>0.89</v>
      </c>
      <c r="U139" s="7"/>
      <c r="V139" s="7"/>
      <c r="W139" s="8"/>
      <c r="X139" s="9"/>
    </row>
    <row r="140" spans="1:24" x14ac:dyDescent="0.25">
      <c r="A140" s="6">
        <v>444</v>
      </c>
      <c r="B140" s="6" t="s">
        <v>110</v>
      </c>
      <c r="C140" s="7"/>
      <c r="D140" s="7"/>
      <c r="E140" s="7"/>
      <c r="F140" s="7"/>
      <c r="G140" s="7"/>
      <c r="H140" s="7"/>
      <c r="I140" s="7"/>
      <c r="J140" s="7"/>
      <c r="K140" s="16">
        <v>34</v>
      </c>
      <c r="L140" s="7"/>
      <c r="M140" s="7"/>
      <c r="N140" s="8">
        <v>1</v>
      </c>
      <c r="O140" s="7"/>
      <c r="P140" s="7"/>
      <c r="Q140" s="7"/>
      <c r="R140" s="8">
        <v>1</v>
      </c>
      <c r="S140" s="8">
        <v>1</v>
      </c>
      <c r="T140" s="9">
        <v>1</v>
      </c>
      <c r="U140" s="7"/>
      <c r="V140" s="7"/>
      <c r="W140" s="8"/>
      <c r="X140" s="9"/>
    </row>
    <row r="141" spans="1:24" x14ac:dyDescent="0.25">
      <c r="A141" s="6">
        <v>449</v>
      </c>
      <c r="B141" s="6" t="s">
        <v>111</v>
      </c>
      <c r="C141" s="7"/>
      <c r="D141" s="7"/>
      <c r="E141" s="7"/>
      <c r="F141" s="8">
        <v>27</v>
      </c>
      <c r="G141" s="7"/>
      <c r="H141" s="8">
        <v>9</v>
      </c>
      <c r="I141" s="8">
        <v>36</v>
      </c>
      <c r="J141" s="7"/>
      <c r="K141" s="16">
        <v>0</v>
      </c>
      <c r="L141" s="7"/>
      <c r="M141" s="8">
        <v>72</v>
      </c>
      <c r="N141" s="7"/>
      <c r="O141" s="7"/>
      <c r="P141" s="7"/>
      <c r="Q141" s="7"/>
      <c r="R141" s="8">
        <v>72</v>
      </c>
      <c r="S141" s="8">
        <v>108</v>
      </c>
      <c r="T141" s="9">
        <v>0.67</v>
      </c>
      <c r="U141" s="7"/>
      <c r="V141" s="7"/>
      <c r="W141" s="7"/>
      <c r="X141" s="7"/>
    </row>
    <row r="142" spans="1:24" x14ac:dyDescent="0.25">
      <c r="A142" s="6">
        <v>456</v>
      </c>
      <c r="B142" s="6" t="s">
        <v>112</v>
      </c>
      <c r="C142" s="7"/>
      <c r="D142" s="8">
        <v>10</v>
      </c>
      <c r="E142" s="8">
        <v>93</v>
      </c>
      <c r="F142" s="8">
        <v>29</v>
      </c>
      <c r="G142" s="8">
        <v>4</v>
      </c>
      <c r="H142" s="8">
        <v>122</v>
      </c>
      <c r="I142" s="8">
        <v>258</v>
      </c>
      <c r="J142" s="8">
        <v>221</v>
      </c>
      <c r="K142" s="16">
        <v>15584</v>
      </c>
      <c r="L142" s="8">
        <v>1418</v>
      </c>
      <c r="M142" s="7"/>
      <c r="N142" s="8">
        <v>353</v>
      </c>
      <c r="O142" s="7"/>
      <c r="P142" s="7"/>
      <c r="Q142" s="7"/>
      <c r="R142" s="8">
        <v>1992</v>
      </c>
      <c r="S142" s="8">
        <v>2250</v>
      </c>
      <c r="T142" s="9">
        <v>0.89</v>
      </c>
      <c r="U142" s="8"/>
      <c r="V142" s="9"/>
      <c r="W142" s="8"/>
      <c r="X142" s="9"/>
    </row>
    <row r="143" spans="1:24" x14ac:dyDescent="0.25">
      <c r="A143" s="6">
        <v>461</v>
      </c>
      <c r="B143" s="6" t="s">
        <v>113</v>
      </c>
      <c r="C143" s="7"/>
      <c r="D143" s="7"/>
      <c r="E143" s="7"/>
      <c r="F143" s="7"/>
      <c r="G143" s="7"/>
      <c r="H143" s="8">
        <v>1</v>
      </c>
      <c r="I143" s="8">
        <v>1</v>
      </c>
      <c r="J143" s="7"/>
      <c r="K143" s="16">
        <v>45</v>
      </c>
      <c r="L143" s="8">
        <v>1</v>
      </c>
      <c r="M143" s="7"/>
      <c r="N143" s="8">
        <v>4</v>
      </c>
      <c r="O143" s="7"/>
      <c r="P143" s="7"/>
      <c r="Q143" s="7"/>
      <c r="R143" s="8">
        <v>5</v>
      </c>
      <c r="S143" s="8">
        <v>6</v>
      </c>
      <c r="T143" s="9">
        <v>0.83</v>
      </c>
      <c r="U143" s="7"/>
      <c r="V143" s="7"/>
      <c r="W143" s="8"/>
      <c r="X143" s="9"/>
    </row>
    <row r="144" spans="1:24" x14ac:dyDescent="0.25">
      <c r="A144" s="6">
        <v>475</v>
      </c>
      <c r="B144" s="6" t="s">
        <v>114</v>
      </c>
      <c r="C144" s="7"/>
      <c r="D144" s="7"/>
      <c r="E144" s="8">
        <v>11</v>
      </c>
      <c r="F144" s="7"/>
      <c r="G144" s="8">
        <v>8</v>
      </c>
      <c r="H144" s="8">
        <v>181</v>
      </c>
      <c r="I144" s="8">
        <v>200</v>
      </c>
      <c r="J144" s="7"/>
      <c r="K144" s="16">
        <v>766</v>
      </c>
      <c r="L144" s="8">
        <v>65</v>
      </c>
      <c r="M144" s="7"/>
      <c r="N144" s="8">
        <v>18</v>
      </c>
      <c r="O144" s="7"/>
      <c r="P144" s="7"/>
      <c r="Q144" s="7"/>
      <c r="R144" s="8">
        <v>83</v>
      </c>
      <c r="S144" s="8">
        <v>283</v>
      </c>
      <c r="T144" s="9">
        <v>0.28999999999999998</v>
      </c>
      <c r="U144" s="7"/>
      <c r="V144" s="7"/>
      <c r="W144" s="8"/>
      <c r="X144" s="9"/>
    </row>
    <row r="145" spans="1:24" x14ac:dyDescent="0.25">
      <c r="A145" s="6">
        <v>478</v>
      </c>
      <c r="B145" s="6" t="s">
        <v>115</v>
      </c>
      <c r="C145" s="7"/>
      <c r="D145" s="7"/>
      <c r="E145" s="8">
        <v>2</v>
      </c>
      <c r="F145" s="8">
        <v>1</v>
      </c>
      <c r="G145" s="7"/>
      <c r="H145" s="8">
        <v>142</v>
      </c>
      <c r="I145" s="8">
        <v>145</v>
      </c>
      <c r="J145" s="7"/>
      <c r="K145" s="16">
        <v>328</v>
      </c>
      <c r="L145" s="8">
        <v>21</v>
      </c>
      <c r="M145" s="7"/>
      <c r="N145" s="8">
        <v>13</v>
      </c>
      <c r="O145" s="7"/>
      <c r="P145" s="7"/>
      <c r="Q145" s="7"/>
      <c r="R145" s="8">
        <v>34</v>
      </c>
      <c r="S145" s="8">
        <v>179</v>
      </c>
      <c r="T145" s="9">
        <v>0.19</v>
      </c>
      <c r="U145" s="7"/>
      <c r="V145" s="7"/>
      <c r="W145" s="8"/>
      <c r="X145" s="9"/>
    </row>
    <row r="146" spans="1:24" x14ac:dyDescent="0.25">
      <c r="A146" s="6">
        <v>485</v>
      </c>
      <c r="B146" s="6" t="s">
        <v>116</v>
      </c>
      <c r="C146" s="7"/>
      <c r="D146" s="7"/>
      <c r="E146" s="7"/>
      <c r="F146" s="8">
        <v>124</v>
      </c>
      <c r="G146" s="7"/>
      <c r="H146" s="8">
        <v>97</v>
      </c>
      <c r="I146" s="8">
        <v>221</v>
      </c>
      <c r="J146" s="7"/>
      <c r="K146" s="16">
        <v>3181</v>
      </c>
      <c r="L146" s="8">
        <v>3913</v>
      </c>
      <c r="M146" s="8">
        <v>1236</v>
      </c>
      <c r="N146" s="8">
        <v>485</v>
      </c>
      <c r="O146" s="8">
        <v>227</v>
      </c>
      <c r="P146" s="7"/>
      <c r="Q146" s="7"/>
      <c r="R146" s="8">
        <v>5861</v>
      </c>
      <c r="S146" s="8">
        <v>6082</v>
      </c>
      <c r="T146" s="9">
        <v>0.96</v>
      </c>
      <c r="U146" s="7"/>
      <c r="V146" s="7"/>
      <c r="W146" s="8"/>
      <c r="X146" s="9"/>
    </row>
    <row r="147" spans="1:24" x14ac:dyDescent="0.25">
      <c r="A147" s="6">
        <v>488</v>
      </c>
      <c r="B147" s="6" t="s">
        <v>117</v>
      </c>
      <c r="C147" s="7"/>
      <c r="D147" s="7"/>
      <c r="E147" s="7"/>
      <c r="F147" s="7"/>
      <c r="G147" s="7"/>
      <c r="H147" s="8">
        <v>138</v>
      </c>
      <c r="I147" s="8">
        <v>138</v>
      </c>
      <c r="J147" s="7"/>
      <c r="K147" s="16">
        <v>58</v>
      </c>
      <c r="L147" s="8">
        <v>1</v>
      </c>
      <c r="M147" s="7"/>
      <c r="N147" s="8">
        <v>4</v>
      </c>
      <c r="O147" s="7"/>
      <c r="P147" s="7"/>
      <c r="Q147" s="7"/>
      <c r="R147" s="8">
        <v>5</v>
      </c>
      <c r="S147" s="8">
        <v>143</v>
      </c>
      <c r="T147" s="9">
        <v>0.03</v>
      </c>
      <c r="U147" s="7"/>
      <c r="V147" s="7"/>
      <c r="W147" s="8"/>
      <c r="X147" s="9"/>
    </row>
    <row r="148" spans="1:24" x14ac:dyDescent="0.25">
      <c r="K148" s="18"/>
    </row>
    <row r="149" spans="1:24" x14ac:dyDescent="0.25">
      <c r="K149" s="18"/>
    </row>
    <row r="150" spans="1:24" x14ac:dyDescent="0.25">
      <c r="A150" s="7"/>
      <c r="B150" s="10" t="s">
        <v>55</v>
      </c>
      <c r="C150" s="7"/>
      <c r="D150" s="8">
        <v>12</v>
      </c>
      <c r="E150" s="8">
        <v>127</v>
      </c>
      <c r="F150" s="8">
        <v>194</v>
      </c>
      <c r="G150" s="8">
        <v>22</v>
      </c>
      <c r="H150" s="8">
        <v>1415</v>
      </c>
      <c r="I150" s="8">
        <v>1770</v>
      </c>
      <c r="J150" s="8">
        <v>250</v>
      </c>
      <c r="K150" s="18">
        <f>SUM(K135:K149)</f>
        <v>25248</v>
      </c>
      <c r="L150" s="8">
        <v>9646</v>
      </c>
      <c r="M150" s="8">
        <v>1399</v>
      </c>
      <c r="N150" s="8">
        <v>1151</v>
      </c>
      <c r="O150" s="8">
        <v>233</v>
      </c>
      <c r="P150" s="7"/>
      <c r="Q150" s="7"/>
      <c r="R150" s="8">
        <v>12679</v>
      </c>
      <c r="S150" s="8">
        <v>14449</v>
      </c>
      <c r="T150" s="9">
        <v>0.88</v>
      </c>
      <c r="U150" s="8"/>
      <c r="V150" s="9"/>
      <c r="W150" s="8"/>
      <c r="X150" s="9"/>
    </row>
    <row r="151" spans="1:24" x14ac:dyDescent="0.25">
      <c r="A151" s="7"/>
      <c r="B151" s="10" t="s">
        <v>56</v>
      </c>
      <c r="C151" s="9">
        <v>0</v>
      </c>
      <c r="D151" s="11">
        <v>3.0000000000000001E-3</v>
      </c>
      <c r="E151" s="11">
        <v>4.1000000000000002E-2</v>
      </c>
      <c r="F151" s="9">
        <v>0.03</v>
      </c>
      <c r="G151" s="11">
        <v>3.3000000000000002E-2</v>
      </c>
      <c r="H151" s="11">
        <v>8.5999999999999993E-2</v>
      </c>
      <c r="I151" s="11">
        <v>4.9000000000000002E-2</v>
      </c>
      <c r="J151" s="11">
        <v>8.0000000000000002E-3</v>
      </c>
      <c r="K151" s="18">
        <f>K150/$I$289</f>
        <v>2.6734406253275885E-2</v>
      </c>
      <c r="L151" s="11">
        <v>5.5E-2</v>
      </c>
      <c r="M151" s="11">
        <v>2.3E-2</v>
      </c>
      <c r="N151" s="11">
        <v>2.9000000000000001E-2</v>
      </c>
      <c r="O151" s="11">
        <v>1.4E-2</v>
      </c>
      <c r="P151" s="9">
        <v>0</v>
      </c>
      <c r="Q151" s="9">
        <v>0</v>
      </c>
      <c r="R151" s="11">
        <f>R150/$P$289</f>
        <v>1.0003179494704919E-2</v>
      </c>
      <c r="S151" s="11">
        <f>S150/$Q$289</f>
        <v>1.1085562683029937E-2</v>
      </c>
      <c r="T151" s="7"/>
      <c r="U151" s="11"/>
      <c r="V151" s="7"/>
      <c r="W151" s="11"/>
      <c r="X151" s="7"/>
    </row>
    <row r="153" spans="1:24" ht="18.75" customHeight="1" x14ac:dyDescent="0.25">
      <c r="A153" s="19" t="s">
        <v>0</v>
      </c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</row>
    <row r="154" spans="1:24" ht="28.5" customHeight="1" x14ac:dyDescent="0.25">
      <c r="A154" s="19" t="s">
        <v>1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</row>
    <row r="157" spans="1:24" x14ac:dyDescent="0.25">
      <c r="A157" s="2" t="s">
        <v>3</v>
      </c>
      <c r="B157" s="1"/>
      <c r="C157" s="21" t="s">
        <v>118</v>
      </c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4" x14ac:dyDescent="0.25">
      <c r="A158" s="25" t="s">
        <v>2</v>
      </c>
      <c r="B158" s="25"/>
      <c r="C158" s="25"/>
    </row>
    <row r="160" spans="1:24" x14ac:dyDescent="0.25">
      <c r="A160" s="22"/>
      <c r="B160" s="22"/>
      <c r="C160" s="23" t="s">
        <v>5</v>
      </c>
      <c r="D160" s="23"/>
      <c r="E160" s="23"/>
      <c r="F160" s="23"/>
      <c r="G160" s="23"/>
      <c r="H160" s="23"/>
      <c r="I160" s="23"/>
      <c r="J160" s="23"/>
      <c r="K160" s="23" t="s">
        <v>6</v>
      </c>
      <c r="L160" s="23"/>
      <c r="M160" s="1"/>
      <c r="N160" s="3" t="s">
        <v>7</v>
      </c>
      <c r="O160" s="3" t="s">
        <v>7</v>
      </c>
      <c r="P160" s="3" t="s">
        <v>8</v>
      </c>
      <c r="Q160" s="3" t="s">
        <v>8</v>
      </c>
      <c r="R160" s="4"/>
      <c r="S160" s="4"/>
      <c r="T160" s="23"/>
      <c r="U160" s="23"/>
      <c r="V160" s="23"/>
      <c r="W160" s="23"/>
    </row>
    <row r="161" spans="1:24" x14ac:dyDescent="0.25">
      <c r="A161" s="22"/>
      <c r="B161" s="22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1"/>
      <c r="N161" s="3" t="s">
        <v>9</v>
      </c>
      <c r="O161" s="3" t="s">
        <v>10</v>
      </c>
      <c r="P161" s="3" t="s">
        <v>11</v>
      </c>
      <c r="Q161" s="3" t="s">
        <v>12</v>
      </c>
      <c r="R161" s="24"/>
      <c r="S161" s="24"/>
      <c r="T161" s="23"/>
      <c r="U161" s="23"/>
      <c r="V161" s="23"/>
      <c r="W161" s="23"/>
    </row>
    <row r="162" spans="1:24" x14ac:dyDescent="0.25">
      <c r="A162" s="5" t="s">
        <v>13</v>
      </c>
      <c r="B162" s="5" t="s">
        <v>14</v>
      </c>
      <c r="C162" s="4"/>
      <c r="D162" s="3" t="s">
        <v>15</v>
      </c>
      <c r="E162" s="3" t="s">
        <v>9</v>
      </c>
      <c r="F162" s="3" t="s">
        <v>10</v>
      </c>
      <c r="G162" s="3" t="s">
        <v>16</v>
      </c>
      <c r="H162" s="4"/>
      <c r="I162" s="3" t="s">
        <v>17</v>
      </c>
      <c r="J162" s="3" t="s">
        <v>18</v>
      </c>
      <c r="K162" s="3" t="s">
        <v>178</v>
      </c>
      <c r="L162" s="3" t="s">
        <v>9</v>
      </c>
      <c r="M162" s="3" t="s">
        <v>10</v>
      </c>
      <c r="N162" s="3" t="s">
        <v>19</v>
      </c>
      <c r="O162" s="3" t="s">
        <v>19</v>
      </c>
      <c r="P162" s="3" t="s">
        <v>8</v>
      </c>
      <c r="Q162" s="3" t="s">
        <v>8</v>
      </c>
      <c r="R162" s="3" t="s">
        <v>17</v>
      </c>
      <c r="S162" s="4"/>
      <c r="T162" s="3" t="s">
        <v>20</v>
      </c>
      <c r="U162" s="4"/>
      <c r="V162" s="4"/>
      <c r="W162" s="4"/>
      <c r="X162" s="4"/>
    </row>
    <row r="163" spans="1:24" x14ac:dyDescent="0.25">
      <c r="A163" s="5" t="s">
        <v>21</v>
      </c>
      <c r="B163" s="5" t="s">
        <v>22</v>
      </c>
      <c r="C163" s="3" t="s">
        <v>23</v>
      </c>
      <c r="D163" s="3" t="s">
        <v>24</v>
      </c>
      <c r="E163" s="3" t="s">
        <v>25</v>
      </c>
      <c r="F163" s="3" t="s">
        <v>26</v>
      </c>
      <c r="G163" s="3" t="s">
        <v>27</v>
      </c>
      <c r="H163" s="3" t="s">
        <v>28</v>
      </c>
      <c r="I163" s="3" t="s">
        <v>29</v>
      </c>
      <c r="J163" s="3" t="s">
        <v>30</v>
      </c>
      <c r="K163" s="3" t="s">
        <v>179</v>
      </c>
      <c r="L163" s="3" t="s">
        <v>25</v>
      </c>
      <c r="M163" s="3" t="s">
        <v>26</v>
      </c>
      <c r="N163" s="3" t="s">
        <v>25</v>
      </c>
      <c r="O163" s="3" t="s">
        <v>26</v>
      </c>
      <c r="P163" s="3" t="s">
        <v>31</v>
      </c>
      <c r="Q163" s="3" t="s">
        <v>32</v>
      </c>
      <c r="R163" s="3" t="s">
        <v>6</v>
      </c>
      <c r="S163" s="3" t="s">
        <v>17</v>
      </c>
      <c r="T163" s="3" t="s">
        <v>6</v>
      </c>
      <c r="U163" s="3"/>
      <c r="V163" s="3"/>
      <c r="W163" s="3"/>
      <c r="X163" s="3"/>
    </row>
    <row r="166" spans="1:24" x14ac:dyDescent="0.25">
      <c r="A166" s="6">
        <v>502</v>
      </c>
      <c r="B166" s="6" t="s">
        <v>119</v>
      </c>
      <c r="C166" s="7"/>
      <c r="D166" s="8">
        <v>116</v>
      </c>
      <c r="E166" s="8">
        <v>167</v>
      </c>
      <c r="F166" s="8">
        <v>874</v>
      </c>
      <c r="G166" s="8">
        <v>62</v>
      </c>
      <c r="H166" s="8">
        <v>209</v>
      </c>
      <c r="I166" s="8">
        <v>1428</v>
      </c>
      <c r="J166" s="8">
        <v>224</v>
      </c>
      <c r="K166" s="16">
        <v>42326</v>
      </c>
      <c r="L166" s="8">
        <v>3572</v>
      </c>
      <c r="M166" s="7"/>
      <c r="N166" s="8">
        <v>1833</v>
      </c>
      <c r="O166" s="8">
        <v>1</v>
      </c>
      <c r="P166" s="7"/>
      <c r="Q166" s="7"/>
      <c r="R166" s="8">
        <f t="shared" ref="R166" si="12">SUM(J166:O166)</f>
        <v>47956</v>
      </c>
      <c r="S166" s="8">
        <f t="shared" ref="S166" si="13">SUM(I166,R166)</f>
        <v>49384</v>
      </c>
      <c r="T166" s="9">
        <f t="shared" ref="T166" si="14">R166/S166</f>
        <v>0.97108375182245266</v>
      </c>
      <c r="U166" s="8"/>
      <c r="V166" s="9"/>
      <c r="W166" s="8"/>
      <c r="X166" s="9"/>
    </row>
    <row r="167" spans="1:24" x14ac:dyDescent="0.25">
      <c r="A167" s="6">
        <v>504</v>
      </c>
      <c r="B167" s="6" t="s">
        <v>120</v>
      </c>
      <c r="C167" s="7"/>
      <c r="D167" s="8">
        <v>66</v>
      </c>
      <c r="E167" s="7"/>
      <c r="F167" s="8">
        <v>109</v>
      </c>
      <c r="G167" s="8">
        <v>6</v>
      </c>
      <c r="H167" s="8">
        <v>74</v>
      </c>
      <c r="I167" s="8">
        <v>255</v>
      </c>
      <c r="J167" s="7"/>
      <c r="K167" s="16">
        <v>10201</v>
      </c>
      <c r="L167" s="8">
        <v>3691</v>
      </c>
      <c r="M167" s="8">
        <v>535</v>
      </c>
      <c r="N167" s="8">
        <v>149</v>
      </c>
      <c r="O167" s="8">
        <v>82</v>
      </c>
      <c r="P167" s="7"/>
      <c r="Q167" s="7"/>
      <c r="R167" s="8">
        <v>4457</v>
      </c>
      <c r="S167" s="8">
        <v>4712</v>
      </c>
      <c r="T167" s="9">
        <v>0.95</v>
      </c>
      <c r="U167" s="8"/>
      <c r="V167" s="9"/>
      <c r="W167" s="8"/>
      <c r="X167" s="9"/>
    </row>
    <row r="168" spans="1:24" x14ac:dyDescent="0.25">
      <c r="A168" s="6">
        <v>507</v>
      </c>
      <c r="B168" s="6" t="s">
        <v>121</v>
      </c>
      <c r="C168" s="7"/>
      <c r="D168" s="7"/>
      <c r="E168" s="8">
        <v>1</v>
      </c>
      <c r="F168" s="8">
        <v>1</v>
      </c>
      <c r="G168" s="8">
        <v>2</v>
      </c>
      <c r="H168" s="8">
        <v>69</v>
      </c>
      <c r="I168" s="8">
        <v>73</v>
      </c>
      <c r="J168" s="7"/>
      <c r="K168" s="16">
        <v>1301</v>
      </c>
      <c r="L168" s="8">
        <v>24</v>
      </c>
      <c r="M168" s="7"/>
      <c r="N168" s="8">
        <v>328</v>
      </c>
      <c r="O168" s="7"/>
      <c r="P168" s="7"/>
      <c r="Q168" s="7"/>
      <c r="R168" s="8">
        <v>352</v>
      </c>
      <c r="S168" s="8">
        <v>425</v>
      </c>
      <c r="T168" s="9">
        <v>0.83</v>
      </c>
      <c r="U168" s="8"/>
      <c r="V168" s="9"/>
      <c r="W168" s="8"/>
      <c r="X168" s="9"/>
    </row>
    <row r="169" spans="1:24" x14ac:dyDescent="0.25">
      <c r="A169" s="6">
        <v>510</v>
      </c>
      <c r="B169" s="6" t="s">
        <v>122</v>
      </c>
      <c r="C169" s="7"/>
      <c r="D169" s="7"/>
      <c r="E169" s="8">
        <v>5</v>
      </c>
      <c r="F169" s="8">
        <v>123</v>
      </c>
      <c r="G169" s="7"/>
      <c r="H169" s="8">
        <v>56</v>
      </c>
      <c r="I169" s="8">
        <v>184</v>
      </c>
      <c r="J169" s="7"/>
      <c r="K169" s="16">
        <v>3586</v>
      </c>
      <c r="L169" s="8">
        <v>3963</v>
      </c>
      <c r="M169" s="8">
        <v>1046</v>
      </c>
      <c r="N169" s="8">
        <v>621</v>
      </c>
      <c r="O169" s="8">
        <v>260</v>
      </c>
      <c r="P169" s="7"/>
      <c r="Q169" s="7"/>
      <c r="R169" s="8">
        <v>5890</v>
      </c>
      <c r="S169" s="8">
        <v>6074</v>
      </c>
      <c r="T169" s="9">
        <v>0.97</v>
      </c>
      <c r="U169" s="8"/>
      <c r="V169" s="9"/>
      <c r="W169" s="8"/>
      <c r="X169" s="9"/>
    </row>
    <row r="170" spans="1:24" x14ac:dyDescent="0.25">
      <c r="A170" s="6">
        <v>602</v>
      </c>
      <c r="B170" s="6" t="s">
        <v>123</v>
      </c>
      <c r="C170" s="7"/>
      <c r="D170" s="8">
        <v>154</v>
      </c>
      <c r="E170" s="8">
        <v>55</v>
      </c>
      <c r="F170" s="8">
        <v>201</v>
      </c>
      <c r="G170" s="7"/>
      <c r="H170" s="8">
        <v>16</v>
      </c>
      <c r="I170" s="8">
        <v>426</v>
      </c>
      <c r="J170" s="8">
        <v>19</v>
      </c>
      <c r="K170" s="16">
        <v>9838</v>
      </c>
      <c r="L170" s="8">
        <v>745</v>
      </c>
      <c r="M170" s="7"/>
      <c r="N170" s="8">
        <v>632</v>
      </c>
      <c r="O170" s="7"/>
      <c r="P170" s="7"/>
      <c r="Q170" s="7"/>
      <c r="R170" s="8">
        <v>1396</v>
      </c>
      <c r="S170" s="8">
        <v>1822</v>
      </c>
      <c r="T170" s="9">
        <v>0.77</v>
      </c>
      <c r="U170" s="8"/>
      <c r="V170" s="9"/>
      <c r="W170" s="8"/>
      <c r="X170" s="9"/>
    </row>
    <row r="171" spans="1:24" x14ac:dyDescent="0.25">
      <c r="A171" s="6">
        <v>604</v>
      </c>
      <c r="B171" s="6" t="s">
        <v>124</v>
      </c>
      <c r="C171" s="7"/>
      <c r="D171" s="8">
        <v>20</v>
      </c>
      <c r="E171" s="7"/>
      <c r="F171" s="7"/>
      <c r="G171" s="8">
        <v>6</v>
      </c>
      <c r="H171" s="8">
        <v>1</v>
      </c>
      <c r="I171" s="8">
        <v>27</v>
      </c>
      <c r="J171" s="7"/>
      <c r="K171" s="16">
        <v>1052</v>
      </c>
      <c r="L171" s="8">
        <v>38</v>
      </c>
      <c r="M171" s="8">
        <v>10</v>
      </c>
      <c r="N171" s="8">
        <v>42</v>
      </c>
      <c r="O171" s="8">
        <v>10</v>
      </c>
      <c r="P171" s="7"/>
      <c r="Q171" s="7"/>
      <c r="R171" s="8">
        <v>100</v>
      </c>
      <c r="S171" s="8">
        <v>127</v>
      </c>
      <c r="T171" s="9">
        <v>0.79</v>
      </c>
      <c r="U171" s="7"/>
      <c r="V171" s="7"/>
      <c r="W171" s="8"/>
      <c r="X171" s="9"/>
    </row>
    <row r="172" spans="1:24" x14ac:dyDescent="0.25">
      <c r="A172" s="6">
        <v>605</v>
      </c>
      <c r="B172" s="6" t="s">
        <v>125</v>
      </c>
      <c r="C172" s="7"/>
      <c r="D172" s="7"/>
      <c r="E172" s="7"/>
      <c r="F172" s="8">
        <v>1</v>
      </c>
      <c r="G172" s="7"/>
      <c r="H172" s="8">
        <v>9</v>
      </c>
      <c r="I172" s="8">
        <v>10</v>
      </c>
      <c r="J172" s="7"/>
      <c r="K172" s="16">
        <v>479</v>
      </c>
      <c r="L172" s="8">
        <v>12</v>
      </c>
      <c r="M172" s="8">
        <v>11</v>
      </c>
      <c r="N172" s="8">
        <v>2</v>
      </c>
      <c r="O172" s="8">
        <v>10</v>
      </c>
      <c r="P172" s="7"/>
      <c r="Q172" s="7"/>
      <c r="R172" s="8">
        <v>35</v>
      </c>
      <c r="S172" s="8">
        <v>45</v>
      </c>
      <c r="T172" s="9">
        <v>0.78</v>
      </c>
      <c r="U172" s="7"/>
      <c r="V172" s="7"/>
      <c r="W172" s="8"/>
      <c r="X172" s="9"/>
    </row>
    <row r="173" spans="1:24" x14ac:dyDescent="0.25">
      <c r="A173" s="6">
        <v>607</v>
      </c>
      <c r="B173" s="6" t="s">
        <v>126</v>
      </c>
      <c r="C173" s="7"/>
      <c r="D173" s="8">
        <v>6</v>
      </c>
      <c r="E173" s="7"/>
      <c r="F173" s="8">
        <v>3</v>
      </c>
      <c r="G173" s="7"/>
      <c r="H173" s="8">
        <v>70</v>
      </c>
      <c r="I173" s="8">
        <v>79</v>
      </c>
      <c r="J173" s="8">
        <v>111</v>
      </c>
      <c r="K173" s="16">
        <v>574</v>
      </c>
      <c r="L173" s="8">
        <v>9</v>
      </c>
      <c r="M173" s="7"/>
      <c r="N173" s="8">
        <v>374</v>
      </c>
      <c r="O173" s="7"/>
      <c r="P173" s="7"/>
      <c r="Q173" s="7"/>
      <c r="R173" s="8">
        <v>494</v>
      </c>
      <c r="S173" s="8">
        <v>573</v>
      </c>
      <c r="T173" s="9">
        <v>0.86</v>
      </c>
      <c r="U173" s="7"/>
      <c r="V173" s="7"/>
      <c r="W173" s="8"/>
      <c r="X173" s="9"/>
    </row>
    <row r="174" spans="1:24" x14ac:dyDescent="0.25">
      <c r="A174" s="6">
        <v>701</v>
      </c>
      <c r="B174" s="6" t="s">
        <v>127</v>
      </c>
      <c r="C174" s="7"/>
      <c r="D174" s="8">
        <v>24</v>
      </c>
      <c r="E174" s="8">
        <v>2</v>
      </c>
      <c r="F174" s="8">
        <v>173</v>
      </c>
      <c r="G174" s="8">
        <v>14</v>
      </c>
      <c r="H174" s="8">
        <v>242</v>
      </c>
      <c r="I174" s="8">
        <v>455</v>
      </c>
      <c r="J174" s="7"/>
      <c r="K174" s="16">
        <v>110838</v>
      </c>
      <c r="L174" s="8">
        <v>7751</v>
      </c>
      <c r="M174" s="8">
        <v>2905</v>
      </c>
      <c r="N174" s="8">
        <v>1357</v>
      </c>
      <c r="O174" s="8">
        <v>992</v>
      </c>
      <c r="P174" s="7"/>
      <c r="Q174" s="7"/>
      <c r="R174" s="8">
        <v>13005</v>
      </c>
      <c r="S174" s="8">
        <v>13460</v>
      </c>
      <c r="T174" s="9">
        <v>0.97</v>
      </c>
      <c r="U174" s="8"/>
      <c r="V174" s="9"/>
      <c r="W174" s="8"/>
      <c r="X174" s="9"/>
    </row>
    <row r="175" spans="1:24" x14ac:dyDescent="0.25">
      <c r="A175" s="6">
        <v>702</v>
      </c>
      <c r="B175" s="6" t="s">
        <v>128</v>
      </c>
      <c r="C175" s="7"/>
      <c r="D175" s="8">
        <v>40</v>
      </c>
      <c r="E175" s="8">
        <v>3</v>
      </c>
      <c r="F175" s="8">
        <v>129</v>
      </c>
      <c r="G175" s="8">
        <v>20</v>
      </c>
      <c r="H175" s="8">
        <v>115</v>
      </c>
      <c r="I175" s="8">
        <v>307</v>
      </c>
      <c r="J175" s="7"/>
      <c r="K175" s="16">
        <v>10537</v>
      </c>
      <c r="L175" s="8">
        <v>2801</v>
      </c>
      <c r="M175" s="8">
        <v>1032</v>
      </c>
      <c r="N175" s="8">
        <v>453</v>
      </c>
      <c r="O175" s="8">
        <v>966</v>
      </c>
      <c r="P175" s="7"/>
      <c r="Q175" s="7"/>
      <c r="R175" s="8">
        <v>5252</v>
      </c>
      <c r="S175" s="8">
        <v>5559</v>
      </c>
      <c r="T175" s="9">
        <v>0.94</v>
      </c>
      <c r="U175" s="7"/>
      <c r="V175" s="7"/>
      <c r="W175" s="8"/>
      <c r="X175" s="9"/>
    </row>
    <row r="176" spans="1:24" x14ac:dyDescent="0.25">
      <c r="A176" s="6">
        <v>703</v>
      </c>
      <c r="B176" s="6" t="s">
        <v>129</v>
      </c>
      <c r="C176" s="7"/>
      <c r="D176" s="7"/>
      <c r="E176" s="7"/>
      <c r="F176" s="7"/>
      <c r="G176" s="7"/>
      <c r="H176" s="8">
        <v>1</v>
      </c>
      <c r="I176" s="8">
        <v>1</v>
      </c>
      <c r="J176" s="7"/>
      <c r="K176" s="16">
        <v>618</v>
      </c>
      <c r="L176" s="8">
        <v>30</v>
      </c>
      <c r="M176" s="7"/>
      <c r="N176" s="8">
        <v>63</v>
      </c>
      <c r="O176" s="7"/>
      <c r="P176" s="7"/>
      <c r="Q176" s="7"/>
      <c r="R176" s="8">
        <v>93</v>
      </c>
      <c r="S176" s="8">
        <v>94</v>
      </c>
      <c r="T176" s="9">
        <v>0.99</v>
      </c>
      <c r="U176" s="7"/>
      <c r="V176" s="7"/>
      <c r="W176" s="8"/>
      <c r="X176" s="9"/>
    </row>
    <row r="177" spans="1:24" x14ac:dyDescent="0.25">
      <c r="A177" s="6">
        <v>705</v>
      </c>
      <c r="B177" s="6" t="s">
        <v>130</v>
      </c>
      <c r="C177" s="7"/>
      <c r="D177" s="8">
        <v>20</v>
      </c>
      <c r="E177" s="8">
        <v>70</v>
      </c>
      <c r="F177" s="8">
        <v>167</v>
      </c>
      <c r="G177" s="8">
        <v>48</v>
      </c>
      <c r="H177" s="8">
        <v>169</v>
      </c>
      <c r="I177" s="8">
        <v>474</v>
      </c>
      <c r="J177" s="8">
        <v>30</v>
      </c>
      <c r="K177" s="16">
        <v>36638</v>
      </c>
      <c r="L177" s="8">
        <v>1265</v>
      </c>
      <c r="M177" s="7"/>
      <c r="N177" s="8">
        <v>1021</v>
      </c>
      <c r="O177" s="7"/>
      <c r="P177" s="7"/>
      <c r="Q177" s="7"/>
      <c r="R177" s="8">
        <v>2316</v>
      </c>
      <c r="S177" s="8">
        <v>2790</v>
      </c>
      <c r="T177" s="9">
        <v>0.83</v>
      </c>
      <c r="U177" s="8"/>
      <c r="V177" s="9"/>
      <c r="W177" s="8"/>
      <c r="X177" s="9"/>
    </row>
    <row r="178" spans="1:24" x14ac:dyDescent="0.25">
      <c r="A178" s="6">
        <v>706</v>
      </c>
      <c r="B178" s="6" t="s">
        <v>131</v>
      </c>
      <c r="C178" s="7"/>
      <c r="D178" s="7"/>
      <c r="E178" s="7"/>
      <c r="F178" s="7"/>
      <c r="G178" s="7"/>
      <c r="H178" s="8">
        <v>1</v>
      </c>
      <c r="I178" s="8">
        <v>1</v>
      </c>
      <c r="J178" s="7"/>
      <c r="K178" s="17">
        <v>0</v>
      </c>
      <c r="L178" s="7"/>
      <c r="M178" s="7"/>
      <c r="N178" s="7"/>
      <c r="O178" s="7"/>
      <c r="P178" s="7"/>
      <c r="Q178" s="7"/>
      <c r="R178" s="7"/>
      <c r="S178" s="8">
        <v>1</v>
      </c>
      <c r="T178" s="9">
        <v>0</v>
      </c>
      <c r="U178" s="7"/>
      <c r="V178" s="7"/>
      <c r="W178" s="8"/>
      <c r="X178" s="9"/>
    </row>
    <row r="179" spans="1:24" x14ac:dyDescent="0.25">
      <c r="A179" s="6">
        <v>707</v>
      </c>
      <c r="B179" s="6" t="s">
        <v>132</v>
      </c>
      <c r="C179" s="7"/>
      <c r="D179" s="7"/>
      <c r="E179" s="7"/>
      <c r="F179" s="8">
        <v>3</v>
      </c>
      <c r="G179" s="7"/>
      <c r="H179" s="8">
        <v>59</v>
      </c>
      <c r="I179" s="8">
        <v>62</v>
      </c>
      <c r="J179" s="7"/>
      <c r="K179" s="18">
        <v>3</v>
      </c>
      <c r="L179" s="7"/>
      <c r="M179" s="7"/>
      <c r="N179" s="7"/>
      <c r="O179" s="7"/>
      <c r="P179" s="7"/>
      <c r="Q179" s="7"/>
      <c r="R179" s="7"/>
      <c r="S179" s="8">
        <v>62</v>
      </c>
      <c r="T179" s="9">
        <v>0</v>
      </c>
      <c r="U179" s="7"/>
      <c r="V179" s="7"/>
      <c r="W179" s="8"/>
      <c r="X179" s="9"/>
    </row>
    <row r="180" spans="1:24" x14ac:dyDescent="0.25">
      <c r="A180" s="6">
        <v>708</v>
      </c>
      <c r="B180" s="6" t="s">
        <v>133</v>
      </c>
      <c r="C180" s="7"/>
      <c r="D180" s="7"/>
      <c r="E180" s="7"/>
      <c r="F180" s="7"/>
      <c r="G180" s="7"/>
      <c r="H180" s="8">
        <v>29</v>
      </c>
      <c r="I180" s="8">
        <v>29</v>
      </c>
      <c r="J180" s="7"/>
      <c r="K180" s="18">
        <v>3</v>
      </c>
      <c r="L180" s="8">
        <v>2</v>
      </c>
      <c r="M180" s="7"/>
      <c r="N180" s="7"/>
      <c r="O180" s="7"/>
      <c r="P180" s="7"/>
      <c r="Q180" s="7"/>
      <c r="R180" s="8">
        <v>2</v>
      </c>
      <c r="S180" s="8">
        <v>31</v>
      </c>
      <c r="T180" s="9">
        <v>0.06</v>
      </c>
      <c r="U180" s="7"/>
      <c r="V180" s="7"/>
      <c r="W180" s="8"/>
      <c r="X180" s="9"/>
    </row>
    <row r="181" spans="1:24" x14ac:dyDescent="0.25">
      <c r="K181" s="18"/>
    </row>
    <row r="182" spans="1:24" x14ac:dyDescent="0.25">
      <c r="K182" s="18"/>
    </row>
    <row r="183" spans="1:24" x14ac:dyDescent="0.25">
      <c r="A183" s="7"/>
      <c r="B183" s="10" t="s">
        <v>55</v>
      </c>
      <c r="C183" s="7"/>
      <c r="D183" s="8">
        <v>446</v>
      </c>
      <c r="E183" s="8">
        <v>303</v>
      </c>
      <c r="F183" s="8">
        <v>1784</v>
      </c>
      <c r="G183" s="8">
        <v>158</v>
      </c>
      <c r="H183" s="8">
        <v>1120</v>
      </c>
      <c r="I183" s="8">
        <v>3811</v>
      </c>
      <c r="J183" s="8">
        <v>384</v>
      </c>
      <c r="K183" s="18">
        <f>SUM(K166:K182)</f>
        <v>227994</v>
      </c>
      <c r="L183" s="8">
        <v>23903</v>
      </c>
      <c r="M183" s="8">
        <v>5539</v>
      </c>
      <c r="N183" s="8">
        <v>6875</v>
      </c>
      <c r="O183" s="8">
        <v>2321</v>
      </c>
      <c r="P183" s="7"/>
      <c r="Q183" s="7"/>
      <c r="R183" s="8">
        <v>39022</v>
      </c>
      <c r="S183" s="8">
        <v>42833</v>
      </c>
      <c r="T183" s="9">
        <v>0.91</v>
      </c>
      <c r="U183" s="8"/>
      <c r="V183" s="9"/>
      <c r="W183" s="8"/>
      <c r="X183" s="9"/>
    </row>
    <row r="184" spans="1:24" x14ac:dyDescent="0.25">
      <c r="A184" s="7"/>
      <c r="B184" s="10" t="s">
        <v>56</v>
      </c>
      <c r="C184" s="9">
        <v>0</v>
      </c>
      <c r="D184" s="11">
        <v>9.6000000000000002E-2</v>
      </c>
      <c r="E184" s="11">
        <v>9.7000000000000003E-2</v>
      </c>
      <c r="F184" s="11">
        <v>0.27700000000000002</v>
      </c>
      <c r="G184" s="11">
        <v>0.23899999999999999</v>
      </c>
      <c r="H184" s="11">
        <v>6.8000000000000005E-2</v>
      </c>
      <c r="I184" s="11">
        <v>0.106</v>
      </c>
      <c r="J184" s="11">
        <v>1.2E-2</v>
      </c>
      <c r="K184" s="18">
        <f>K183/$I$289</f>
        <v>0.2414165169244844</v>
      </c>
      <c r="L184" s="11">
        <v>0.13700000000000001</v>
      </c>
      <c r="M184" s="11">
        <v>9.1999999999999998E-2</v>
      </c>
      <c r="N184" s="11">
        <v>0.17299999999999999</v>
      </c>
      <c r="O184" s="11">
        <v>0.14299999999999999</v>
      </c>
      <c r="P184" s="9">
        <v>0</v>
      </c>
      <c r="Q184" s="9">
        <v>0</v>
      </c>
      <c r="R184" s="11">
        <f>R183/$P$289</f>
        <v>3.0786660639038989E-2</v>
      </c>
      <c r="S184" s="11">
        <f>S183/$Q$289</f>
        <v>3.2862336936965969E-2</v>
      </c>
      <c r="T184" s="7"/>
      <c r="U184" s="11"/>
      <c r="V184" s="7"/>
      <c r="W184" s="11"/>
      <c r="X184" s="7"/>
    </row>
    <row r="186" spans="1:24" ht="18.75" customHeight="1" x14ac:dyDescent="0.25">
      <c r="A186" s="19" t="s">
        <v>0</v>
      </c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</row>
    <row r="187" spans="1:24" ht="28.5" customHeight="1" x14ac:dyDescent="0.25">
      <c r="A187" s="19" t="s">
        <v>1</v>
      </c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</row>
    <row r="190" spans="1:24" x14ac:dyDescent="0.25">
      <c r="A190" s="2" t="s">
        <v>3</v>
      </c>
      <c r="B190" s="1"/>
      <c r="C190" s="21" t="s">
        <v>134</v>
      </c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x14ac:dyDescent="0.25">
      <c r="A191" s="25" t="s">
        <v>2</v>
      </c>
      <c r="B191" s="25"/>
      <c r="C191" s="25"/>
    </row>
    <row r="193" spans="1:24" x14ac:dyDescent="0.25">
      <c r="A193" s="22"/>
      <c r="B193" s="22"/>
      <c r="C193" s="23" t="s">
        <v>5</v>
      </c>
      <c r="D193" s="23"/>
      <c r="E193" s="23"/>
      <c r="F193" s="23"/>
      <c r="G193" s="23"/>
      <c r="H193" s="23"/>
      <c r="I193" s="23"/>
      <c r="J193" s="23"/>
      <c r="K193" s="23" t="s">
        <v>6</v>
      </c>
      <c r="L193" s="23"/>
      <c r="M193" s="1"/>
      <c r="N193" s="3" t="s">
        <v>7</v>
      </c>
      <c r="O193" s="3" t="s">
        <v>7</v>
      </c>
      <c r="P193" s="3" t="s">
        <v>8</v>
      </c>
      <c r="Q193" s="3" t="s">
        <v>8</v>
      </c>
      <c r="R193" s="4"/>
      <c r="S193" s="4"/>
      <c r="T193" s="23"/>
      <c r="U193" s="23"/>
      <c r="V193" s="23"/>
      <c r="W193" s="23"/>
    </row>
    <row r="194" spans="1:24" x14ac:dyDescent="0.25">
      <c r="A194" s="22"/>
      <c r="B194" s="22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1"/>
      <c r="N194" s="3" t="s">
        <v>9</v>
      </c>
      <c r="O194" s="3" t="s">
        <v>10</v>
      </c>
      <c r="P194" s="3" t="s">
        <v>11</v>
      </c>
      <c r="Q194" s="3" t="s">
        <v>12</v>
      </c>
      <c r="R194" s="24"/>
      <c r="S194" s="24"/>
      <c r="T194" s="23"/>
      <c r="U194" s="23"/>
      <c r="V194" s="23"/>
      <c r="W194" s="23"/>
    </row>
    <row r="195" spans="1:24" x14ac:dyDescent="0.25">
      <c r="A195" s="5" t="s">
        <v>13</v>
      </c>
      <c r="B195" s="5" t="s">
        <v>14</v>
      </c>
      <c r="C195" s="4"/>
      <c r="D195" s="3" t="s">
        <v>15</v>
      </c>
      <c r="E195" s="3" t="s">
        <v>9</v>
      </c>
      <c r="F195" s="3" t="s">
        <v>10</v>
      </c>
      <c r="G195" s="3" t="s">
        <v>16</v>
      </c>
      <c r="H195" s="4"/>
      <c r="I195" s="3" t="s">
        <v>17</v>
      </c>
      <c r="J195" s="3" t="s">
        <v>18</v>
      </c>
      <c r="K195" s="3" t="s">
        <v>178</v>
      </c>
      <c r="L195" s="3" t="s">
        <v>9</v>
      </c>
      <c r="M195" s="3" t="s">
        <v>10</v>
      </c>
      <c r="N195" s="3" t="s">
        <v>19</v>
      </c>
      <c r="O195" s="3" t="s">
        <v>19</v>
      </c>
      <c r="P195" s="3" t="s">
        <v>8</v>
      </c>
      <c r="Q195" s="3" t="s">
        <v>8</v>
      </c>
      <c r="R195" s="3" t="s">
        <v>17</v>
      </c>
      <c r="S195" s="4"/>
      <c r="T195" s="3" t="s">
        <v>20</v>
      </c>
      <c r="U195" s="4"/>
      <c r="V195" s="4"/>
      <c r="W195" s="4"/>
      <c r="X195" s="4"/>
    </row>
    <row r="196" spans="1:24" x14ac:dyDescent="0.25">
      <c r="A196" s="5" t="s">
        <v>21</v>
      </c>
      <c r="B196" s="5" t="s">
        <v>22</v>
      </c>
      <c r="C196" s="3" t="s">
        <v>23</v>
      </c>
      <c r="D196" s="3" t="s">
        <v>24</v>
      </c>
      <c r="E196" s="3" t="s">
        <v>25</v>
      </c>
      <c r="F196" s="3" t="s">
        <v>26</v>
      </c>
      <c r="G196" s="3" t="s">
        <v>27</v>
      </c>
      <c r="H196" s="3" t="s">
        <v>28</v>
      </c>
      <c r="I196" s="3" t="s">
        <v>29</v>
      </c>
      <c r="J196" s="3" t="s">
        <v>30</v>
      </c>
      <c r="K196" s="3" t="s">
        <v>179</v>
      </c>
      <c r="L196" s="3" t="s">
        <v>25</v>
      </c>
      <c r="M196" s="3" t="s">
        <v>26</v>
      </c>
      <c r="N196" s="3" t="s">
        <v>25</v>
      </c>
      <c r="O196" s="3" t="s">
        <v>26</v>
      </c>
      <c r="P196" s="3" t="s">
        <v>31</v>
      </c>
      <c r="Q196" s="3" t="s">
        <v>32</v>
      </c>
      <c r="R196" s="3" t="s">
        <v>6</v>
      </c>
      <c r="S196" s="3" t="s">
        <v>17</v>
      </c>
      <c r="T196" s="3" t="s">
        <v>6</v>
      </c>
      <c r="U196" s="3"/>
      <c r="V196" s="3"/>
      <c r="W196" s="3"/>
      <c r="X196" s="3"/>
    </row>
    <row r="199" spans="1:24" x14ac:dyDescent="0.25">
      <c r="A199" s="6">
        <v>804</v>
      </c>
      <c r="B199" s="6" t="s">
        <v>135</v>
      </c>
      <c r="C199" s="7"/>
      <c r="D199" s="7"/>
      <c r="E199" s="7"/>
      <c r="F199" s="7"/>
      <c r="G199" s="7"/>
      <c r="H199" s="7"/>
      <c r="I199" s="7"/>
      <c r="J199" s="7"/>
      <c r="K199" s="15">
        <v>10</v>
      </c>
      <c r="L199" s="7"/>
      <c r="M199" s="8">
        <v>8</v>
      </c>
      <c r="N199" s="7"/>
      <c r="O199" s="7"/>
      <c r="P199" s="7"/>
      <c r="Q199" s="7"/>
      <c r="R199" s="8">
        <f t="shared" ref="R199" si="15">SUM(J199:O199)</f>
        <v>18</v>
      </c>
      <c r="S199" s="8">
        <f t="shared" ref="S199" si="16">SUM(I199,R199)</f>
        <v>18</v>
      </c>
      <c r="T199" s="9">
        <f t="shared" ref="T199" si="17">R199/S199</f>
        <v>1</v>
      </c>
      <c r="U199" s="7"/>
      <c r="V199" s="7"/>
      <c r="W199" s="8"/>
      <c r="X199" s="9"/>
    </row>
    <row r="200" spans="1:24" x14ac:dyDescent="0.25">
      <c r="A200" s="6">
        <v>808</v>
      </c>
      <c r="B200" s="6" t="s">
        <v>136</v>
      </c>
      <c r="C200" s="7"/>
      <c r="D200" s="7"/>
      <c r="E200" s="7"/>
      <c r="F200" s="7"/>
      <c r="G200" s="7"/>
      <c r="H200" s="8">
        <v>2</v>
      </c>
      <c r="I200" s="8">
        <v>2</v>
      </c>
      <c r="J200" s="7"/>
      <c r="K200" s="15">
        <v>49</v>
      </c>
      <c r="L200" s="8">
        <v>1</v>
      </c>
      <c r="M200" s="8">
        <v>62</v>
      </c>
      <c r="N200" s="7"/>
      <c r="O200" s="8">
        <v>3</v>
      </c>
      <c r="P200" s="7"/>
      <c r="Q200" s="7"/>
      <c r="R200" s="8">
        <v>66</v>
      </c>
      <c r="S200" s="8">
        <v>68</v>
      </c>
      <c r="T200" s="9">
        <v>0.97</v>
      </c>
      <c r="U200" s="7"/>
      <c r="V200" s="7"/>
      <c r="W200" s="8"/>
      <c r="X200" s="9"/>
    </row>
    <row r="201" spans="1:24" x14ac:dyDescent="0.25">
      <c r="A201" s="6">
        <v>809</v>
      </c>
      <c r="B201" s="6" t="s">
        <v>137</v>
      </c>
      <c r="C201" s="7"/>
      <c r="D201" s="7"/>
      <c r="E201" s="8">
        <v>3</v>
      </c>
      <c r="F201" s="8">
        <v>72</v>
      </c>
      <c r="G201" s="8">
        <v>36</v>
      </c>
      <c r="H201" s="8">
        <v>401</v>
      </c>
      <c r="I201" s="8">
        <v>512</v>
      </c>
      <c r="J201" s="7"/>
      <c r="K201" s="15">
        <v>18332</v>
      </c>
      <c r="L201" s="8">
        <v>3665</v>
      </c>
      <c r="M201" s="8">
        <v>1055</v>
      </c>
      <c r="N201" s="8">
        <v>883</v>
      </c>
      <c r="O201" s="8">
        <v>452</v>
      </c>
      <c r="P201" s="7"/>
      <c r="Q201" s="7"/>
      <c r="R201" s="8">
        <v>6055</v>
      </c>
      <c r="S201" s="8">
        <v>6567</v>
      </c>
      <c r="T201" s="9">
        <v>0.92</v>
      </c>
      <c r="U201" s="8"/>
      <c r="V201" s="9"/>
      <c r="W201" s="8"/>
      <c r="X201" s="9"/>
    </row>
    <row r="202" spans="1:24" x14ac:dyDescent="0.25">
      <c r="A202" s="6">
        <v>811</v>
      </c>
      <c r="B202" s="6" t="s">
        <v>138</v>
      </c>
      <c r="C202" s="7"/>
      <c r="D202" s="7"/>
      <c r="E202" s="7"/>
      <c r="F202" s="8">
        <v>5</v>
      </c>
      <c r="G202" s="7"/>
      <c r="H202" s="8">
        <v>24</v>
      </c>
      <c r="I202" s="8">
        <v>29</v>
      </c>
      <c r="J202" s="7"/>
      <c r="K202" s="15">
        <v>90</v>
      </c>
      <c r="L202" s="8">
        <v>1</v>
      </c>
      <c r="M202" s="8">
        <v>14</v>
      </c>
      <c r="N202" s="8">
        <v>1</v>
      </c>
      <c r="O202" s="8">
        <v>1</v>
      </c>
      <c r="P202" s="7"/>
      <c r="Q202" s="7"/>
      <c r="R202" s="8">
        <v>17</v>
      </c>
      <c r="S202" s="8">
        <v>46</v>
      </c>
      <c r="T202" s="9">
        <v>0.37</v>
      </c>
      <c r="U202" s="7"/>
      <c r="V202" s="7"/>
      <c r="W202" s="8"/>
      <c r="X202" s="9"/>
    </row>
    <row r="203" spans="1:24" x14ac:dyDescent="0.25">
      <c r="A203" s="6">
        <v>813</v>
      </c>
      <c r="B203" s="6" t="s">
        <v>139</v>
      </c>
      <c r="C203" s="7"/>
      <c r="D203" s="8">
        <v>138</v>
      </c>
      <c r="E203" s="8">
        <v>301</v>
      </c>
      <c r="F203" s="8">
        <v>61</v>
      </c>
      <c r="G203" s="8">
        <v>58</v>
      </c>
      <c r="H203" s="8">
        <v>1243</v>
      </c>
      <c r="I203" s="8">
        <v>1801</v>
      </c>
      <c r="J203" s="8">
        <v>185</v>
      </c>
      <c r="K203" s="15">
        <v>60025</v>
      </c>
      <c r="L203" s="8">
        <v>4108</v>
      </c>
      <c r="M203" s="8">
        <v>5</v>
      </c>
      <c r="N203" s="8">
        <v>1545</v>
      </c>
      <c r="O203" s="8">
        <v>4</v>
      </c>
      <c r="P203" s="7"/>
      <c r="Q203" s="7"/>
      <c r="R203" s="8">
        <v>5847</v>
      </c>
      <c r="S203" s="8">
        <v>7648</v>
      </c>
      <c r="T203" s="9">
        <v>0.76</v>
      </c>
      <c r="U203" s="8"/>
      <c r="V203" s="9"/>
      <c r="W203" s="8"/>
      <c r="X203" s="9"/>
    </row>
    <row r="204" spans="1:24" x14ac:dyDescent="0.25">
      <c r="A204" s="6">
        <v>814</v>
      </c>
      <c r="B204" s="6" t="s">
        <v>140</v>
      </c>
      <c r="C204" s="7"/>
      <c r="D204" s="7"/>
      <c r="E204" s="7"/>
      <c r="F204" s="7"/>
      <c r="G204" s="7"/>
      <c r="H204" s="8">
        <v>2</v>
      </c>
      <c r="I204" s="8">
        <v>2</v>
      </c>
      <c r="J204" s="7"/>
      <c r="K204" s="15">
        <v>163</v>
      </c>
      <c r="L204" s="7"/>
      <c r="M204" s="7"/>
      <c r="N204" s="8">
        <v>8</v>
      </c>
      <c r="O204" s="7"/>
      <c r="P204" s="7"/>
      <c r="Q204" s="7"/>
      <c r="R204" s="8">
        <v>8</v>
      </c>
      <c r="S204" s="8">
        <v>10</v>
      </c>
      <c r="T204" s="9">
        <v>0.8</v>
      </c>
      <c r="U204" s="7"/>
      <c r="V204" s="7"/>
      <c r="W204" s="8"/>
      <c r="X204" s="9"/>
    </row>
    <row r="205" spans="1:24" x14ac:dyDescent="0.25">
      <c r="A205" s="6">
        <v>815</v>
      </c>
      <c r="B205" s="6" t="s">
        <v>141</v>
      </c>
      <c r="C205" s="7"/>
      <c r="D205" s="7"/>
      <c r="E205" s="7"/>
      <c r="F205" s="7"/>
      <c r="G205" s="7"/>
      <c r="H205" s="8">
        <v>403</v>
      </c>
      <c r="I205" s="8">
        <v>403</v>
      </c>
      <c r="J205" s="7"/>
      <c r="K205" s="15">
        <v>3</v>
      </c>
      <c r="L205" s="7"/>
      <c r="M205" s="7"/>
      <c r="N205" s="7"/>
      <c r="O205" s="7"/>
      <c r="P205" s="7"/>
      <c r="Q205" s="7"/>
      <c r="R205" s="7"/>
      <c r="S205" s="8">
        <v>403</v>
      </c>
      <c r="T205" s="9">
        <v>0</v>
      </c>
      <c r="U205" s="7"/>
      <c r="V205" s="7"/>
      <c r="W205" s="8"/>
      <c r="X205" s="9"/>
    </row>
    <row r="206" spans="1:24" x14ac:dyDescent="0.25">
      <c r="A206" s="6">
        <v>816</v>
      </c>
      <c r="B206" s="6" t="s">
        <v>142</v>
      </c>
      <c r="C206" s="7"/>
      <c r="D206" s="7"/>
      <c r="E206" s="7"/>
      <c r="F206" s="7"/>
      <c r="G206" s="7"/>
      <c r="H206" s="8">
        <v>6</v>
      </c>
      <c r="I206" s="8">
        <v>6</v>
      </c>
      <c r="J206" s="8">
        <v>1</v>
      </c>
      <c r="K206" s="15">
        <v>69</v>
      </c>
      <c r="L206" s="7"/>
      <c r="M206" s="7"/>
      <c r="N206" s="7"/>
      <c r="O206" s="7"/>
      <c r="P206" s="7"/>
      <c r="Q206" s="7"/>
      <c r="R206" s="8">
        <v>1</v>
      </c>
      <c r="S206" s="8">
        <v>7</v>
      </c>
      <c r="T206" s="9">
        <v>0.14000000000000001</v>
      </c>
      <c r="U206" s="7"/>
      <c r="V206" s="7"/>
      <c r="W206" s="8"/>
      <c r="X206" s="9"/>
    </row>
    <row r="207" spans="1:24" x14ac:dyDescent="0.25">
      <c r="A207" s="6">
        <v>817</v>
      </c>
      <c r="B207" s="6" t="s">
        <v>143</v>
      </c>
      <c r="C207" s="7"/>
      <c r="D207" s="7"/>
      <c r="E207" s="8">
        <v>29</v>
      </c>
      <c r="F207" s="8">
        <v>7</v>
      </c>
      <c r="G207" s="7"/>
      <c r="H207" s="8">
        <v>800</v>
      </c>
      <c r="I207" s="8">
        <v>836</v>
      </c>
      <c r="J207" s="8">
        <v>38</v>
      </c>
      <c r="K207" s="15">
        <v>4034</v>
      </c>
      <c r="L207" s="8">
        <v>137</v>
      </c>
      <c r="M207" s="7"/>
      <c r="N207" s="8">
        <v>351</v>
      </c>
      <c r="O207" s="7"/>
      <c r="P207" s="7"/>
      <c r="Q207" s="7"/>
      <c r="R207" s="8">
        <v>526</v>
      </c>
      <c r="S207" s="8">
        <v>1362</v>
      </c>
      <c r="T207" s="9">
        <v>0.39</v>
      </c>
      <c r="U207" s="7"/>
      <c r="V207" s="7"/>
      <c r="W207" s="8"/>
      <c r="X207" s="9"/>
    </row>
    <row r="208" spans="1:24" x14ac:dyDescent="0.25">
      <c r="A208" s="6">
        <v>818</v>
      </c>
      <c r="B208" s="6" t="s">
        <v>144</v>
      </c>
      <c r="C208" s="7"/>
      <c r="D208" s="8">
        <v>4</v>
      </c>
      <c r="E208" s="8">
        <v>30</v>
      </c>
      <c r="F208" s="8">
        <v>31</v>
      </c>
      <c r="G208" s="8">
        <v>6</v>
      </c>
      <c r="H208" s="8">
        <v>15</v>
      </c>
      <c r="I208" s="8">
        <v>86</v>
      </c>
      <c r="J208" s="8">
        <v>14</v>
      </c>
      <c r="K208" s="15">
        <v>4748</v>
      </c>
      <c r="L208" s="8">
        <v>261</v>
      </c>
      <c r="M208" s="7"/>
      <c r="N208" s="8">
        <v>124</v>
      </c>
      <c r="O208" s="7"/>
      <c r="P208" s="7"/>
      <c r="Q208" s="7"/>
      <c r="R208" s="8">
        <v>399</v>
      </c>
      <c r="S208" s="8">
        <v>485</v>
      </c>
      <c r="T208" s="9">
        <v>0.82</v>
      </c>
      <c r="U208" s="7"/>
      <c r="V208" s="7"/>
      <c r="W208" s="8"/>
      <c r="X208" s="9"/>
    </row>
    <row r="209" spans="1:24" x14ac:dyDescent="0.25">
      <c r="A209" s="6">
        <v>819</v>
      </c>
      <c r="B209" s="6" t="s">
        <v>145</v>
      </c>
      <c r="C209" s="7"/>
      <c r="D209" s="7"/>
      <c r="E209" s="8">
        <v>15</v>
      </c>
      <c r="F209" s="8">
        <v>6</v>
      </c>
      <c r="G209" s="7"/>
      <c r="H209" s="8">
        <v>79</v>
      </c>
      <c r="I209" s="8">
        <v>100</v>
      </c>
      <c r="J209" s="8">
        <v>7</v>
      </c>
      <c r="K209" s="15">
        <v>2047</v>
      </c>
      <c r="L209" s="8">
        <v>10</v>
      </c>
      <c r="M209" s="7"/>
      <c r="N209" s="8">
        <v>13</v>
      </c>
      <c r="O209" s="7"/>
      <c r="P209" s="7"/>
      <c r="Q209" s="7"/>
      <c r="R209" s="8">
        <v>30</v>
      </c>
      <c r="S209" s="8">
        <v>130</v>
      </c>
      <c r="T209" s="9">
        <v>0.23</v>
      </c>
      <c r="U209" s="7"/>
      <c r="V209" s="7"/>
      <c r="W209" s="8"/>
      <c r="X209" s="9"/>
    </row>
    <row r="210" spans="1:24" x14ac:dyDescent="0.25">
      <c r="A210" s="6">
        <v>821</v>
      </c>
      <c r="B210" s="6" t="s">
        <v>146</v>
      </c>
      <c r="C210" s="7"/>
      <c r="D210" s="8">
        <v>78</v>
      </c>
      <c r="E210" s="8">
        <v>27</v>
      </c>
      <c r="F210" s="8">
        <v>472</v>
      </c>
      <c r="G210" s="8">
        <v>2</v>
      </c>
      <c r="H210" s="8">
        <v>1104</v>
      </c>
      <c r="I210" s="8">
        <v>1683</v>
      </c>
      <c r="J210" s="7"/>
      <c r="K210" s="15">
        <v>34160</v>
      </c>
      <c r="L210" s="8">
        <v>17138</v>
      </c>
      <c r="M210" s="8">
        <v>7037</v>
      </c>
      <c r="N210" s="8">
        <v>2122</v>
      </c>
      <c r="O210" s="8">
        <v>1550</v>
      </c>
      <c r="P210" s="7"/>
      <c r="Q210" s="7"/>
      <c r="R210" s="8">
        <v>27847</v>
      </c>
      <c r="S210" s="8">
        <v>29530</v>
      </c>
      <c r="T210" s="9">
        <v>0.94</v>
      </c>
      <c r="U210" s="8"/>
      <c r="V210" s="9"/>
      <c r="W210" s="8"/>
      <c r="X210" s="9"/>
    </row>
    <row r="211" spans="1:24" x14ac:dyDescent="0.25">
      <c r="A211" s="6">
        <v>822</v>
      </c>
      <c r="B211" s="6" t="s">
        <v>147</v>
      </c>
      <c r="C211" s="7"/>
      <c r="D211" s="7"/>
      <c r="E211" s="7"/>
      <c r="F211" s="7"/>
      <c r="G211" s="7"/>
      <c r="H211" s="8">
        <v>28</v>
      </c>
      <c r="I211" s="8">
        <v>28</v>
      </c>
      <c r="J211" s="7"/>
      <c r="K211" s="15">
        <v>109</v>
      </c>
      <c r="L211" s="7"/>
      <c r="M211" s="7"/>
      <c r="N211" s="7"/>
      <c r="O211" s="7"/>
      <c r="P211" s="7"/>
      <c r="Q211" s="7"/>
      <c r="R211" s="7"/>
      <c r="S211" s="8">
        <v>28</v>
      </c>
      <c r="T211" s="9">
        <v>0</v>
      </c>
      <c r="U211" s="7"/>
      <c r="V211" s="7"/>
      <c r="W211" s="8"/>
      <c r="X211" s="9"/>
    </row>
    <row r="212" spans="1:24" x14ac:dyDescent="0.25">
      <c r="A212" s="6">
        <v>824</v>
      </c>
      <c r="B212" s="6" t="s">
        <v>148</v>
      </c>
      <c r="C212" s="7"/>
      <c r="D212" s="7"/>
      <c r="E212" s="7"/>
      <c r="F212" s="7"/>
      <c r="G212" s="7"/>
      <c r="H212" s="8">
        <v>39</v>
      </c>
      <c r="I212" s="8">
        <v>39</v>
      </c>
      <c r="J212" s="7"/>
      <c r="K212" s="15">
        <v>491</v>
      </c>
      <c r="L212" s="8">
        <v>2</v>
      </c>
      <c r="M212" s="7"/>
      <c r="N212" s="8">
        <v>9</v>
      </c>
      <c r="O212" s="7"/>
      <c r="P212" s="7"/>
      <c r="Q212" s="7"/>
      <c r="R212" s="8">
        <v>11</v>
      </c>
      <c r="S212" s="8">
        <v>50</v>
      </c>
      <c r="T212" s="9">
        <v>0.22</v>
      </c>
      <c r="U212" s="7"/>
      <c r="V212" s="7"/>
      <c r="W212" s="8"/>
      <c r="X212" s="9"/>
    </row>
    <row r="213" spans="1:24" x14ac:dyDescent="0.25">
      <c r="A213" s="6">
        <v>827</v>
      </c>
      <c r="B213" s="6" t="s">
        <v>149</v>
      </c>
      <c r="C213" s="7"/>
      <c r="D213" s="7"/>
      <c r="E213" s="7"/>
      <c r="F213" s="7"/>
      <c r="G213" s="7"/>
      <c r="H213" s="7"/>
      <c r="I213" s="7"/>
      <c r="J213" s="7"/>
      <c r="K213" s="15">
        <v>5</v>
      </c>
      <c r="L213" s="7"/>
      <c r="M213" s="8">
        <v>1</v>
      </c>
      <c r="N213" s="7"/>
      <c r="O213" s="7"/>
      <c r="P213" s="7"/>
      <c r="Q213" s="7"/>
      <c r="R213" s="8">
        <v>1</v>
      </c>
      <c r="S213" s="8">
        <v>1</v>
      </c>
      <c r="T213" s="9">
        <v>1</v>
      </c>
      <c r="U213" s="7"/>
      <c r="V213" s="7"/>
      <c r="W213" s="8"/>
      <c r="X213" s="9"/>
    </row>
    <row r="214" spans="1:24" x14ac:dyDescent="0.25">
      <c r="A214" s="6">
        <v>828</v>
      </c>
      <c r="B214" s="6" t="s">
        <v>150</v>
      </c>
      <c r="C214" s="7"/>
      <c r="D214" s="7"/>
      <c r="E214" s="7"/>
      <c r="F214" s="7"/>
      <c r="G214" s="7"/>
      <c r="H214" s="8">
        <v>5</v>
      </c>
      <c r="I214" s="8">
        <v>5</v>
      </c>
      <c r="J214" s="8">
        <v>1</v>
      </c>
      <c r="K214" s="15">
        <v>319</v>
      </c>
      <c r="L214" s="8">
        <v>65</v>
      </c>
      <c r="M214" s="7"/>
      <c r="N214" s="7"/>
      <c r="O214" s="7"/>
      <c r="P214" s="7"/>
      <c r="Q214" s="7"/>
      <c r="R214" s="8">
        <v>66</v>
      </c>
      <c r="S214" s="8">
        <v>71</v>
      </c>
      <c r="T214" s="9">
        <v>0.93</v>
      </c>
      <c r="U214" s="7"/>
      <c r="V214" s="7"/>
      <c r="W214" s="8"/>
      <c r="X214" s="9"/>
    </row>
    <row r="215" spans="1:24" x14ac:dyDescent="0.25">
      <c r="A215" s="6">
        <v>831</v>
      </c>
      <c r="B215" s="6" t="s">
        <v>151</v>
      </c>
      <c r="C215" s="7"/>
      <c r="D215" s="7"/>
      <c r="E215" s="7"/>
      <c r="F215" s="7"/>
      <c r="G215" s="8">
        <v>2</v>
      </c>
      <c r="H215" s="8">
        <v>10</v>
      </c>
      <c r="I215" s="8">
        <v>12</v>
      </c>
      <c r="J215" s="7"/>
      <c r="K215" s="15">
        <v>0</v>
      </c>
      <c r="L215" s="7"/>
      <c r="M215" s="8">
        <v>2</v>
      </c>
      <c r="N215" s="7"/>
      <c r="O215" s="7"/>
      <c r="P215" s="7"/>
      <c r="Q215" s="7"/>
      <c r="R215" s="8">
        <v>2</v>
      </c>
      <c r="S215" s="8">
        <v>14</v>
      </c>
      <c r="T215" s="9">
        <v>0.14000000000000001</v>
      </c>
      <c r="U215" s="7"/>
      <c r="V215" s="7"/>
      <c r="W215" s="8"/>
      <c r="X215" s="9"/>
    </row>
    <row r="216" spans="1:24" x14ac:dyDescent="0.25">
      <c r="A216" s="6">
        <v>832</v>
      </c>
      <c r="B216" s="6" t="s">
        <v>152</v>
      </c>
      <c r="C216" s="7"/>
      <c r="D216" s="7"/>
      <c r="E216" s="7"/>
      <c r="F216" s="7"/>
      <c r="G216" s="7"/>
      <c r="H216" s="8">
        <v>4</v>
      </c>
      <c r="I216" s="8">
        <v>4</v>
      </c>
      <c r="J216" s="8">
        <v>1</v>
      </c>
      <c r="K216" s="15">
        <v>1635</v>
      </c>
      <c r="L216" s="8">
        <v>31</v>
      </c>
      <c r="M216" s="7"/>
      <c r="N216" s="8">
        <v>152</v>
      </c>
      <c r="O216" s="7"/>
      <c r="P216" s="7"/>
      <c r="Q216" s="7"/>
      <c r="R216" s="8">
        <v>184</v>
      </c>
      <c r="S216" s="8">
        <v>188</v>
      </c>
      <c r="T216" s="9">
        <v>0.98</v>
      </c>
      <c r="U216" s="7"/>
      <c r="V216" s="7"/>
      <c r="W216" s="8"/>
      <c r="X216" s="9"/>
    </row>
    <row r="217" spans="1:24" x14ac:dyDescent="0.25">
      <c r="A217" s="6">
        <v>833</v>
      </c>
      <c r="B217" s="6" t="s">
        <v>153</v>
      </c>
      <c r="C217" s="7"/>
      <c r="D217" s="7"/>
      <c r="E217" s="7"/>
      <c r="F217" s="7"/>
      <c r="G217" s="7"/>
      <c r="H217" s="8">
        <v>5</v>
      </c>
      <c r="I217" s="8">
        <v>5</v>
      </c>
      <c r="J217" s="7"/>
      <c r="K217" s="15">
        <v>29</v>
      </c>
      <c r="L217" s="8">
        <v>3</v>
      </c>
      <c r="M217" s="7"/>
      <c r="N217" s="7"/>
      <c r="O217" s="7"/>
      <c r="P217" s="7"/>
      <c r="Q217" s="7"/>
      <c r="R217" s="8">
        <v>3</v>
      </c>
      <c r="S217" s="8">
        <v>8</v>
      </c>
      <c r="T217" s="9">
        <v>0.38</v>
      </c>
      <c r="U217" s="7"/>
      <c r="V217" s="7"/>
      <c r="W217" s="8"/>
      <c r="X217" s="9"/>
    </row>
    <row r="218" spans="1:24" x14ac:dyDescent="0.25">
      <c r="A218" s="6">
        <v>834</v>
      </c>
      <c r="B218" s="6" t="s">
        <v>154</v>
      </c>
      <c r="C218" s="7"/>
      <c r="D218" s="7"/>
      <c r="E218" s="7"/>
      <c r="F218" s="7"/>
      <c r="G218" s="7"/>
      <c r="H218" s="8">
        <v>14</v>
      </c>
      <c r="I218" s="8">
        <v>14</v>
      </c>
      <c r="J218" s="7"/>
      <c r="K218" s="15">
        <v>27</v>
      </c>
      <c r="L218" s="7"/>
      <c r="M218" s="7"/>
      <c r="N218" s="7"/>
      <c r="O218" s="7"/>
      <c r="P218" s="7"/>
      <c r="Q218" s="7"/>
      <c r="R218" s="7"/>
      <c r="S218" s="8">
        <v>14</v>
      </c>
      <c r="T218" s="9">
        <v>0</v>
      </c>
      <c r="U218" s="7"/>
      <c r="V218" s="7"/>
      <c r="W218" s="8"/>
      <c r="X218" s="9"/>
    </row>
    <row r="219" spans="1:24" x14ac:dyDescent="0.25">
      <c r="A219" s="6">
        <v>837</v>
      </c>
      <c r="B219" s="6" t="s">
        <v>155</v>
      </c>
      <c r="C219" s="7"/>
      <c r="D219" s="7"/>
      <c r="E219" s="7"/>
      <c r="F219" s="8">
        <v>4</v>
      </c>
      <c r="G219" s="8">
        <v>8</v>
      </c>
      <c r="H219" s="8">
        <v>160</v>
      </c>
      <c r="I219" s="8">
        <v>172</v>
      </c>
      <c r="J219" s="7"/>
      <c r="K219" s="15">
        <v>8</v>
      </c>
      <c r="L219" s="7"/>
      <c r="M219" s="8">
        <v>39</v>
      </c>
      <c r="N219" s="8">
        <v>2</v>
      </c>
      <c r="O219" s="8">
        <v>8</v>
      </c>
      <c r="P219" s="7"/>
      <c r="Q219" s="7"/>
      <c r="R219" s="8">
        <v>49</v>
      </c>
      <c r="S219" s="8">
        <v>221</v>
      </c>
      <c r="T219" s="9">
        <v>0.22</v>
      </c>
      <c r="U219" s="7"/>
      <c r="V219" s="7"/>
      <c r="W219" s="8"/>
      <c r="X219" s="9"/>
    </row>
    <row r="220" spans="1:24" x14ac:dyDescent="0.25">
      <c r="A220" s="6">
        <v>841</v>
      </c>
      <c r="B220" s="6" t="s">
        <v>156</v>
      </c>
      <c r="C220" s="7"/>
      <c r="D220" s="7"/>
      <c r="E220" s="7"/>
      <c r="F220" s="7"/>
      <c r="G220" s="7"/>
      <c r="H220" s="8">
        <v>554</v>
      </c>
      <c r="I220" s="8">
        <v>554</v>
      </c>
      <c r="J220" s="7"/>
      <c r="K220" s="15">
        <v>1854</v>
      </c>
      <c r="L220" s="8">
        <v>113</v>
      </c>
      <c r="M220" s="7"/>
      <c r="N220" s="8">
        <v>17</v>
      </c>
      <c r="O220" s="7"/>
      <c r="P220" s="7"/>
      <c r="Q220" s="7"/>
      <c r="R220" s="8">
        <v>130</v>
      </c>
      <c r="S220" s="8">
        <v>684</v>
      </c>
      <c r="T220" s="9">
        <v>0.19</v>
      </c>
      <c r="U220" s="7"/>
      <c r="V220" s="7"/>
      <c r="W220" s="8"/>
      <c r="X220" s="9"/>
    </row>
    <row r="221" spans="1:24" x14ac:dyDescent="0.25">
      <c r="A221" s="6">
        <v>842</v>
      </c>
      <c r="B221" s="6" t="s">
        <v>157</v>
      </c>
      <c r="C221" s="7"/>
      <c r="D221" s="8">
        <v>2</v>
      </c>
      <c r="E221" s="7"/>
      <c r="F221" s="7"/>
      <c r="G221" s="7"/>
      <c r="H221" s="7"/>
      <c r="I221" s="8">
        <v>2</v>
      </c>
      <c r="J221" s="7"/>
      <c r="K221" s="15">
        <v>251</v>
      </c>
      <c r="L221" s="8">
        <v>4</v>
      </c>
      <c r="M221" s="8">
        <v>22</v>
      </c>
      <c r="N221" s="7"/>
      <c r="O221" s="8">
        <v>8</v>
      </c>
      <c r="P221" s="7"/>
      <c r="Q221" s="7"/>
      <c r="R221" s="8">
        <v>34</v>
      </c>
      <c r="S221" s="8">
        <v>36</v>
      </c>
      <c r="T221" s="9">
        <v>0.94</v>
      </c>
      <c r="U221" s="7"/>
      <c r="V221" s="7"/>
      <c r="W221" s="8"/>
      <c r="X221" s="9"/>
    </row>
    <row r="222" spans="1:24" x14ac:dyDescent="0.25">
      <c r="A222" s="6">
        <v>891</v>
      </c>
      <c r="B222" s="6" t="s">
        <v>158</v>
      </c>
      <c r="C222" s="7"/>
      <c r="D222" s="7"/>
      <c r="E222" s="7"/>
      <c r="F222" s="7"/>
      <c r="G222" s="7"/>
      <c r="H222" s="8">
        <v>3</v>
      </c>
      <c r="I222" s="8">
        <v>3</v>
      </c>
      <c r="J222" s="7"/>
      <c r="K222" s="15">
        <v>26</v>
      </c>
      <c r="L222" s="7"/>
      <c r="M222" s="7"/>
      <c r="N222" s="7"/>
      <c r="O222" s="7"/>
      <c r="P222" s="7"/>
      <c r="Q222" s="7"/>
      <c r="R222" s="7"/>
      <c r="S222" s="8">
        <v>3</v>
      </c>
      <c r="T222" s="9">
        <v>0</v>
      </c>
      <c r="U222" s="7"/>
      <c r="V222" s="7"/>
      <c r="W222" s="8"/>
      <c r="X222" s="9"/>
    </row>
    <row r="223" spans="1:24" x14ac:dyDescent="0.25">
      <c r="A223" s="6">
        <v>892</v>
      </c>
      <c r="B223" s="6" t="s">
        <v>159</v>
      </c>
      <c r="C223" s="7"/>
      <c r="D223" s="7"/>
      <c r="E223" s="7"/>
      <c r="F223" s="7"/>
      <c r="G223" s="7"/>
      <c r="H223" s="7"/>
      <c r="I223" s="7"/>
      <c r="J223" s="7"/>
      <c r="K223" s="15">
        <v>31</v>
      </c>
      <c r="L223" s="8">
        <v>1</v>
      </c>
      <c r="M223" s="7"/>
      <c r="N223" s="7"/>
      <c r="O223" s="7"/>
      <c r="P223" s="7"/>
      <c r="Q223" s="7"/>
      <c r="R223" s="8">
        <v>1</v>
      </c>
      <c r="S223" s="8">
        <v>1</v>
      </c>
      <c r="T223" s="9">
        <v>1</v>
      </c>
      <c r="U223" s="7"/>
      <c r="V223" s="7"/>
      <c r="W223" s="8"/>
      <c r="X223" s="9"/>
    </row>
    <row r="224" spans="1:24" x14ac:dyDescent="0.25">
      <c r="A224" s="6">
        <v>893</v>
      </c>
      <c r="B224" s="6" t="s">
        <v>160</v>
      </c>
      <c r="C224" s="7"/>
      <c r="D224" s="7"/>
      <c r="E224" s="7"/>
      <c r="F224" s="7"/>
      <c r="G224" s="7"/>
      <c r="H224" s="8">
        <v>2</v>
      </c>
      <c r="I224" s="8">
        <v>2</v>
      </c>
      <c r="J224" s="7"/>
      <c r="K224" s="15">
        <v>117</v>
      </c>
      <c r="L224" s="8">
        <v>1</v>
      </c>
      <c r="M224" s="7"/>
      <c r="N224" s="7"/>
      <c r="O224" s="7"/>
      <c r="P224" s="7"/>
      <c r="Q224" s="7"/>
      <c r="R224" s="8">
        <v>1</v>
      </c>
      <c r="S224" s="8">
        <v>3</v>
      </c>
      <c r="T224" s="9">
        <v>0.33</v>
      </c>
      <c r="U224" s="7"/>
      <c r="V224" s="7"/>
      <c r="W224" s="8"/>
      <c r="X224" s="9"/>
    </row>
    <row r="225" spans="1:24" x14ac:dyDescent="0.25">
      <c r="K225" s="15"/>
    </row>
    <row r="226" spans="1:24" x14ac:dyDescent="0.25">
      <c r="K226" s="15"/>
    </row>
    <row r="227" spans="1:24" x14ac:dyDescent="0.25">
      <c r="A227" s="7"/>
      <c r="B227" s="10" t="s">
        <v>55</v>
      </c>
      <c r="C227" s="7"/>
      <c r="D227" s="8">
        <v>222</v>
      </c>
      <c r="E227" s="8">
        <v>405</v>
      </c>
      <c r="F227" s="8">
        <v>658</v>
      </c>
      <c r="G227" s="8">
        <v>112</v>
      </c>
      <c r="H227" s="8">
        <v>4903</v>
      </c>
      <c r="I227" s="8">
        <v>6300</v>
      </c>
      <c r="J227" s="8">
        <v>247</v>
      </c>
      <c r="K227" s="15">
        <f>SUM(K199:K226)</f>
        <v>128632</v>
      </c>
      <c r="L227" s="8">
        <v>25541</v>
      </c>
      <c r="M227" s="8">
        <v>8245</v>
      </c>
      <c r="N227" s="8">
        <v>5227</v>
      </c>
      <c r="O227" s="8">
        <v>2026</v>
      </c>
      <c r="P227" s="7"/>
      <c r="Q227" s="7"/>
      <c r="R227" s="8">
        <v>41286</v>
      </c>
      <c r="S227" s="8">
        <v>47586</v>
      </c>
      <c r="T227" s="9">
        <v>0.87</v>
      </c>
      <c r="U227" s="8"/>
      <c r="V227" s="9"/>
      <c r="W227" s="8"/>
      <c r="X227" s="9"/>
    </row>
    <row r="228" spans="1:24" x14ac:dyDescent="0.25">
      <c r="A228" s="7"/>
      <c r="B228" s="10" t="s">
        <v>56</v>
      </c>
      <c r="C228" s="9">
        <v>0</v>
      </c>
      <c r="D228" s="11">
        <v>4.8000000000000001E-2</v>
      </c>
      <c r="E228" s="9">
        <v>0</v>
      </c>
      <c r="F228" s="9">
        <v>0.13</v>
      </c>
      <c r="G228" s="11">
        <v>0.10199999999999999</v>
      </c>
      <c r="H228" s="11">
        <v>0.16900000000000001</v>
      </c>
      <c r="I228" s="11">
        <v>0.29699999999999999</v>
      </c>
      <c r="J228" s="11">
        <v>0.17499999999999999</v>
      </c>
      <c r="K228" s="15">
        <f>K227/$I$289</f>
        <v>0.13620485365856241</v>
      </c>
      <c r="L228" s="11">
        <v>0.14599999999999999</v>
      </c>
      <c r="M228" s="11">
        <v>0.13700000000000001</v>
      </c>
      <c r="N228" s="11">
        <v>0.13200000000000001</v>
      </c>
      <c r="O228" s="11">
        <v>0.125</v>
      </c>
      <c r="P228" s="9">
        <v>0</v>
      </c>
      <c r="Q228" s="9">
        <v>0</v>
      </c>
      <c r="R228" s="11">
        <f>R227/$P$289</f>
        <v>3.2572858160611028E-2</v>
      </c>
      <c r="S228" s="11">
        <f>S227/$Q$289</f>
        <v>3.6508933894017756E-2</v>
      </c>
      <c r="T228" s="7"/>
      <c r="U228" s="11"/>
      <c r="V228" s="7"/>
      <c r="W228" s="11"/>
      <c r="X228" s="7"/>
    </row>
    <row r="230" spans="1:24" ht="18.75" customHeight="1" x14ac:dyDescent="0.25">
      <c r="A230" s="19" t="s">
        <v>0</v>
      </c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</row>
    <row r="231" spans="1:24" ht="28.5" customHeight="1" x14ac:dyDescent="0.25">
      <c r="A231" s="19" t="s">
        <v>1</v>
      </c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</row>
    <row r="234" spans="1:24" x14ac:dyDescent="0.25">
      <c r="A234" s="2" t="s">
        <v>3</v>
      </c>
      <c r="B234" s="1"/>
      <c r="C234" s="21" t="s">
        <v>161</v>
      </c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</row>
    <row r="235" spans="1:24" x14ac:dyDescent="0.25">
      <c r="A235" s="25" t="s">
        <v>2</v>
      </c>
      <c r="B235" s="25"/>
      <c r="C235" s="25"/>
    </row>
    <row r="237" spans="1:24" x14ac:dyDescent="0.25">
      <c r="A237" s="22"/>
      <c r="B237" s="22"/>
      <c r="C237" s="23" t="s">
        <v>5</v>
      </c>
      <c r="D237" s="23"/>
      <c r="E237" s="23"/>
      <c r="F237" s="23"/>
      <c r="G237" s="23"/>
      <c r="H237" s="23"/>
      <c r="I237" s="23"/>
      <c r="J237" s="23"/>
      <c r="K237" s="23" t="s">
        <v>6</v>
      </c>
      <c r="L237" s="23"/>
      <c r="M237" s="1"/>
      <c r="N237" s="3" t="s">
        <v>7</v>
      </c>
      <c r="O237" s="3" t="s">
        <v>7</v>
      </c>
      <c r="P237" s="3" t="s">
        <v>8</v>
      </c>
      <c r="Q237" s="3" t="s">
        <v>8</v>
      </c>
      <c r="R237" s="4"/>
      <c r="S237" s="4"/>
      <c r="T237" s="23"/>
      <c r="U237" s="23"/>
      <c r="V237" s="23"/>
      <c r="W237" s="23"/>
    </row>
    <row r="238" spans="1:24" x14ac:dyDescent="0.25">
      <c r="A238" s="22"/>
      <c r="B238" s="22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1"/>
      <c r="N238" s="3" t="s">
        <v>9</v>
      </c>
      <c r="O238" s="3" t="s">
        <v>10</v>
      </c>
      <c r="P238" s="3" t="s">
        <v>11</v>
      </c>
      <c r="Q238" s="3" t="s">
        <v>12</v>
      </c>
      <c r="R238" s="24"/>
      <c r="S238" s="24"/>
      <c r="T238" s="23"/>
      <c r="U238" s="23"/>
      <c r="V238" s="23"/>
      <c r="W238" s="23"/>
    </row>
    <row r="239" spans="1:24" x14ac:dyDescent="0.25">
      <c r="A239" s="5" t="s">
        <v>13</v>
      </c>
      <c r="B239" s="5" t="s">
        <v>14</v>
      </c>
      <c r="C239" s="4"/>
      <c r="D239" s="3" t="s">
        <v>15</v>
      </c>
      <c r="E239" s="3" t="s">
        <v>9</v>
      </c>
      <c r="F239" s="3" t="s">
        <v>10</v>
      </c>
      <c r="G239" s="3" t="s">
        <v>16</v>
      </c>
      <c r="H239" s="4"/>
      <c r="I239" s="3" t="s">
        <v>17</v>
      </c>
      <c r="J239" s="3" t="s">
        <v>18</v>
      </c>
      <c r="K239" s="3" t="s">
        <v>178</v>
      </c>
      <c r="L239" s="3" t="s">
        <v>9</v>
      </c>
      <c r="M239" s="3" t="s">
        <v>10</v>
      </c>
      <c r="N239" s="3" t="s">
        <v>19</v>
      </c>
      <c r="O239" s="3" t="s">
        <v>19</v>
      </c>
      <c r="P239" s="3" t="s">
        <v>8</v>
      </c>
      <c r="Q239" s="3" t="s">
        <v>8</v>
      </c>
      <c r="R239" s="3" t="s">
        <v>17</v>
      </c>
      <c r="S239" s="4"/>
      <c r="T239" s="3" t="s">
        <v>20</v>
      </c>
      <c r="U239" s="4"/>
      <c r="V239" s="4"/>
      <c r="W239" s="4"/>
      <c r="X239" s="4"/>
    </row>
    <row r="240" spans="1:24" x14ac:dyDescent="0.25">
      <c r="A240" s="5" t="s">
        <v>21</v>
      </c>
      <c r="B240" s="5" t="s">
        <v>22</v>
      </c>
      <c r="C240" s="3" t="s">
        <v>23</v>
      </c>
      <c r="D240" s="3" t="s">
        <v>24</v>
      </c>
      <c r="E240" s="3" t="s">
        <v>25</v>
      </c>
      <c r="F240" s="3" t="s">
        <v>26</v>
      </c>
      <c r="G240" s="3" t="s">
        <v>27</v>
      </c>
      <c r="H240" s="3" t="s">
        <v>28</v>
      </c>
      <c r="I240" s="3" t="s">
        <v>29</v>
      </c>
      <c r="J240" s="3" t="s">
        <v>30</v>
      </c>
      <c r="K240" s="3" t="s">
        <v>179</v>
      </c>
      <c r="L240" s="3" t="s">
        <v>25</v>
      </c>
      <c r="M240" s="3" t="s">
        <v>26</v>
      </c>
      <c r="N240" s="3" t="s">
        <v>25</v>
      </c>
      <c r="O240" s="3" t="s">
        <v>26</v>
      </c>
      <c r="P240" s="3" t="s">
        <v>31</v>
      </c>
      <c r="Q240" s="3" t="s">
        <v>32</v>
      </c>
      <c r="R240" s="3" t="s">
        <v>6</v>
      </c>
      <c r="S240" s="3" t="s">
        <v>17</v>
      </c>
      <c r="T240" s="3" t="s">
        <v>6</v>
      </c>
      <c r="U240" s="3"/>
      <c r="V240" s="3"/>
      <c r="W240" s="3"/>
      <c r="X240" s="3"/>
    </row>
    <row r="243" spans="1:24" x14ac:dyDescent="0.25">
      <c r="A243" s="6">
        <v>401</v>
      </c>
      <c r="B243" s="6" t="s">
        <v>162</v>
      </c>
      <c r="C243" s="7"/>
      <c r="D243" s="7"/>
      <c r="E243" s="7"/>
      <c r="F243" s="7"/>
      <c r="G243" s="7"/>
      <c r="H243" s="8">
        <v>3</v>
      </c>
      <c r="I243" s="8">
        <v>3</v>
      </c>
      <c r="J243" s="7"/>
      <c r="K243" s="15">
        <v>0</v>
      </c>
      <c r="L243" s="7"/>
      <c r="M243" s="8">
        <v>3</v>
      </c>
      <c r="N243" s="7"/>
      <c r="O243" s="7"/>
      <c r="P243" s="7"/>
      <c r="Q243" s="7"/>
      <c r="R243" s="8">
        <f t="shared" ref="R243" si="18">SUM(J243:O243)</f>
        <v>3</v>
      </c>
      <c r="S243" s="8">
        <f t="shared" ref="S243" si="19">SUM(I243,R243)</f>
        <v>6</v>
      </c>
      <c r="T243" s="9">
        <f t="shared" ref="T243" si="20">R243/S243</f>
        <v>0.5</v>
      </c>
      <c r="U243" s="7"/>
      <c r="V243" s="7"/>
      <c r="W243" s="8"/>
      <c r="X243" s="9"/>
    </row>
    <row r="244" spans="1:24" x14ac:dyDescent="0.25">
      <c r="A244" s="6">
        <v>410</v>
      </c>
      <c r="B244" s="6" t="s">
        <v>163</v>
      </c>
      <c r="C244" s="7"/>
      <c r="D244" s="8">
        <v>184</v>
      </c>
      <c r="E244" s="8">
        <v>411</v>
      </c>
      <c r="F244" s="8">
        <v>442</v>
      </c>
      <c r="G244" s="8">
        <v>28</v>
      </c>
      <c r="H244" s="8">
        <v>339</v>
      </c>
      <c r="I244" s="8">
        <v>1404</v>
      </c>
      <c r="J244" s="8">
        <v>1204</v>
      </c>
      <c r="K244" s="8">
        <v>61163</v>
      </c>
      <c r="L244" s="8">
        <v>9511</v>
      </c>
      <c r="M244" s="8">
        <v>388</v>
      </c>
      <c r="N244" s="8">
        <v>2763</v>
      </c>
      <c r="O244" s="8">
        <v>37</v>
      </c>
      <c r="P244" s="7"/>
      <c r="Q244" s="7"/>
      <c r="R244" s="8">
        <v>13903</v>
      </c>
      <c r="S244" s="8">
        <v>15307</v>
      </c>
      <c r="T244" s="9">
        <v>0.91</v>
      </c>
      <c r="U244" s="8"/>
      <c r="V244" s="9"/>
      <c r="W244" s="8"/>
      <c r="X244" s="9"/>
    </row>
    <row r="245" spans="1:24" x14ac:dyDescent="0.25">
      <c r="A245" s="6">
        <v>414</v>
      </c>
      <c r="B245" s="6" t="s">
        <v>164</v>
      </c>
      <c r="C245" s="7"/>
      <c r="D245" s="7"/>
      <c r="E245" s="7"/>
      <c r="F245" s="7"/>
      <c r="G245" s="7"/>
      <c r="H245" s="8">
        <v>1</v>
      </c>
      <c r="I245" s="8">
        <v>1</v>
      </c>
      <c r="J245" s="7"/>
      <c r="K245" s="15">
        <v>0</v>
      </c>
      <c r="L245" s="7"/>
      <c r="M245" s="8">
        <v>2</v>
      </c>
      <c r="N245" s="7"/>
      <c r="O245" s="8">
        <v>1</v>
      </c>
      <c r="P245" s="7"/>
      <c r="Q245" s="7"/>
      <c r="R245" s="8">
        <v>3</v>
      </c>
      <c r="S245" s="8">
        <v>4</v>
      </c>
      <c r="T245" s="9">
        <v>0.75</v>
      </c>
      <c r="U245" s="7"/>
      <c r="V245" s="7"/>
      <c r="W245" s="8"/>
      <c r="X245" s="9"/>
    </row>
    <row r="246" spans="1:24" x14ac:dyDescent="0.25">
      <c r="A246" s="6">
        <v>417</v>
      </c>
      <c r="B246" s="6" t="s">
        <v>165</v>
      </c>
      <c r="C246" s="7"/>
      <c r="D246" s="7"/>
      <c r="E246" s="7"/>
      <c r="F246" s="8">
        <v>40</v>
      </c>
      <c r="G246" s="8">
        <v>20</v>
      </c>
      <c r="H246" s="8">
        <v>21</v>
      </c>
      <c r="I246" s="8">
        <v>81</v>
      </c>
      <c r="J246" s="7"/>
      <c r="K246" s="8">
        <v>0</v>
      </c>
      <c r="L246" s="8">
        <v>7827</v>
      </c>
      <c r="M246" s="8">
        <v>1530</v>
      </c>
      <c r="N246" s="8">
        <v>190</v>
      </c>
      <c r="O246" s="8">
        <v>195</v>
      </c>
      <c r="P246" s="7"/>
      <c r="Q246" s="7"/>
      <c r="R246" s="8">
        <v>9742</v>
      </c>
      <c r="S246" s="8">
        <v>9823</v>
      </c>
      <c r="T246" s="9">
        <v>0.99</v>
      </c>
      <c r="U246" s="8"/>
      <c r="V246" s="9"/>
      <c r="W246" s="8"/>
      <c r="X246" s="9"/>
    </row>
    <row r="247" spans="1:24" x14ac:dyDescent="0.25">
      <c r="A247" s="6">
        <v>427</v>
      </c>
      <c r="B247" s="6" t="s">
        <v>166</v>
      </c>
      <c r="C247" s="7"/>
      <c r="D247" s="8">
        <v>6</v>
      </c>
      <c r="E247" s="8">
        <v>229</v>
      </c>
      <c r="F247" s="8">
        <v>142</v>
      </c>
      <c r="G247" s="8">
        <v>16</v>
      </c>
      <c r="H247" s="8">
        <v>931</v>
      </c>
      <c r="I247" s="8">
        <v>1324</v>
      </c>
      <c r="J247" s="8">
        <v>604</v>
      </c>
      <c r="K247" s="8">
        <v>48688</v>
      </c>
      <c r="L247" s="8">
        <v>4709</v>
      </c>
      <c r="M247" s="8">
        <v>6</v>
      </c>
      <c r="N247" s="8">
        <v>1546</v>
      </c>
      <c r="O247" s="8">
        <v>8</v>
      </c>
      <c r="P247" s="7"/>
      <c r="Q247" s="7"/>
      <c r="R247" s="8">
        <v>6873</v>
      </c>
      <c r="S247" s="8">
        <v>8197</v>
      </c>
      <c r="T247" s="9">
        <v>0.84</v>
      </c>
      <c r="U247" s="8"/>
      <c r="V247" s="9"/>
      <c r="W247" s="8"/>
      <c r="X247" s="9"/>
    </row>
    <row r="248" spans="1:24" x14ac:dyDescent="0.25">
      <c r="A248" s="6">
        <v>457</v>
      </c>
      <c r="B248" s="6" t="s">
        <v>167</v>
      </c>
      <c r="C248" s="7"/>
      <c r="D248" s="7"/>
      <c r="E248" s="8">
        <v>1</v>
      </c>
      <c r="F248" s="7"/>
      <c r="G248" s="7"/>
      <c r="H248" s="7"/>
      <c r="I248" s="8">
        <v>1</v>
      </c>
      <c r="J248" s="7"/>
      <c r="K248" s="8">
        <v>0</v>
      </c>
      <c r="L248" s="8">
        <v>2</v>
      </c>
      <c r="M248" s="8">
        <v>13</v>
      </c>
      <c r="N248" s="8">
        <v>1</v>
      </c>
      <c r="O248" s="8">
        <v>4</v>
      </c>
      <c r="P248" s="7"/>
      <c r="Q248" s="7"/>
      <c r="R248" s="8">
        <v>20</v>
      </c>
      <c r="S248" s="8">
        <v>21</v>
      </c>
      <c r="T248" s="9">
        <v>0.95</v>
      </c>
      <c r="U248" s="7"/>
      <c r="V248" s="7"/>
      <c r="W248" s="8"/>
      <c r="X248" s="9"/>
    </row>
    <row r="249" spans="1:24" x14ac:dyDescent="0.25">
      <c r="A249" s="6">
        <v>471</v>
      </c>
      <c r="B249" s="6" t="s">
        <v>168</v>
      </c>
      <c r="C249" s="7"/>
      <c r="D249" s="7"/>
      <c r="E249" s="7"/>
      <c r="F249" s="7"/>
      <c r="G249" s="7"/>
      <c r="H249" s="7"/>
      <c r="I249" s="7"/>
      <c r="J249" s="7"/>
      <c r="K249" s="8">
        <v>6</v>
      </c>
      <c r="L249" s="7"/>
      <c r="M249" s="8">
        <v>2</v>
      </c>
      <c r="N249" s="7"/>
      <c r="O249" s="8">
        <v>2</v>
      </c>
      <c r="P249" s="7"/>
      <c r="Q249" s="7"/>
      <c r="R249" s="8">
        <v>4</v>
      </c>
      <c r="S249" s="8">
        <v>4</v>
      </c>
      <c r="T249" s="9">
        <v>1</v>
      </c>
      <c r="U249" s="7"/>
      <c r="V249" s="7"/>
      <c r="W249" s="8"/>
      <c r="X249" s="9"/>
    </row>
    <row r="250" spans="1:24" x14ac:dyDescent="0.25">
      <c r="A250" s="6">
        <v>476</v>
      </c>
      <c r="B250" s="6" t="s">
        <v>169</v>
      </c>
      <c r="C250" s="7"/>
      <c r="D250" s="7"/>
      <c r="E250" s="7"/>
      <c r="F250" s="7"/>
      <c r="G250" s="7"/>
      <c r="H250" s="8">
        <v>2</v>
      </c>
      <c r="I250" s="8">
        <v>2</v>
      </c>
      <c r="J250" s="7"/>
      <c r="K250" s="8">
        <v>0</v>
      </c>
      <c r="L250" s="7"/>
      <c r="M250" s="8">
        <v>9</v>
      </c>
      <c r="N250" s="8">
        <v>1</v>
      </c>
      <c r="O250" s="8">
        <v>3</v>
      </c>
      <c r="P250" s="7"/>
      <c r="Q250" s="7"/>
      <c r="R250" s="8">
        <v>13</v>
      </c>
      <c r="S250" s="8">
        <v>15</v>
      </c>
      <c r="T250" s="9">
        <v>0.87</v>
      </c>
      <c r="U250" s="7"/>
      <c r="V250" s="7"/>
      <c r="W250" s="8"/>
      <c r="X250" s="9"/>
    </row>
    <row r="251" spans="1:24" x14ac:dyDescent="0.25">
      <c r="A251" s="6">
        <v>492</v>
      </c>
      <c r="B251" s="6" t="s">
        <v>170</v>
      </c>
      <c r="C251" s="7"/>
      <c r="D251" s="8">
        <v>2</v>
      </c>
      <c r="E251" s="7"/>
      <c r="F251" s="8">
        <v>3</v>
      </c>
      <c r="G251" s="8">
        <v>2</v>
      </c>
      <c r="H251" s="8">
        <v>1</v>
      </c>
      <c r="I251" s="8">
        <v>8</v>
      </c>
      <c r="J251" s="7"/>
      <c r="K251" s="8">
        <v>0</v>
      </c>
      <c r="L251" s="8">
        <v>3</v>
      </c>
      <c r="M251" s="8">
        <v>18</v>
      </c>
      <c r="N251" s="8">
        <v>5</v>
      </c>
      <c r="O251" s="8">
        <v>33</v>
      </c>
      <c r="P251" s="7"/>
      <c r="Q251" s="7"/>
      <c r="R251" s="8">
        <v>59</v>
      </c>
      <c r="S251" s="8">
        <v>67</v>
      </c>
      <c r="T251" s="9">
        <v>0.88</v>
      </c>
      <c r="U251" s="7"/>
      <c r="V251" s="7"/>
      <c r="W251" s="8"/>
      <c r="X251" s="9"/>
    </row>
    <row r="252" spans="1:24" x14ac:dyDescent="0.25">
      <c r="K252" s="15"/>
    </row>
    <row r="253" spans="1:24" x14ac:dyDescent="0.25">
      <c r="K253" s="15"/>
    </row>
    <row r="254" spans="1:24" x14ac:dyDescent="0.25">
      <c r="A254" s="7"/>
      <c r="B254" s="10" t="s">
        <v>55</v>
      </c>
      <c r="C254" s="7"/>
      <c r="D254" s="8">
        <v>192</v>
      </c>
      <c r="E254" s="8">
        <v>641</v>
      </c>
      <c r="F254" s="8">
        <v>627</v>
      </c>
      <c r="G254" s="8">
        <v>66</v>
      </c>
      <c r="H254" s="8">
        <v>1298</v>
      </c>
      <c r="I254" s="8">
        <v>2824</v>
      </c>
      <c r="J254" s="8">
        <v>1808</v>
      </c>
      <c r="K254" s="15">
        <f>SUM(K243:K253)</f>
        <v>109857</v>
      </c>
      <c r="L254" s="8">
        <v>22052</v>
      </c>
      <c r="M254" s="8">
        <v>1971</v>
      </c>
      <c r="N254" s="8">
        <v>4506</v>
      </c>
      <c r="O254" s="8">
        <v>283</v>
      </c>
      <c r="P254" s="7"/>
      <c r="Q254" s="7"/>
      <c r="R254" s="8">
        <v>30620</v>
      </c>
      <c r="S254" s="8">
        <v>33444</v>
      </c>
      <c r="T254" s="9">
        <v>0.92</v>
      </c>
      <c r="U254" s="8"/>
      <c r="V254" s="9"/>
      <c r="W254" s="8"/>
      <c r="X254" s="9"/>
    </row>
    <row r="255" spans="1:24" x14ac:dyDescent="0.25">
      <c r="A255" s="7"/>
      <c r="B255" s="10" t="s">
        <v>56</v>
      </c>
      <c r="C255" s="9">
        <v>0</v>
      </c>
      <c r="D255" s="11">
        <v>4.1000000000000002E-2</v>
      </c>
      <c r="E255" s="11">
        <v>0.20599999999999999</v>
      </c>
      <c r="F255" s="11">
        <v>9.7000000000000003E-2</v>
      </c>
      <c r="G255" s="9">
        <v>0.1</v>
      </c>
      <c r="H255" s="11">
        <v>7.9000000000000001E-2</v>
      </c>
      <c r="I255" s="11">
        <v>7.9000000000000001E-2</v>
      </c>
      <c r="J255" s="11">
        <v>5.5E-2</v>
      </c>
      <c r="K255" s="15">
        <f>K254/$I$289</f>
        <v>0.11632452739884858</v>
      </c>
      <c r="L255" s="11">
        <v>0.126</v>
      </c>
      <c r="M255" s="11">
        <v>3.3000000000000002E-2</v>
      </c>
      <c r="N255" s="11">
        <v>0.114</v>
      </c>
      <c r="O255" s="11">
        <v>1.7000000000000001E-2</v>
      </c>
      <c r="P255" s="9">
        <v>0</v>
      </c>
      <c r="Q255" s="9">
        <v>0</v>
      </c>
      <c r="R255" s="11">
        <f>R254/$P$289</f>
        <v>2.4157848105360407E-2</v>
      </c>
      <c r="S255" s="11">
        <f>S254/$Q$289</f>
        <v>2.5658907770174627E-2</v>
      </c>
      <c r="T255" s="7"/>
      <c r="U255" s="11"/>
      <c r="V255" s="7"/>
      <c r="W255" s="9"/>
      <c r="X255" s="7"/>
    </row>
    <row r="257" spans="1:24" ht="18.75" customHeight="1" x14ac:dyDescent="0.25">
      <c r="A257" s="19" t="s">
        <v>0</v>
      </c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</row>
    <row r="258" spans="1:24" ht="28.5" customHeight="1" x14ac:dyDescent="0.25">
      <c r="A258" s="19" t="s">
        <v>1</v>
      </c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</row>
    <row r="261" spans="1:24" x14ac:dyDescent="0.25">
      <c r="A261" s="2" t="s">
        <v>3</v>
      </c>
      <c r="B261" s="1"/>
      <c r="C261" s="21" t="s">
        <v>171</v>
      </c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x14ac:dyDescent="0.25">
      <c r="A262" s="25" t="s">
        <v>2</v>
      </c>
      <c r="B262" s="25"/>
      <c r="C262" s="25"/>
    </row>
    <row r="264" spans="1:24" x14ac:dyDescent="0.25">
      <c r="A264" s="22"/>
      <c r="B264" s="22"/>
      <c r="C264" s="23" t="s">
        <v>5</v>
      </c>
      <c r="D264" s="23"/>
      <c r="E264" s="23"/>
      <c r="F264" s="23"/>
      <c r="G264" s="23"/>
      <c r="H264" s="23"/>
      <c r="I264" s="23"/>
      <c r="J264" s="23"/>
      <c r="K264" s="23" t="s">
        <v>6</v>
      </c>
      <c r="L264" s="23"/>
      <c r="M264" s="1"/>
      <c r="N264" s="3" t="s">
        <v>7</v>
      </c>
      <c r="O264" s="3" t="s">
        <v>7</v>
      </c>
      <c r="P264" s="3" t="s">
        <v>8</v>
      </c>
      <c r="Q264" s="3" t="s">
        <v>8</v>
      </c>
      <c r="R264" s="4"/>
      <c r="S264" s="4"/>
      <c r="T264" s="23"/>
      <c r="U264" s="23"/>
      <c r="V264" s="23"/>
      <c r="W264" s="23"/>
    </row>
    <row r="265" spans="1:24" x14ac:dyDescent="0.25">
      <c r="A265" s="22"/>
      <c r="B265" s="22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1"/>
      <c r="N265" s="3" t="s">
        <v>9</v>
      </c>
      <c r="O265" s="3" t="s">
        <v>10</v>
      </c>
      <c r="P265" s="3" t="s">
        <v>11</v>
      </c>
      <c r="Q265" s="3" t="s">
        <v>12</v>
      </c>
      <c r="R265" s="24"/>
      <c r="S265" s="24"/>
      <c r="T265" s="23"/>
      <c r="U265" s="23"/>
      <c r="V265" s="23"/>
      <c r="W265" s="23"/>
    </row>
    <row r="266" spans="1:24" x14ac:dyDescent="0.25">
      <c r="A266" s="5" t="s">
        <v>13</v>
      </c>
      <c r="B266" s="5" t="s">
        <v>14</v>
      </c>
      <c r="C266" s="4"/>
      <c r="D266" s="3" t="s">
        <v>15</v>
      </c>
      <c r="E266" s="3" t="s">
        <v>9</v>
      </c>
      <c r="F266" s="3" t="s">
        <v>10</v>
      </c>
      <c r="G266" s="3" t="s">
        <v>16</v>
      </c>
      <c r="H266" s="4"/>
      <c r="I266" s="3" t="s">
        <v>17</v>
      </c>
      <c r="J266" s="3" t="s">
        <v>18</v>
      </c>
      <c r="K266" s="3" t="s">
        <v>178</v>
      </c>
      <c r="L266" s="3" t="s">
        <v>9</v>
      </c>
      <c r="M266" s="3" t="s">
        <v>10</v>
      </c>
      <c r="N266" s="3" t="s">
        <v>19</v>
      </c>
      <c r="O266" s="3" t="s">
        <v>19</v>
      </c>
      <c r="P266" s="3" t="s">
        <v>8</v>
      </c>
      <c r="Q266" s="3" t="s">
        <v>8</v>
      </c>
      <c r="R266" s="3" t="s">
        <v>17</v>
      </c>
      <c r="S266" s="4"/>
      <c r="T266" s="3" t="s">
        <v>20</v>
      </c>
      <c r="U266" s="4"/>
      <c r="V266" s="4"/>
      <c r="W266" s="4"/>
      <c r="X266" s="4"/>
    </row>
    <row r="267" spans="1:24" x14ac:dyDescent="0.25">
      <c r="A267" s="5" t="s">
        <v>21</v>
      </c>
      <c r="B267" s="5" t="s">
        <v>22</v>
      </c>
      <c r="C267" s="3" t="s">
        <v>23</v>
      </c>
      <c r="D267" s="3" t="s">
        <v>24</v>
      </c>
      <c r="E267" s="3" t="s">
        <v>25</v>
      </c>
      <c r="F267" s="3" t="s">
        <v>26</v>
      </c>
      <c r="G267" s="3" t="s">
        <v>27</v>
      </c>
      <c r="H267" s="3" t="s">
        <v>28</v>
      </c>
      <c r="I267" s="3" t="s">
        <v>29</v>
      </c>
      <c r="J267" s="3" t="s">
        <v>30</v>
      </c>
      <c r="K267" s="3" t="s">
        <v>179</v>
      </c>
      <c r="L267" s="3" t="s">
        <v>25</v>
      </c>
      <c r="M267" s="3" t="s">
        <v>26</v>
      </c>
      <c r="N267" s="3" t="s">
        <v>25</v>
      </c>
      <c r="O267" s="3" t="s">
        <v>26</v>
      </c>
      <c r="P267" s="3" t="s">
        <v>31</v>
      </c>
      <c r="Q267" s="3" t="s">
        <v>32</v>
      </c>
      <c r="R267" s="3" t="s">
        <v>6</v>
      </c>
      <c r="S267" s="3" t="s">
        <v>17</v>
      </c>
      <c r="T267" s="3" t="s">
        <v>6</v>
      </c>
      <c r="U267" s="3"/>
      <c r="V267" s="3"/>
      <c r="W267" s="3"/>
      <c r="X267" s="3"/>
    </row>
    <row r="270" spans="1:24" x14ac:dyDescent="0.25">
      <c r="A270" s="6">
        <v>423</v>
      </c>
      <c r="B270" s="6" t="s">
        <v>172</v>
      </c>
      <c r="C270" s="7"/>
      <c r="D270" s="8">
        <v>26</v>
      </c>
      <c r="E270" s="7"/>
      <c r="F270" s="8">
        <v>2</v>
      </c>
      <c r="G270" s="8">
        <v>2</v>
      </c>
      <c r="H270" s="8">
        <v>23</v>
      </c>
      <c r="I270" s="8">
        <v>53</v>
      </c>
      <c r="J270" s="7"/>
      <c r="K270" s="8">
        <v>857</v>
      </c>
      <c r="L270" s="8">
        <v>53</v>
      </c>
      <c r="M270" s="8">
        <v>33</v>
      </c>
      <c r="N270" s="8">
        <v>14</v>
      </c>
      <c r="O270" s="8">
        <v>4</v>
      </c>
      <c r="P270" s="7"/>
      <c r="Q270" s="7"/>
      <c r="R270" s="8">
        <f t="shared" ref="R270" si="21">SUM(J270:O270)</f>
        <v>961</v>
      </c>
      <c r="S270" s="8">
        <f t="shared" ref="S270" si="22">SUM(I270,R270)</f>
        <v>1014</v>
      </c>
      <c r="T270" s="9">
        <f t="shared" ref="T270" si="23">R270/S270</f>
        <v>0.94773175542406307</v>
      </c>
      <c r="U270" s="7"/>
      <c r="V270" s="7"/>
      <c r="W270" s="8"/>
      <c r="X270" s="9"/>
    </row>
    <row r="271" spans="1:24" x14ac:dyDescent="0.25">
      <c r="A271" s="6">
        <v>440</v>
      </c>
      <c r="B271" s="6" t="s">
        <v>173</v>
      </c>
      <c r="C271" s="7"/>
      <c r="D271" s="8">
        <v>10</v>
      </c>
      <c r="E271" s="8">
        <v>397</v>
      </c>
      <c r="F271" s="8">
        <v>216</v>
      </c>
      <c r="G271" s="8">
        <v>168</v>
      </c>
      <c r="H271" s="8">
        <v>278</v>
      </c>
      <c r="I271" s="8">
        <v>1069</v>
      </c>
      <c r="J271" s="8">
        <v>5301</v>
      </c>
      <c r="K271" s="15">
        <v>119748</v>
      </c>
      <c r="L271" s="8">
        <v>10907</v>
      </c>
      <c r="M271" s="8">
        <v>2</v>
      </c>
      <c r="N271" s="8">
        <v>3706</v>
      </c>
      <c r="O271" s="7"/>
      <c r="P271" s="7"/>
      <c r="Q271" s="7"/>
      <c r="R271" s="8">
        <v>19916</v>
      </c>
      <c r="S271" s="8">
        <v>20985</v>
      </c>
      <c r="T271" s="9">
        <v>0.95</v>
      </c>
      <c r="U271" s="8"/>
      <c r="V271" s="9"/>
      <c r="W271" s="8"/>
      <c r="X271" s="9"/>
    </row>
    <row r="272" spans="1:24" x14ac:dyDescent="0.25">
      <c r="A272" s="6">
        <v>446</v>
      </c>
      <c r="B272" s="6" t="s">
        <v>174</v>
      </c>
      <c r="C272" s="7"/>
      <c r="D272" s="7"/>
      <c r="E272" s="7"/>
      <c r="F272" s="7"/>
      <c r="G272" s="7"/>
      <c r="H272" s="8">
        <v>75</v>
      </c>
      <c r="I272" s="8">
        <v>75</v>
      </c>
      <c r="J272" s="7"/>
      <c r="K272" s="15">
        <v>36</v>
      </c>
      <c r="L272" s="8">
        <v>2</v>
      </c>
      <c r="M272" s="8">
        <v>2</v>
      </c>
      <c r="N272" s="8">
        <v>1</v>
      </c>
      <c r="O272" s="8">
        <v>4</v>
      </c>
      <c r="P272" s="7"/>
      <c r="Q272" s="7"/>
      <c r="R272" s="8">
        <v>9</v>
      </c>
      <c r="S272" s="8">
        <v>84</v>
      </c>
      <c r="T272" s="9">
        <v>0.11</v>
      </c>
      <c r="U272" s="7"/>
      <c r="V272" s="7"/>
      <c r="W272" s="8"/>
      <c r="X272" s="9"/>
    </row>
    <row r="273" spans="1:24" x14ac:dyDescent="0.25">
      <c r="A273" s="6">
        <v>452</v>
      </c>
      <c r="B273" s="6" t="s">
        <v>175</v>
      </c>
      <c r="C273" s="7"/>
      <c r="D273" s="7"/>
      <c r="E273" s="7"/>
      <c r="F273" s="7"/>
      <c r="G273" s="7"/>
      <c r="H273" s="8">
        <v>651</v>
      </c>
      <c r="I273" s="8">
        <v>651</v>
      </c>
      <c r="J273" s="8">
        <v>4</v>
      </c>
      <c r="K273" s="8">
        <v>826</v>
      </c>
      <c r="L273" s="8">
        <v>106</v>
      </c>
      <c r="M273" s="8">
        <v>2</v>
      </c>
      <c r="N273" s="8">
        <v>40</v>
      </c>
      <c r="O273" s="7"/>
      <c r="P273" s="7"/>
      <c r="Q273" s="7"/>
      <c r="R273" s="8">
        <v>152</v>
      </c>
      <c r="S273" s="8">
        <v>803</v>
      </c>
      <c r="T273" s="9">
        <v>0.19</v>
      </c>
      <c r="U273" s="7"/>
      <c r="V273" s="7"/>
      <c r="W273" s="8"/>
      <c r="X273" s="9"/>
    </row>
    <row r="274" spans="1:24" x14ac:dyDescent="0.25">
      <c r="A274" s="6">
        <v>453</v>
      </c>
      <c r="B274" s="6" t="s">
        <v>176</v>
      </c>
      <c r="C274" s="7"/>
      <c r="D274" s="8">
        <v>44</v>
      </c>
      <c r="E274" s="8">
        <v>677</v>
      </c>
      <c r="F274" s="8">
        <v>791</v>
      </c>
      <c r="G274" s="7"/>
      <c r="H274" s="8">
        <v>290</v>
      </c>
      <c r="I274" s="8">
        <v>1802</v>
      </c>
      <c r="J274" s="8">
        <v>23913</v>
      </c>
      <c r="K274" s="8">
        <v>111769</v>
      </c>
      <c r="L274" s="8">
        <v>14808</v>
      </c>
      <c r="M274" s="8">
        <v>816</v>
      </c>
      <c r="N274" s="8">
        <v>3197</v>
      </c>
      <c r="O274" s="8">
        <v>907</v>
      </c>
      <c r="P274" s="7"/>
      <c r="Q274" s="7"/>
      <c r="R274" s="8">
        <v>43641</v>
      </c>
      <c r="S274" s="8">
        <v>45443</v>
      </c>
      <c r="T274" s="9">
        <v>0.96</v>
      </c>
      <c r="U274" s="8"/>
      <c r="V274" s="9"/>
      <c r="W274" s="8"/>
      <c r="X274" s="9"/>
    </row>
    <row r="275" spans="1:24" x14ac:dyDescent="0.25">
      <c r="K275" s="15"/>
    </row>
    <row r="276" spans="1:24" x14ac:dyDescent="0.25">
      <c r="K276" s="15"/>
    </row>
    <row r="277" spans="1:24" x14ac:dyDescent="0.25">
      <c r="A277" s="7"/>
      <c r="B277" s="10" t="s">
        <v>55</v>
      </c>
      <c r="C277" s="7"/>
      <c r="D277" s="8">
        <v>80</v>
      </c>
      <c r="E277" s="8">
        <v>1074</v>
      </c>
      <c r="F277" s="8">
        <v>1009</v>
      </c>
      <c r="G277" s="8">
        <v>170</v>
      </c>
      <c r="H277" s="8">
        <v>1317</v>
      </c>
      <c r="I277" s="8">
        <v>3650</v>
      </c>
      <c r="J277" s="8">
        <v>29218</v>
      </c>
      <c r="K277" s="15">
        <f>SUM(K270:K276)</f>
        <v>233236</v>
      </c>
      <c r="L277" s="8">
        <v>25876</v>
      </c>
      <c r="M277" s="8">
        <v>855</v>
      </c>
      <c r="N277" s="8">
        <v>6958</v>
      </c>
      <c r="O277" s="8">
        <v>915</v>
      </c>
      <c r="P277" s="7"/>
      <c r="Q277" s="7"/>
      <c r="R277" s="8">
        <v>63822</v>
      </c>
      <c r="S277" s="8">
        <v>67472</v>
      </c>
      <c r="T277" s="9">
        <v>0.95</v>
      </c>
      <c r="U277" s="8"/>
      <c r="V277" s="9"/>
      <c r="W277" s="8"/>
      <c r="X277" s="9"/>
    </row>
    <row r="278" spans="1:24" x14ac:dyDescent="0.25">
      <c r="A278" s="7"/>
      <c r="B278" s="10" t="s">
        <v>56</v>
      </c>
      <c r="C278" s="9">
        <v>0</v>
      </c>
      <c r="D278" s="11">
        <v>1.7000000000000001E-2</v>
      </c>
      <c r="E278" s="11">
        <v>0.34499999999999997</v>
      </c>
      <c r="F278" s="11">
        <v>0.156</v>
      </c>
      <c r="G278" s="11">
        <v>0.25700000000000001</v>
      </c>
      <c r="H278" s="9">
        <v>0.08</v>
      </c>
      <c r="I278" s="11">
        <v>0.10199999999999999</v>
      </c>
      <c r="J278" s="11">
        <v>0.89400000000000002</v>
      </c>
      <c r="K278" s="15">
        <f>K277/$I$289</f>
        <v>0.24696712519364125</v>
      </c>
      <c r="L278" s="11">
        <v>0.14799999999999999</v>
      </c>
      <c r="M278" s="11">
        <v>1.4E-2</v>
      </c>
      <c r="N278" s="11">
        <v>0.17599999999999999</v>
      </c>
      <c r="O278" s="11">
        <v>5.6000000000000001E-2</v>
      </c>
      <c r="P278" s="9">
        <v>0</v>
      </c>
      <c r="Q278" s="9">
        <v>0</v>
      </c>
      <c r="R278" s="11">
        <f>R277/$P$289</f>
        <v>5.0352781900075506E-2</v>
      </c>
      <c r="S278" s="11">
        <f>S277/$Q$289</f>
        <v>5.1765872056847941E-2</v>
      </c>
      <c r="T278" s="7"/>
      <c r="U278" s="9"/>
      <c r="V278" s="7"/>
      <c r="W278" s="11"/>
      <c r="X278" s="7"/>
    </row>
    <row r="280" spans="1:24" ht="18.75" customHeight="1" x14ac:dyDescent="0.25">
      <c r="A280" s="19" t="s">
        <v>177</v>
      </c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</row>
    <row r="283" spans="1:24" x14ac:dyDescent="0.25">
      <c r="A283" s="23" t="s">
        <v>5</v>
      </c>
      <c r="B283" s="23"/>
      <c r="C283" s="23"/>
      <c r="D283" s="23"/>
      <c r="E283" s="23"/>
      <c r="F283" s="23"/>
      <c r="G283" s="23"/>
      <c r="H283" s="23"/>
      <c r="I283" s="23" t="s">
        <v>6</v>
      </c>
      <c r="J283" s="23"/>
      <c r="K283" s="12"/>
      <c r="L283" s="3" t="s">
        <v>7</v>
      </c>
      <c r="M283" s="3" t="s">
        <v>7</v>
      </c>
      <c r="N283" s="3" t="s">
        <v>8</v>
      </c>
      <c r="O283" s="3" t="s">
        <v>8</v>
      </c>
      <c r="P283" s="4"/>
      <c r="Q283" s="4"/>
      <c r="R283" s="4"/>
      <c r="S283" s="23"/>
      <c r="T283" s="23"/>
      <c r="U283" s="23"/>
      <c r="V283" s="23"/>
    </row>
    <row r="284" spans="1:24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12"/>
      <c r="L284" s="3" t="s">
        <v>9</v>
      </c>
      <c r="M284" s="3" t="s">
        <v>10</v>
      </c>
      <c r="N284" s="3" t="s">
        <v>11</v>
      </c>
      <c r="O284" s="3" t="s">
        <v>12</v>
      </c>
      <c r="P284" s="4"/>
      <c r="Q284" s="4"/>
      <c r="R284" s="4"/>
      <c r="S284" s="23"/>
      <c r="T284" s="23"/>
      <c r="U284" s="23"/>
      <c r="V284" s="23"/>
    </row>
    <row r="285" spans="1:24" x14ac:dyDescent="0.25">
      <c r="A285" s="4"/>
      <c r="B285" s="3" t="s">
        <v>15</v>
      </c>
      <c r="C285" s="3" t="s">
        <v>9</v>
      </c>
      <c r="D285" s="3" t="s">
        <v>10</v>
      </c>
      <c r="E285" s="3" t="s">
        <v>16</v>
      </c>
      <c r="F285" s="4"/>
      <c r="G285" s="3" t="s">
        <v>17</v>
      </c>
      <c r="H285" s="3" t="s">
        <v>18</v>
      </c>
      <c r="I285" s="3" t="s">
        <v>178</v>
      </c>
      <c r="J285" s="3" t="s">
        <v>9</v>
      </c>
      <c r="K285" s="3" t="s">
        <v>10</v>
      </c>
      <c r="L285" s="3" t="s">
        <v>19</v>
      </c>
      <c r="M285" s="3" t="s">
        <v>19</v>
      </c>
      <c r="N285" s="3" t="s">
        <v>8</v>
      </c>
      <c r="O285" s="3" t="s">
        <v>8</v>
      </c>
      <c r="P285" s="3" t="s">
        <v>17</v>
      </c>
      <c r="Q285" s="4"/>
      <c r="R285" s="3" t="s">
        <v>20</v>
      </c>
      <c r="S285" s="4"/>
      <c r="T285" s="4"/>
      <c r="U285" s="4"/>
      <c r="V285" s="4"/>
    </row>
    <row r="286" spans="1:24" x14ac:dyDescent="0.25">
      <c r="A286" s="3" t="s">
        <v>23</v>
      </c>
      <c r="B286" s="3" t="s">
        <v>24</v>
      </c>
      <c r="C286" s="3" t="s">
        <v>25</v>
      </c>
      <c r="D286" s="3" t="s">
        <v>26</v>
      </c>
      <c r="E286" s="3" t="s">
        <v>27</v>
      </c>
      <c r="F286" s="3" t="s">
        <v>28</v>
      </c>
      <c r="G286" s="3" t="s">
        <v>29</v>
      </c>
      <c r="H286" s="3" t="s">
        <v>30</v>
      </c>
      <c r="I286" s="3" t="s">
        <v>179</v>
      </c>
      <c r="J286" s="3" t="s">
        <v>25</v>
      </c>
      <c r="K286" s="3" t="s">
        <v>26</v>
      </c>
      <c r="L286" s="3" t="s">
        <v>25</v>
      </c>
      <c r="M286" s="3" t="s">
        <v>26</v>
      </c>
      <c r="N286" s="3" t="s">
        <v>31</v>
      </c>
      <c r="O286" s="3" t="s">
        <v>32</v>
      </c>
      <c r="P286" s="3" t="s">
        <v>6</v>
      </c>
      <c r="Q286" s="3" t="s">
        <v>17</v>
      </c>
      <c r="R286" s="3" t="s">
        <v>6</v>
      </c>
      <c r="S286" s="3"/>
      <c r="T286" s="3"/>
      <c r="U286" s="3"/>
      <c r="V286" s="3"/>
    </row>
    <row r="289" spans="1:22" x14ac:dyDescent="0.25">
      <c r="A289" s="8">
        <v>4505</v>
      </c>
      <c r="B289" s="8">
        <v>4656</v>
      </c>
      <c r="C289" s="8">
        <v>3116</v>
      </c>
      <c r="D289" s="8">
        <v>6452</v>
      </c>
      <c r="E289" s="8">
        <v>662</v>
      </c>
      <c r="F289" s="8">
        <v>16519</v>
      </c>
      <c r="G289" s="13">
        <v>35910</v>
      </c>
      <c r="H289" s="8">
        <v>32695</v>
      </c>
      <c r="I289" s="15">
        <f>SUM(K277,K227,K254,K183,K150, K119, K94, K38)</f>
        <v>944401</v>
      </c>
      <c r="J289" s="8">
        <v>174457</v>
      </c>
      <c r="K289" s="8">
        <v>60123</v>
      </c>
      <c r="L289" s="8">
        <v>39626</v>
      </c>
      <c r="M289" s="8">
        <v>16195</v>
      </c>
      <c r="N289" s="7"/>
      <c r="O289" s="7"/>
      <c r="P289" s="13">
        <f>SUM(H289:M289)</f>
        <v>1267497</v>
      </c>
      <c r="Q289" s="13">
        <f>SUM(G289,P289)</f>
        <v>1303407</v>
      </c>
      <c r="R289" s="14">
        <f>P289/Q289</f>
        <v>0.97244912755570589</v>
      </c>
      <c r="S289" s="8"/>
      <c r="T289" s="11"/>
      <c r="U289" s="8"/>
      <c r="V289" s="11"/>
    </row>
  </sheetData>
  <mergeCells count="103">
    <mergeCell ref="A280:X280"/>
    <mergeCell ref="A283:H284"/>
    <mergeCell ref="I283:J284"/>
    <mergeCell ref="S283:T283"/>
    <mergeCell ref="U283:V283"/>
    <mergeCell ref="S284:T284"/>
    <mergeCell ref="U284:V284"/>
    <mergeCell ref="A264:B265"/>
    <mergeCell ref="C264:J265"/>
    <mergeCell ref="K264:L265"/>
    <mergeCell ref="T264:U264"/>
    <mergeCell ref="V264:W264"/>
    <mergeCell ref="R265:S265"/>
    <mergeCell ref="T265:U265"/>
    <mergeCell ref="V265:W265"/>
    <mergeCell ref="T238:U238"/>
    <mergeCell ref="V238:W238"/>
    <mergeCell ref="A257:X257"/>
    <mergeCell ref="A258:U258"/>
    <mergeCell ref="A262:C262"/>
    <mergeCell ref="C261:X261"/>
    <mergeCell ref="A230:X230"/>
    <mergeCell ref="A231:U231"/>
    <mergeCell ref="A235:C235"/>
    <mergeCell ref="C234:X234"/>
    <mergeCell ref="A237:B238"/>
    <mergeCell ref="C237:J238"/>
    <mergeCell ref="K237:L238"/>
    <mergeCell ref="T237:U237"/>
    <mergeCell ref="V237:W237"/>
    <mergeCell ref="R238:S238"/>
    <mergeCell ref="A193:B194"/>
    <mergeCell ref="C193:J194"/>
    <mergeCell ref="K193:L194"/>
    <mergeCell ref="T193:U193"/>
    <mergeCell ref="V193:W193"/>
    <mergeCell ref="R194:S194"/>
    <mergeCell ref="T194:U194"/>
    <mergeCell ref="V194:W194"/>
    <mergeCell ref="T161:U161"/>
    <mergeCell ref="V161:W161"/>
    <mergeCell ref="A186:X186"/>
    <mergeCell ref="A187:U187"/>
    <mergeCell ref="A191:C191"/>
    <mergeCell ref="C190:X190"/>
    <mergeCell ref="A153:X153"/>
    <mergeCell ref="A154:U154"/>
    <mergeCell ref="A158:C158"/>
    <mergeCell ref="C157:X157"/>
    <mergeCell ref="A160:B161"/>
    <mergeCell ref="C160:J161"/>
    <mergeCell ref="K160:L161"/>
    <mergeCell ref="T160:U160"/>
    <mergeCell ref="V160:W160"/>
    <mergeCell ref="R161:S161"/>
    <mergeCell ref="A129:B130"/>
    <mergeCell ref="C129:J130"/>
    <mergeCell ref="K129:L130"/>
    <mergeCell ref="T129:U129"/>
    <mergeCell ref="V129:W129"/>
    <mergeCell ref="R130:S130"/>
    <mergeCell ref="T130:U130"/>
    <mergeCell ref="V130:W130"/>
    <mergeCell ref="T105:U105"/>
    <mergeCell ref="V105:W105"/>
    <mergeCell ref="A122:X122"/>
    <mergeCell ref="A123:U123"/>
    <mergeCell ref="A127:C127"/>
    <mergeCell ref="C126:X126"/>
    <mergeCell ref="A97:X97"/>
    <mergeCell ref="A98:U98"/>
    <mergeCell ref="A102:C102"/>
    <mergeCell ref="C101:X101"/>
    <mergeCell ref="A104:B105"/>
    <mergeCell ref="C104:J105"/>
    <mergeCell ref="K104:L105"/>
    <mergeCell ref="T104:U104"/>
    <mergeCell ref="V104:W104"/>
    <mergeCell ref="R105:S105"/>
    <mergeCell ref="A48:B49"/>
    <mergeCell ref="C48:J49"/>
    <mergeCell ref="K48:L49"/>
    <mergeCell ref="T48:U48"/>
    <mergeCell ref="V48:W48"/>
    <mergeCell ref="R49:S49"/>
    <mergeCell ref="T49:U49"/>
    <mergeCell ref="V49:W49"/>
    <mergeCell ref="T9:U9"/>
    <mergeCell ref="V9:W9"/>
    <mergeCell ref="A41:X41"/>
    <mergeCell ref="A42:U42"/>
    <mergeCell ref="A46:C46"/>
    <mergeCell ref="C45:X45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2020-01-20T17:46:00Z</dcterms:created>
  <dcterms:modified xsi:type="dcterms:W3CDTF">2020-01-31T15:53:38Z</dcterms:modified>
</cp:coreProperties>
</file>