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1-22\"/>
    </mc:Choice>
  </mc:AlternateContent>
  <bookViews>
    <workbookView xWindow="0" yWindow="0" windowWidth="22224" windowHeight="8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9" i="1" l="1"/>
  <c r="K42" i="1" s="1"/>
  <c r="K41" i="1"/>
  <c r="K100" i="1"/>
  <c r="K125" i="1"/>
  <c r="K162" i="1"/>
  <c r="K198" i="1"/>
  <c r="K245" i="1"/>
  <c r="K273" i="1"/>
  <c r="K297" i="1"/>
  <c r="R142" i="1"/>
  <c r="S142" i="1" s="1"/>
  <c r="R143" i="1"/>
  <c r="S143" i="1" s="1"/>
  <c r="R144" i="1"/>
  <c r="S144" i="1"/>
  <c r="T144" i="1" s="1"/>
  <c r="R145" i="1"/>
  <c r="S145" i="1" s="1"/>
  <c r="T145" i="1" s="1"/>
  <c r="R146" i="1"/>
  <c r="T146" i="1" s="1"/>
  <c r="S146" i="1"/>
  <c r="R147" i="1"/>
  <c r="S147" i="1" s="1"/>
  <c r="R148" i="1"/>
  <c r="S148" i="1"/>
  <c r="T148" i="1" s="1"/>
  <c r="R149" i="1"/>
  <c r="S149" i="1" s="1"/>
  <c r="T149" i="1" s="1"/>
  <c r="R150" i="1"/>
  <c r="T150" i="1" s="1"/>
  <c r="S150" i="1"/>
  <c r="R151" i="1"/>
  <c r="S151" i="1" s="1"/>
  <c r="R152" i="1"/>
  <c r="S152" i="1"/>
  <c r="T152" i="1" s="1"/>
  <c r="R153" i="1"/>
  <c r="S153" i="1" s="1"/>
  <c r="T153" i="1" s="1"/>
  <c r="R154" i="1"/>
  <c r="T154" i="1" s="1"/>
  <c r="S154" i="1"/>
  <c r="R155" i="1"/>
  <c r="S155" i="1" s="1"/>
  <c r="R156" i="1"/>
  <c r="S156" i="1"/>
  <c r="T156" i="1" s="1"/>
  <c r="R157" i="1"/>
  <c r="S157" i="1" s="1"/>
  <c r="T157" i="1" s="1"/>
  <c r="R158" i="1"/>
  <c r="T158" i="1" s="1"/>
  <c r="S158" i="1"/>
  <c r="R159" i="1"/>
  <c r="S159" i="1" s="1"/>
  <c r="S141" i="1"/>
  <c r="R141" i="1"/>
  <c r="T141" i="1" s="1"/>
  <c r="R117" i="1"/>
  <c r="S117" i="1" s="1"/>
  <c r="R118" i="1"/>
  <c r="T118" i="1" s="1"/>
  <c r="S118" i="1"/>
  <c r="R119" i="1"/>
  <c r="S119" i="1"/>
  <c r="T119" i="1"/>
  <c r="R120" i="1"/>
  <c r="S120" i="1"/>
  <c r="T120" i="1"/>
  <c r="R121" i="1"/>
  <c r="S121" i="1" s="1"/>
  <c r="R122" i="1"/>
  <c r="T122" i="1" s="1"/>
  <c r="S122" i="1"/>
  <c r="R215" i="1"/>
  <c r="S215" i="1" s="1"/>
  <c r="R216" i="1"/>
  <c r="T216" i="1" s="1"/>
  <c r="S216" i="1"/>
  <c r="R217" i="1"/>
  <c r="S217" i="1"/>
  <c r="T217" i="1"/>
  <c r="R218" i="1"/>
  <c r="S218" i="1"/>
  <c r="T218" i="1"/>
  <c r="R219" i="1"/>
  <c r="S219" i="1" s="1"/>
  <c r="R220" i="1"/>
  <c r="T220" i="1" s="1"/>
  <c r="S220" i="1"/>
  <c r="R221" i="1"/>
  <c r="S221" i="1"/>
  <c r="T221" i="1"/>
  <c r="R222" i="1"/>
  <c r="S222" i="1"/>
  <c r="T222" i="1"/>
  <c r="R223" i="1"/>
  <c r="S223" i="1" s="1"/>
  <c r="R224" i="1"/>
  <c r="T224" i="1" s="1"/>
  <c r="S224" i="1"/>
  <c r="R225" i="1"/>
  <c r="S225" i="1"/>
  <c r="T225" i="1"/>
  <c r="R226" i="1"/>
  <c r="S226" i="1"/>
  <c r="T226" i="1"/>
  <c r="R227" i="1"/>
  <c r="S227" i="1" s="1"/>
  <c r="R228" i="1"/>
  <c r="T228" i="1" s="1"/>
  <c r="S228" i="1"/>
  <c r="R229" i="1"/>
  <c r="S229" i="1"/>
  <c r="T229" i="1"/>
  <c r="R230" i="1"/>
  <c r="S230" i="1"/>
  <c r="T230" i="1"/>
  <c r="R231" i="1"/>
  <c r="S231" i="1" s="1"/>
  <c r="R232" i="1"/>
  <c r="T232" i="1" s="1"/>
  <c r="S232" i="1"/>
  <c r="R233" i="1"/>
  <c r="S233" i="1"/>
  <c r="T233" i="1"/>
  <c r="R234" i="1"/>
  <c r="S234" i="1"/>
  <c r="T234" i="1"/>
  <c r="R235" i="1"/>
  <c r="S235" i="1" s="1"/>
  <c r="R236" i="1"/>
  <c r="T236" i="1" s="1"/>
  <c r="S236" i="1"/>
  <c r="R237" i="1"/>
  <c r="S237" i="1"/>
  <c r="T237" i="1"/>
  <c r="R238" i="1"/>
  <c r="S238" i="1" s="1"/>
  <c r="T238" i="1" s="1"/>
  <c r="R239" i="1"/>
  <c r="S239" i="1" s="1"/>
  <c r="R240" i="1"/>
  <c r="T240" i="1" s="1"/>
  <c r="S240" i="1"/>
  <c r="R241" i="1"/>
  <c r="S241" i="1"/>
  <c r="T241" i="1"/>
  <c r="R242" i="1"/>
  <c r="S242" i="1"/>
  <c r="T242" i="1"/>
  <c r="R214" i="1"/>
  <c r="R245" i="1"/>
  <c r="R125" i="1"/>
  <c r="R162" i="1"/>
  <c r="R297" i="1"/>
  <c r="S289" i="1"/>
  <c r="R289" i="1"/>
  <c r="R273" i="1"/>
  <c r="R261" i="1"/>
  <c r="R179" i="1"/>
  <c r="S179" i="1" s="1"/>
  <c r="T179" i="1" s="1"/>
  <c r="R180" i="1"/>
  <c r="S180" i="1" s="1"/>
  <c r="R181" i="1"/>
  <c r="T181" i="1" s="1"/>
  <c r="S181" i="1"/>
  <c r="R182" i="1"/>
  <c r="S182" i="1"/>
  <c r="T182" i="1"/>
  <c r="R183" i="1"/>
  <c r="S183" i="1" s="1"/>
  <c r="T183" i="1" s="1"/>
  <c r="R184" i="1"/>
  <c r="S184" i="1" s="1"/>
  <c r="R185" i="1"/>
  <c r="T185" i="1" s="1"/>
  <c r="S185" i="1"/>
  <c r="R186" i="1"/>
  <c r="S186" i="1"/>
  <c r="T186" i="1"/>
  <c r="R187" i="1"/>
  <c r="S187" i="1" s="1"/>
  <c r="T187" i="1" s="1"/>
  <c r="R188" i="1"/>
  <c r="S188" i="1" s="1"/>
  <c r="R189" i="1"/>
  <c r="T189" i="1" s="1"/>
  <c r="S189" i="1"/>
  <c r="R190" i="1"/>
  <c r="S190" i="1"/>
  <c r="T190" i="1"/>
  <c r="R191" i="1"/>
  <c r="S191" i="1" s="1"/>
  <c r="T191" i="1" s="1"/>
  <c r="R192" i="1"/>
  <c r="S192" i="1" s="1"/>
  <c r="R193" i="1"/>
  <c r="T193" i="1" s="1"/>
  <c r="S193" i="1"/>
  <c r="R194" i="1"/>
  <c r="S194" i="1"/>
  <c r="T194" i="1"/>
  <c r="R195" i="1"/>
  <c r="S195" i="1" s="1"/>
  <c r="T195" i="1" s="1"/>
  <c r="R198" i="1"/>
  <c r="R178" i="1"/>
  <c r="R59" i="1"/>
  <c r="T59" i="1" s="1"/>
  <c r="S59" i="1"/>
  <c r="R60" i="1"/>
  <c r="S60" i="1" s="1"/>
  <c r="R61" i="1"/>
  <c r="S61" i="1"/>
  <c r="T61" i="1" s="1"/>
  <c r="R62" i="1"/>
  <c r="S62" i="1" s="1"/>
  <c r="T62" i="1" s="1"/>
  <c r="R63" i="1"/>
  <c r="T63" i="1" s="1"/>
  <c r="S63" i="1"/>
  <c r="R64" i="1"/>
  <c r="S64" i="1" s="1"/>
  <c r="R65" i="1"/>
  <c r="S65" i="1"/>
  <c r="T65" i="1" s="1"/>
  <c r="R66" i="1"/>
  <c r="S66" i="1" s="1"/>
  <c r="T66" i="1" s="1"/>
  <c r="R67" i="1"/>
  <c r="T67" i="1" s="1"/>
  <c r="S67" i="1"/>
  <c r="R68" i="1"/>
  <c r="S68" i="1" s="1"/>
  <c r="R69" i="1"/>
  <c r="S69" i="1"/>
  <c r="T69" i="1" s="1"/>
  <c r="R70" i="1"/>
  <c r="S70" i="1" s="1"/>
  <c r="T70" i="1" s="1"/>
  <c r="R71" i="1"/>
  <c r="T71" i="1" s="1"/>
  <c r="S71" i="1"/>
  <c r="R72" i="1"/>
  <c r="S72" i="1" s="1"/>
  <c r="R73" i="1"/>
  <c r="T73" i="1" s="1"/>
  <c r="S73" i="1"/>
  <c r="R74" i="1"/>
  <c r="S74" i="1" s="1"/>
  <c r="T74" i="1" s="1"/>
  <c r="R75" i="1"/>
  <c r="S75" i="1"/>
  <c r="T75" i="1" s="1"/>
  <c r="R76" i="1"/>
  <c r="S76" i="1" s="1"/>
  <c r="R77" i="1"/>
  <c r="T77" i="1" s="1"/>
  <c r="S77" i="1"/>
  <c r="R78" i="1"/>
  <c r="S78" i="1" s="1"/>
  <c r="T78" i="1" s="1"/>
  <c r="R79" i="1"/>
  <c r="S79" i="1"/>
  <c r="T79" i="1" s="1"/>
  <c r="R80" i="1"/>
  <c r="S80" i="1" s="1"/>
  <c r="R81" i="1"/>
  <c r="T81" i="1" s="1"/>
  <c r="S81" i="1"/>
  <c r="R82" i="1"/>
  <c r="S82" i="1" s="1"/>
  <c r="T82" i="1" s="1"/>
  <c r="R83" i="1"/>
  <c r="T83" i="1" s="1"/>
  <c r="S83" i="1"/>
  <c r="R84" i="1"/>
  <c r="S84" i="1" s="1"/>
  <c r="R85" i="1"/>
  <c r="S85" i="1"/>
  <c r="T85" i="1" s="1"/>
  <c r="R86" i="1"/>
  <c r="S86" i="1" s="1"/>
  <c r="T86" i="1" s="1"/>
  <c r="R87" i="1"/>
  <c r="S87" i="1"/>
  <c r="T87" i="1" s="1"/>
  <c r="R88" i="1"/>
  <c r="S88" i="1" s="1"/>
  <c r="R89" i="1"/>
  <c r="T89" i="1" s="1"/>
  <c r="S89" i="1"/>
  <c r="R90" i="1"/>
  <c r="S90" i="1" s="1"/>
  <c r="T90" i="1" s="1"/>
  <c r="R91" i="1"/>
  <c r="S91" i="1"/>
  <c r="T91" i="1" s="1"/>
  <c r="R92" i="1"/>
  <c r="S92" i="1" s="1"/>
  <c r="R93" i="1"/>
  <c r="T93" i="1" s="1"/>
  <c r="S93" i="1"/>
  <c r="R94" i="1"/>
  <c r="S94" i="1" s="1"/>
  <c r="T94" i="1" s="1"/>
  <c r="R95" i="1"/>
  <c r="S95" i="1"/>
  <c r="T95" i="1" s="1"/>
  <c r="R96" i="1"/>
  <c r="S96" i="1" s="1"/>
  <c r="R97" i="1"/>
  <c r="T97" i="1" s="1"/>
  <c r="S97" i="1"/>
  <c r="S58" i="1"/>
  <c r="R58" i="1"/>
  <c r="T58" i="1" s="1"/>
  <c r="R57" i="1"/>
  <c r="S57" i="1" s="1"/>
  <c r="R116" i="1"/>
  <c r="S116" i="1" s="1"/>
  <c r="R100" i="1"/>
  <c r="R41" i="1"/>
  <c r="R15" i="1"/>
  <c r="S15" i="1"/>
  <c r="T15" i="1"/>
  <c r="R16" i="1"/>
  <c r="S16" i="1" s="1"/>
  <c r="R17" i="1"/>
  <c r="T17" i="1" s="1"/>
  <c r="S17" i="1"/>
  <c r="R18" i="1"/>
  <c r="S18" i="1"/>
  <c r="T18" i="1"/>
  <c r="R19" i="1"/>
  <c r="S19" i="1"/>
  <c r="T19" i="1"/>
  <c r="R20" i="1"/>
  <c r="S20" i="1" s="1"/>
  <c r="R21" i="1"/>
  <c r="T21" i="1" s="1"/>
  <c r="S21" i="1"/>
  <c r="R22" i="1"/>
  <c r="S22" i="1"/>
  <c r="T22" i="1"/>
  <c r="R23" i="1"/>
  <c r="S23" i="1"/>
  <c r="T23" i="1"/>
  <c r="R24" i="1"/>
  <c r="S24" i="1" s="1"/>
  <c r="R25" i="1"/>
  <c r="T25" i="1" s="1"/>
  <c r="S25" i="1"/>
  <c r="R26" i="1"/>
  <c r="S26" i="1"/>
  <c r="T26" i="1"/>
  <c r="R27" i="1"/>
  <c r="S27" i="1"/>
  <c r="T27" i="1"/>
  <c r="R28" i="1"/>
  <c r="S28" i="1" s="1"/>
  <c r="R29" i="1"/>
  <c r="T29" i="1" s="1"/>
  <c r="S29" i="1"/>
  <c r="R30" i="1"/>
  <c r="S30" i="1"/>
  <c r="T30" i="1"/>
  <c r="R31" i="1"/>
  <c r="S31" i="1"/>
  <c r="T31" i="1"/>
  <c r="R32" i="1"/>
  <c r="S32" i="1" s="1"/>
  <c r="R33" i="1"/>
  <c r="T33" i="1" s="1"/>
  <c r="S33" i="1"/>
  <c r="R34" i="1"/>
  <c r="S34" i="1"/>
  <c r="T34" i="1"/>
  <c r="R35" i="1"/>
  <c r="S35" i="1"/>
  <c r="T35" i="1"/>
  <c r="R36" i="1"/>
  <c r="S36" i="1" s="1"/>
  <c r="R37" i="1"/>
  <c r="T37" i="1" s="1"/>
  <c r="S37" i="1"/>
  <c r="R38" i="1"/>
  <c r="S38" i="1"/>
  <c r="T38" i="1"/>
  <c r="K274" i="1" l="1"/>
  <c r="K126" i="1"/>
  <c r="K298" i="1"/>
  <c r="K163" i="1"/>
  <c r="K246" i="1"/>
  <c r="K101" i="1"/>
  <c r="P309" i="1"/>
  <c r="K199" i="1"/>
  <c r="S273" i="1"/>
  <c r="T273" i="1" s="1"/>
  <c r="S297" i="1"/>
  <c r="T297" i="1" s="1"/>
  <c r="T289" i="1"/>
  <c r="T142" i="1"/>
  <c r="T159" i="1"/>
  <c r="T155" i="1"/>
  <c r="T151" i="1"/>
  <c r="T147" i="1"/>
  <c r="T143" i="1"/>
  <c r="T121" i="1"/>
  <c r="T117" i="1"/>
  <c r="T116" i="1"/>
  <c r="T239" i="1"/>
  <c r="T235" i="1"/>
  <c r="T231" i="1"/>
  <c r="T227" i="1"/>
  <c r="T223" i="1"/>
  <c r="T219" i="1"/>
  <c r="T215" i="1"/>
  <c r="T214" i="1"/>
  <c r="S214" i="1"/>
  <c r="S245" i="1"/>
  <c r="T245" i="1" s="1"/>
  <c r="S125" i="1"/>
  <c r="T125" i="1" s="1"/>
  <c r="S162" i="1"/>
  <c r="T162" i="1" s="1"/>
  <c r="S261" i="1"/>
  <c r="T261" i="1" s="1"/>
  <c r="T192" i="1"/>
  <c r="T188" i="1"/>
  <c r="T184" i="1"/>
  <c r="T180" i="1"/>
  <c r="S198" i="1"/>
  <c r="T198" i="1" s="1"/>
  <c r="S178" i="1"/>
  <c r="T178" i="1" s="1"/>
  <c r="T92" i="1"/>
  <c r="T88" i="1"/>
  <c r="T84" i="1"/>
  <c r="T80" i="1"/>
  <c r="T76" i="1"/>
  <c r="T72" i="1"/>
  <c r="T68" i="1"/>
  <c r="T64" i="1"/>
  <c r="T60" i="1"/>
  <c r="T96" i="1"/>
  <c r="T57" i="1"/>
  <c r="S100" i="1"/>
  <c r="T100" i="1" s="1"/>
  <c r="S41" i="1"/>
  <c r="T41" i="1" s="1"/>
  <c r="T36" i="1"/>
  <c r="T32" i="1"/>
  <c r="T28" i="1"/>
  <c r="T24" i="1"/>
  <c r="T20" i="1"/>
  <c r="T16" i="1"/>
  <c r="Q309" i="1" l="1"/>
  <c r="R42" i="1"/>
  <c r="R126" i="1"/>
  <c r="R199" i="1"/>
  <c r="R274" i="1"/>
  <c r="R101" i="1"/>
  <c r="R163" i="1"/>
  <c r="R246" i="1"/>
  <c r="R298" i="1"/>
  <c r="R309" i="1" l="1"/>
  <c r="S101" i="1"/>
  <c r="S163" i="1"/>
  <c r="S246" i="1"/>
  <c r="S298" i="1"/>
  <c r="S42" i="1"/>
  <c r="S126" i="1"/>
  <c r="S199" i="1"/>
  <c r="S274" i="1"/>
  <c r="S14" i="1" l="1"/>
  <c r="T14" i="1" s="1"/>
  <c r="R14" i="1"/>
</calcChain>
</file>

<file path=xl/sharedStrings.xml><?xml version="1.0" encoding="utf-8"?>
<sst xmlns="http://schemas.openxmlformats.org/spreadsheetml/2006/main" count="630" uniqueCount="199">
  <si>
    <t>Release Requests Received</t>
  </si>
  <si>
    <t>Demandes de mainlevées reçues</t>
  </si>
  <si>
    <t>February / fevrier 2022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</si>
  <si>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</si>
  <si>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</si>
  <si>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</si>
  <si>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</si>
  <si>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</si>
  <si>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</si>
  <si>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</si>
  <si>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</si>
  <si>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</si>
  <si>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</si>
  <si>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</si>
  <si>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</si>
  <si>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</si>
  <si>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</si>
  <si>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</si>
  <si>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</si>
  <si>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</si>
  <si>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</si>
  <si>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</si>
  <si>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</si>
  <si>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</si>
  <si>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</si>
  <si>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</si>
  <si>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</si>
  <si>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</si>
  <si>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</si>
  <si>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</si>
  <si>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</si>
  <si>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</si>
  <si>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</si>
  <si>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</si>
  <si>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</si>
  <si>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</si>
  <si>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</si>
  <si>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</si>
  <si>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</si>
  <si>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</si>
  <si>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</si>
  <si>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</si>
  <si>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</si>
  <si>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</si>
  <si>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</si>
  <si>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</si>
  <si>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</si>
  <si>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</si>
  <si>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</si>
  <si>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</si>
  <si>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</si>
  <si>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</si>
  <si>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</si>
  <si>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 xml:space="preserve">ARGENTIA </t>
  </si>
  <si>
    <t>Total:</t>
  </si>
  <si>
    <t>% National:</t>
  </si>
  <si>
    <t>Québec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</si>
  <si>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</si>
  <si>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</si>
  <si>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</si>
  <si>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</si>
  <si>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</si>
  <si>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</si>
  <si>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</si>
  <si>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</si>
  <si>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TROIS-RIVIÈRES (HUB)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</si>
  <si>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</si>
  <si>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</si>
  <si>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</si>
  <si>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</si>
  <si>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</si>
  <si>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</si>
  <si>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</si>
  <si>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</si>
  <si>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</si>
  <si>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LACOLLE: HWY 15 (HUB</t>
  </si>
  <si>
    <t>STANHOPE</t>
  </si>
  <si>
    <t>EAST HEREFORD</t>
  </si>
  <si>
    <t>CHARTIERVILLE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</si>
  <si>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</si>
  <si>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</si>
  <si>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</si>
  <si>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</si>
  <si>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</si>
  <si>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</si>
  <si>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</si>
  <si>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</si>
  <si>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</si>
  <si>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</si>
  <si>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</si>
  <si>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</si>
  <si>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</si>
  <si>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</si>
  <si>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</si>
  <si>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</si>
  <si>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</si>
  <si>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</si>
  <si>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</si>
  <si>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</si>
  <si>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</si>
  <si>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</si>
  <si>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</si>
  <si>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</si>
  <si>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</si>
  <si>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</si>
  <si>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</si>
  <si>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</si>
  <si>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</si>
  <si>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</si>
  <si>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GRETNA</t>
  </si>
  <si>
    <t>WINNIPEG</t>
  </si>
  <si>
    <t>SPRAGUE</t>
  </si>
  <si>
    <t>SOUTH JUNCTION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</si>
  <si>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</si>
  <si>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</si>
  <si>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</si>
  <si>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</si>
  <si>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</si>
  <si>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</si>
  <si>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</si>
  <si>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</si>
  <si>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</si>
  <si>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</si>
  <si>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</si>
  <si>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</si>
  <si>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</si>
  <si>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VANCOUVER COMM OPS W</t>
  </si>
  <si>
    <t>VICTORIA (OPS)</t>
  </si>
  <si>
    <t>PACIFIC HIGHWAY</t>
  </si>
  <si>
    <t>BOUNDARY BAY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</si>
  <si>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</si>
  <si>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</si>
  <si>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</si>
  <si>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</si>
  <si>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</si>
  <si>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</si>
  <si>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</si>
  <si>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</si>
  <si>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</si>
  <si>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</si>
  <si>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</si>
  <si>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</si>
  <si>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</si>
  <si>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CAMPBELL RIVER</t>
  </si>
  <si>
    <t>ALDERGROVE</t>
  </si>
  <si>
    <t>P.C.B. Properties Lt</t>
  </si>
  <si>
    <t>BEAVER CREEK</t>
  </si>
  <si>
    <t>Southern Ontario - Niagara / Fort Erie // Sud de l'Ontario - Niagara / Fort Érié</t>
  </si>
  <si>
    <t>FORT ERIE (HUB)</t>
  </si>
  <si>
    <t>GUELPH</t>
  </si>
  <si>
    <t>HAMILTON (HUB)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</si>
  <si>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</si>
  <si>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</si>
  <si>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</si>
  <si>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</si>
  <si>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</si>
  <si>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</si>
  <si>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</si>
  <si>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</si>
  <si>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</si>
  <si>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</si>
  <si>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</si>
  <si>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</si>
  <si>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</si>
  <si>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</si>
  <si>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</si>
  <si>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>LIVERPOOL C/O HALIFAX</t>
  </si>
  <si>
    <t>DALHOUSIE C/O BATHHURST</t>
  </si>
  <si>
    <t>PORT ST ANDREWS C/O ST-STEPHEN</t>
  </si>
  <si>
    <t>CORNER BROOK</t>
  </si>
  <si>
    <t>CHICOUTIMI</t>
  </si>
  <si>
    <t>DRUMMONDVILLE (STANHOPE)</t>
  </si>
  <si>
    <t>GRANBY (STANSTEAD 55)</t>
  </si>
  <si>
    <t>RIMOUSKI</t>
  </si>
  <si>
    <t>SHAWINIGAN (TROIS RIVIERES)</t>
  </si>
  <si>
    <t>SOREL</t>
  </si>
  <si>
    <t>VALLEYFIELD</t>
  </si>
  <si>
    <t>FRELIGHSBURG</t>
  </si>
  <si>
    <t>LACOLLE: ROUTE 223</t>
  </si>
  <si>
    <t>LACHUTE</t>
  </si>
  <si>
    <t>ST-JEROME</t>
  </si>
  <si>
    <t>BAIE COMEAU</t>
  </si>
  <si>
    <t>COWANSVILLE (GRANBY)</t>
  </si>
  <si>
    <t>SEPT ILES</t>
  </si>
  <si>
    <t>ADEN</t>
  </si>
  <si>
    <t>CRANBROOK</t>
  </si>
  <si>
    <t>NANAIMO</t>
  </si>
  <si>
    <t>PRINCE RUPERT</t>
  </si>
  <si>
    <t>KAMLOOPS</t>
  </si>
  <si>
    <t>PORT OF CASCADE</t>
  </si>
  <si>
    <t>KITIMAT</t>
  </si>
  <si>
    <t>PLEASANT CAMP</t>
  </si>
  <si>
    <t>FRASER, B.C.</t>
  </si>
  <si>
    <t>REGION OF WATERLOO INT'L AIRP</t>
  </si>
  <si>
    <t>BRANTFORD</t>
  </si>
  <si>
    <t>KINGSTON</t>
  </si>
  <si>
    <t>ORILLIA</t>
  </si>
  <si>
    <t>ST CATHARINES</t>
  </si>
  <si>
    <t>BARRIE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</si>
</sst>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9"/>
  <sheetViews>
    <sheetView tabSelected="1" topLeftCell="B1" zoomScale="80" zoomScaleNormal="80" workbookViewId="0">
      <selection activeCell="I310" sqref="I310"/>
    </sheetView>
  </sheetViews>
  <sheetFormatPr defaultRowHeight="14.4" x14ac:dyDescent="0.3"/>
  <cols>
    <col min="1" max="1" width="11.44140625" customWidth="1"/>
    <col min="2" max="2" width="20.3320312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4.4" customHeight="1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ht="20.399999999999999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164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165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13</v>
      </c>
      <c r="G14" s="13"/>
      <c r="H14" s="14">
        <v>24</v>
      </c>
      <c r="I14" s="14">
        <v>37</v>
      </c>
      <c r="J14" s="13"/>
      <c r="K14" s="22">
        <v>2421</v>
      </c>
      <c r="L14" s="14">
        <v>13</v>
      </c>
      <c r="M14" s="14">
        <v>20</v>
      </c>
      <c r="N14" s="13"/>
      <c r="O14" s="13"/>
      <c r="P14" s="13"/>
      <c r="Q14" s="13"/>
      <c r="R14" s="14">
        <f>SUM(J14:Q14)</f>
        <v>2454</v>
      </c>
      <c r="S14" s="14">
        <f>SUM(I14,R14)</f>
        <v>2491</v>
      </c>
      <c r="T14" s="15">
        <f>R14/S14</f>
        <v>0.98514652749899634</v>
      </c>
      <c r="U14" s="13"/>
      <c r="V14" s="13"/>
      <c r="W14" s="13"/>
      <c r="X14" s="13"/>
    </row>
    <row r="15" spans="1:24" x14ac:dyDescent="0.3">
      <c r="A15" s="12">
        <v>11</v>
      </c>
      <c r="B15" s="12" t="s">
        <v>166</v>
      </c>
      <c r="C15" s="13"/>
      <c r="D15" s="13"/>
      <c r="E15" s="13"/>
      <c r="F15" s="14"/>
      <c r="G15" s="13"/>
      <c r="H15" s="14"/>
      <c r="I15" s="14"/>
      <c r="J15" s="13"/>
      <c r="K15" s="22">
        <v>1</v>
      </c>
      <c r="L15" s="14"/>
      <c r="M15" s="14"/>
      <c r="N15" s="13"/>
      <c r="O15" s="13"/>
      <c r="P15" s="13"/>
      <c r="Q15" s="13"/>
      <c r="R15" s="14">
        <f t="shared" ref="R15:R38" si="0">SUM(J15:Q15)</f>
        <v>1</v>
      </c>
      <c r="S15" s="14">
        <f t="shared" ref="S15:S38" si="1">SUM(I15,R15)</f>
        <v>1</v>
      </c>
      <c r="T15" s="15">
        <f t="shared" ref="T15:T38" si="2">R15/S15</f>
        <v>1</v>
      </c>
      <c r="U15" s="13"/>
      <c r="V15" s="13"/>
      <c r="W15" s="13"/>
      <c r="X15" s="13"/>
    </row>
    <row r="16" spans="1:24" x14ac:dyDescent="0.3">
      <c r="A16" s="12">
        <v>19</v>
      </c>
      <c r="B16" s="12" t="s">
        <v>34</v>
      </c>
      <c r="C16" s="13"/>
      <c r="D16" s="13"/>
      <c r="E16" s="13"/>
      <c r="F16" s="13"/>
      <c r="G16" s="13"/>
      <c r="H16" s="14">
        <v>2</v>
      </c>
      <c r="I16" s="14">
        <v>2</v>
      </c>
      <c r="J16" s="13"/>
      <c r="K16" s="22">
        <v>4</v>
      </c>
      <c r="L16" s="13"/>
      <c r="M16" s="13"/>
      <c r="N16" s="13"/>
      <c r="O16" s="13"/>
      <c r="P16" s="13"/>
      <c r="Q16" s="13"/>
      <c r="R16" s="14">
        <f t="shared" si="0"/>
        <v>4</v>
      </c>
      <c r="S16" s="14">
        <f t="shared" si="1"/>
        <v>6</v>
      </c>
      <c r="T16" s="15">
        <f t="shared" si="2"/>
        <v>0.66666666666666663</v>
      </c>
      <c r="U16" s="13"/>
      <c r="V16" s="13"/>
      <c r="W16" s="13"/>
      <c r="X16" s="13"/>
    </row>
    <row r="17" spans="1:24" x14ac:dyDescent="0.3">
      <c r="A17" s="12">
        <v>101</v>
      </c>
      <c r="B17" s="12" t="s">
        <v>35</v>
      </c>
      <c r="C17" s="13"/>
      <c r="D17" s="13"/>
      <c r="E17" s="13"/>
      <c r="F17" s="13"/>
      <c r="G17" s="13"/>
      <c r="H17" s="14">
        <v>1</v>
      </c>
      <c r="I17" s="14">
        <v>1</v>
      </c>
      <c r="J17" s="13"/>
      <c r="K17" s="22">
        <v>1</v>
      </c>
      <c r="L17" s="13"/>
      <c r="M17" s="13"/>
      <c r="N17" s="13"/>
      <c r="O17" s="13"/>
      <c r="P17" s="13"/>
      <c r="Q17" s="13"/>
      <c r="R17" s="14">
        <f t="shared" si="0"/>
        <v>1</v>
      </c>
      <c r="S17" s="14">
        <f t="shared" si="1"/>
        <v>2</v>
      </c>
      <c r="T17" s="15">
        <f t="shared" si="2"/>
        <v>0.5</v>
      </c>
      <c r="U17" s="13"/>
      <c r="V17" s="13"/>
      <c r="W17" s="13"/>
      <c r="X17" s="13"/>
    </row>
    <row r="18" spans="1:24" x14ac:dyDescent="0.3">
      <c r="A18" s="12">
        <v>201</v>
      </c>
      <c r="B18" s="12" t="s">
        <v>36</v>
      </c>
      <c r="C18" s="13"/>
      <c r="D18" s="13"/>
      <c r="E18" s="13"/>
      <c r="F18" s="13"/>
      <c r="G18" s="13"/>
      <c r="H18" s="14">
        <v>2</v>
      </c>
      <c r="I18" s="14">
        <v>2</v>
      </c>
      <c r="J18" s="13"/>
      <c r="K18" s="22">
        <v>0</v>
      </c>
      <c r="L18" s="13"/>
      <c r="M18" s="13"/>
      <c r="N18" s="13"/>
      <c r="O18" s="13"/>
      <c r="P18" s="13"/>
      <c r="Q18" s="13"/>
      <c r="R18" s="14">
        <f t="shared" si="0"/>
        <v>0</v>
      </c>
      <c r="S18" s="14">
        <f t="shared" si="1"/>
        <v>2</v>
      </c>
      <c r="T18" s="15">
        <f t="shared" si="2"/>
        <v>0</v>
      </c>
      <c r="U18" s="13"/>
      <c r="V18" s="13"/>
      <c r="W18" s="13"/>
      <c r="X18" s="13"/>
    </row>
    <row r="19" spans="1:24" x14ac:dyDescent="0.3">
      <c r="A19" s="12">
        <v>202</v>
      </c>
      <c r="B19" s="12" t="s">
        <v>167</v>
      </c>
      <c r="C19" s="13"/>
      <c r="D19" s="13"/>
      <c r="E19" s="13"/>
      <c r="F19" s="13"/>
      <c r="G19" s="13"/>
      <c r="H19" s="14"/>
      <c r="I19" s="14"/>
      <c r="J19" s="13"/>
      <c r="K19" s="22">
        <v>2</v>
      </c>
      <c r="L19" s="13"/>
      <c r="M19" s="13"/>
      <c r="N19" s="13"/>
      <c r="O19" s="13"/>
      <c r="P19" s="13"/>
      <c r="Q19" s="13"/>
      <c r="R19" s="14">
        <f t="shared" si="0"/>
        <v>2</v>
      </c>
      <c r="S19" s="14">
        <f t="shared" si="1"/>
        <v>2</v>
      </c>
      <c r="T19" s="15">
        <f t="shared" si="2"/>
        <v>1</v>
      </c>
      <c r="U19" s="13"/>
      <c r="V19" s="13"/>
      <c r="W19" s="13"/>
      <c r="X19" s="13"/>
    </row>
    <row r="20" spans="1:24" x14ac:dyDescent="0.3">
      <c r="A20" s="12">
        <v>205</v>
      </c>
      <c r="B20" s="12" t="s">
        <v>37</v>
      </c>
      <c r="C20" s="13"/>
      <c r="D20" s="13"/>
      <c r="E20" s="13"/>
      <c r="F20" s="13"/>
      <c r="G20" s="13"/>
      <c r="H20" s="14">
        <v>8</v>
      </c>
      <c r="I20" s="14">
        <v>8</v>
      </c>
      <c r="J20" s="13"/>
      <c r="K20" s="22">
        <v>315</v>
      </c>
      <c r="L20" s="13"/>
      <c r="M20" s="13"/>
      <c r="N20" s="13"/>
      <c r="O20" s="13"/>
      <c r="P20" s="13"/>
      <c r="Q20" s="13"/>
      <c r="R20" s="14">
        <f t="shared" si="0"/>
        <v>315</v>
      </c>
      <c r="S20" s="14">
        <f t="shared" si="1"/>
        <v>323</v>
      </c>
      <c r="T20" s="15">
        <f t="shared" si="2"/>
        <v>0.97523219814241491</v>
      </c>
      <c r="U20" s="13"/>
      <c r="V20" s="13"/>
      <c r="W20" s="13"/>
      <c r="X20" s="13"/>
    </row>
    <row r="21" spans="1:24" x14ac:dyDescent="0.3">
      <c r="A21" s="12">
        <v>206</v>
      </c>
      <c r="B21" s="12" t="s">
        <v>38</v>
      </c>
      <c r="C21" s="13"/>
      <c r="D21" s="14">
        <v>4</v>
      </c>
      <c r="E21" s="13"/>
      <c r="F21" s="14">
        <v>1</v>
      </c>
      <c r="G21" s="14">
        <v>4</v>
      </c>
      <c r="H21" s="13"/>
      <c r="I21" s="14">
        <v>9</v>
      </c>
      <c r="J21" s="13"/>
      <c r="K21" s="22">
        <v>278</v>
      </c>
      <c r="L21" s="14">
        <v>10</v>
      </c>
      <c r="M21" s="14">
        <v>1</v>
      </c>
      <c r="N21" s="13"/>
      <c r="O21" s="13"/>
      <c r="P21" s="13"/>
      <c r="Q21" s="13"/>
      <c r="R21" s="14">
        <f t="shared" si="0"/>
        <v>289</v>
      </c>
      <c r="S21" s="14">
        <f t="shared" si="1"/>
        <v>298</v>
      </c>
      <c r="T21" s="15">
        <f t="shared" si="2"/>
        <v>0.96979865771812079</v>
      </c>
      <c r="U21" s="13"/>
      <c r="V21" s="13"/>
      <c r="W21" s="13"/>
      <c r="X21" s="13"/>
    </row>
    <row r="22" spans="1:24" ht="19.2" x14ac:dyDescent="0.3">
      <c r="A22" s="12">
        <v>209</v>
      </c>
      <c r="B22" s="12" t="s">
        <v>168</v>
      </c>
      <c r="C22" s="13"/>
      <c r="D22" s="14"/>
      <c r="E22" s="13"/>
      <c r="F22" s="14"/>
      <c r="G22" s="14"/>
      <c r="H22" s="13"/>
      <c r="I22" s="14"/>
      <c r="J22" s="13"/>
      <c r="K22" s="22">
        <v>7</v>
      </c>
      <c r="L22" s="14"/>
      <c r="M22" s="14"/>
      <c r="N22" s="13"/>
      <c r="O22" s="13"/>
      <c r="P22" s="13"/>
      <c r="Q22" s="13"/>
      <c r="R22" s="14">
        <f t="shared" si="0"/>
        <v>7</v>
      </c>
      <c r="S22" s="14">
        <f t="shared" si="1"/>
        <v>7</v>
      </c>
      <c r="T22" s="15">
        <f t="shared" si="2"/>
        <v>1</v>
      </c>
      <c r="U22" s="13"/>
      <c r="V22" s="13"/>
      <c r="W22" s="13"/>
      <c r="X22" s="13"/>
    </row>
    <row r="23" spans="1:24" x14ac:dyDescent="0.3">
      <c r="A23" s="12">
        <v>210</v>
      </c>
      <c r="B23" s="12" t="s">
        <v>39</v>
      </c>
      <c r="C23" s="13"/>
      <c r="D23" s="13"/>
      <c r="E23" s="13"/>
      <c r="F23" s="13"/>
      <c r="G23" s="13"/>
      <c r="H23" s="13"/>
      <c r="I23" s="13"/>
      <c r="J23" s="13"/>
      <c r="K23" s="22">
        <v>198</v>
      </c>
      <c r="L23" s="13"/>
      <c r="M23" s="14">
        <v>3</v>
      </c>
      <c r="N23" s="13"/>
      <c r="O23" s="13"/>
      <c r="P23" s="13"/>
      <c r="Q23" s="13"/>
      <c r="R23" s="14">
        <f t="shared" si="0"/>
        <v>201</v>
      </c>
      <c r="S23" s="14">
        <f t="shared" si="1"/>
        <v>201</v>
      </c>
      <c r="T23" s="15">
        <f t="shared" si="2"/>
        <v>1</v>
      </c>
      <c r="U23" s="13"/>
      <c r="V23" s="13"/>
      <c r="W23" s="13"/>
      <c r="X23" s="13"/>
    </row>
    <row r="24" spans="1:24" x14ac:dyDescent="0.3">
      <c r="A24" s="12">
        <v>212</v>
      </c>
      <c r="B24" s="12" t="s">
        <v>40</v>
      </c>
      <c r="C24" s="13"/>
      <c r="D24" s="14">
        <v>16</v>
      </c>
      <c r="E24" s="14">
        <v>12</v>
      </c>
      <c r="F24" s="14">
        <v>3</v>
      </c>
      <c r="G24" s="13"/>
      <c r="H24" s="14">
        <v>64</v>
      </c>
      <c r="I24" s="14">
        <v>95</v>
      </c>
      <c r="J24" s="14">
        <v>9</v>
      </c>
      <c r="K24" s="22">
        <v>2663</v>
      </c>
      <c r="L24" s="14">
        <v>59</v>
      </c>
      <c r="M24" s="13"/>
      <c r="N24" s="13"/>
      <c r="O24" s="13"/>
      <c r="P24" s="13"/>
      <c r="Q24" s="13"/>
      <c r="R24" s="14">
        <f t="shared" si="0"/>
        <v>2731</v>
      </c>
      <c r="S24" s="14">
        <f t="shared" si="1"/>
        <v>2826</v>
      </c>
      <c r="T24" s="15">
        <f t="shared" si="2"/>
        <v>0.96638358103326261</v>
      </c>
      <c r="U24" s="13"/>
      <c r="V24" s="13"/>
      <c r="W24" s="13"/>
      <c r="X24" s="13"/>
    </row>
    <row r="25" spans="1:24" x14ac:dyDescent="0.3">
      <c r="A25" s="12">
        <v>213</v>
      </c>
      <c r="B25" s="12" t="s">
        <v>41</v>
      </c>
      <c r="C25" s="13"/>
      <c r="D25" s="13"/>
      <c r="E25" s="13"/>
      <c r="F25" s="13"/>
      <c r="G25" s="13"/>
      <c r="H25" s="14">
        <v>42</v>
      </c>
      <c r="I25" s="14">
        <v>42</v>
      </c>
      <c r="J25" s="13"/>
      <c r="K25" s="22">
        <v>14</v>
      </c>
      <c r="L25" s="14">
        <v>10</v>
      </c>
      <c r="M25" s="13"/>
      <c r="N25" s="13"/>
      <c r="O25" s="13"/>
      <c r="P25" s="13"/>
      <c r="Q25" s="13"/>
      <c r="R25" s="14">
        <f t="shared" si="0"/>
        <v>24</v>
      </c>
      <c r="S25" s="14">
        <f t="shared" si="1"/>
        <v>66</v>
      </c>
      <c r="T25" s="15">
        <f t="shared" si="2"/>
        <v>0.36363636363636365</v>
      </c>
      <c r="U25" s="13"/>
      <c r="V25" s="13"/>
      <c r="W25" s="13"/>
      <c r="X25" s="13"/>
    </row>
    <row r="26" spans="1:24" x14ac:dyDescent="0.3">
      <c r="A26" s="12">
        <v>214</v>
      </c>
      <c r="B26" s="12" t="s">
        <v>42</v>
      </c>
      <c r="C26" s="13"/>
      <c r="D26" s="13"/>
      <c r="E26" s="13"/>
      <c r="F26" s="13"/>
      <c r="G26" s="13"/>
      <c r="H26" s="14">
        <v>9</v>
      </c>
      <c r="I26" s="14">
        <v>9</v>
      </c>
      <c r="J26" s="13"/>
      <c r="K26" s="22">
        <v>55</v>
      </c>
      <c r="L26" s="13"/>
      <c r="M26" s="13"/>
      <c r="N26" s="13"/>
      <c r="O26" s="13"/>
      <c r="P26" s="13"/>
      <c r="Q26" s="13"/>
      <c r="R26" s="14">
        <f t="shared" si="0"/>
        <v>55</v>
      </c>
      <c r="S26" s="14">
        <f t="shared" si="1"/>
        <v>64</v>
      </c>
      <c r="T26" s="15">
        <f t="shared" si="2"/>
        <v>0.859375</v>
      </c>
      <c r="U26" s="13"/>
      <c r="V26" s="13"/>
      <c r="W26" s="13"/>
      <c r="X26" s="13"/>
    </row>
    <row r="27" spans="1:24" x14ac:dyDescent="0.3">
      <c r="A27" s="12">
        <v>215</v>
      </c>
      <c r="B27" s="12" t="s">
        <v>43</v>
      </c>
      <c r="C27" s="13"/>
      <c r="D27" s="13"/>
      <c r="E27" s="13"/>
      <c r="F27" s="13"/>
      <c r="G27" s="13"/>
      <c r="H27" s="14">
        <v>26</v>
      </c>
      <c r="I27" s="14">
        <v>26</v>
      </c>
      <c r="J27" s="13"/>
      <c r="K27" s="22">
        <v>113</v>
      </c>
      <c r="L27" s="13"/>
      <c r="M27" s="13"/>
      <c r="N27" s="13"/>
      <c r="O27" s="13"/>
      <c r="P27" s="13"/>
      <c r="Q27" s="13"/>
      <c r="R27" s="14">
        <f t="shared" si="0"/>
        <v>113</v>
      </c>
      <c r="S27" s="14">
        <f t="shared" si="1"/>
        <v>139</v>
      </c>
      <c r="T27" s="15">
        <f t="shared" si="2"/>
        <v>0.81294964028776984</v>
      </c>
      <c r="U27" s="13"/>
      <c r="V27" s="13"/>
      <c r="W27" s="13"/>
      <c r="X27" s="13"/>
    </row>
    <row r="28" spans="1:24" x14ac:dyDescent="0.3">
      <c r="A28" s="12">
        <v>216</v>
      </c>
      <c r="B28" s="12" t="s">
        <v>44</v>
      </c>
      <c r="C28" s="13"/>
      <c r="D28" s="13"/>
      <c r="E28" s="13"/>
      <c r="F28" s="13"/>
      <c r="G28" s="13"/>
      <c r="H28" s="14">
        <v>50</v>
      </c>
      <c r="I28" s="14">
        <v>50</v>
      </c>
      <c r="J28" s="14">
        <v>13</v>
      </c>
      <c r="K28" s="22">
        <v>540</v>
      </c>
      <c r="L28" s="14">
        <v>3</v>
      </c>
      <c r="M28" s="13"/>
      <c r="N28" s="13"/>
      <c r="O28" s="13"/>
      <c r="P28" s="13"/>
      <c r="Q28" s="13"/>
      <c r="R28" s="14">
        <f t="shared" si="0"/>
        <v>556</v>
      </c>
      <c r="S28" s="14">
        <f t="shared" si="1"/>
        <v>606</v>
      </c>
      <c r="T28" s="15">
        <f t="shared" si="2"/>
        <v>0.91749174917491749</v>
      </c>
      <c r="U28" s="13"/>
      <c r="V28" s="13"/>
      <c r="W28" s="13"/>
      <c r="X28" s="13"/>
    </row>
    <row r="29" spans="1:24" x14ac:dyDescent="0.3">
      <c r="A29" s="12">
        <v>217</v>
      </c>
      <c r="B29" s="12" t="s">
        <v>45</v>
      </c>
      <c r="C29" s="13"/>
      <c r="D29" s="13"/>
      <c r="E29" s="13"/>
      <c r="F29" s="13"/>
      <c r="G29" s="13"/>
      <c r="H29" s="14">
        <v>39</v>
      </c>
      <c r="I29" s="14">
        <v>39</v>
      </c>
      <c r="J29" s="13"/>
      <c r="K29" s="22">
        <v>0</v>
      </c>
      <c r="L29" s="13"/>
      <c r="M29" s="13"/>
      <c r="N29" s="13"/>
      <c r="O29" s="13"/>
      <c r="P29" s="13"/>
      <c r="Q29" s="13"/>
      <c r="R29" s="14">
        <f t="shared" si="0"/>
        <v>0</v>
      </c>
      <c r="S29" s="14">
        <f t="shared" si="1"/>
        <v>39</v>
      </c>
      <c r="T29" s="15">
        <f t="shared" si="2"/>
        <v>0</v>
      </c>
      <c r="U29" s="13"/>
      <c r="V29" s="13"/>
      <c r="W29" s="13"/>
      <c r="X29" s="13"/>
    </row>
    <row r="30" spans="1:24" x14ac:dyDescent="0.3">
      <c r="A30" s="12">
        <v>218</v>
      </c>
      <c r="B30" s="12" t="s">
        <v>46</v>
      </c>
      <c r="C30" s="13"/>
      <c r="D30" s="13"/>
      <c r="E30" s="13"/>
      <c r="F30" s="13"/>
      <c r="G30" s="13"/>
      <c r="H30" s="14">
        <v>24</v>
      </c>
      <c r="I30" s="14">
        <v>24</v>
      </c>
      <c r="J30" s="14">
        <v>7</v>
      </c>
      <c r="K30" s="22">
        <v>394</v>
      </c>
      <c r="L30" s="13"/>
      <c r="M30" s="13"/>
      <c r="N30" s="13"/>
      <c r="O30" s="13"/>
      <c r="P30" s="13"/>
      <c r="Q30" s="13"/>
      <c r="R30" s="14">
        <f t="shared" si="0"/>
        <v>401</v>
      </c>
      <c r="S30" s="14">
        <f t="shared" si="1"/>
        <v>425</v>
      </c>
      <c r="T30" s="15">
        <f t="shared" si="2"/>
        <v>0.94352941176470584</v>
      </c>
      <c r="U30" s="13"/>
      <c r="V30" s="13"/>
      <c r="W30" s="13"/>
      <c r="X30" s="13"/>
    </row>
    <row r="31" spans="1:24" x14ac:dyDescent="0.3">
      <c r="A31" s="12">
        <v>219</v>
      </c>
      <c r="B31" s="12" t="s">
        <v>47</v>
      </c>
      <c r="C31" s="13"/>
      <c r="D31" s="13"/>
      <c r="E31" s="13"/>
      <c r="F31" s="13"/>
      <c r="G31" s="13"/>
      <c r="H31" s="14">
        <v>22</v>
      </c>
      <c r="I31" s="14">
        <v>22</v>
      </c>
      <c r="J31" s="13"/>
      <c r="K31" s="22">
        <v>0</v>
      </c>
      <c r="L31" s="13"/>
      <c r="M31" s="13"/>
      <c r="N31" s="13"/>
      <c r="O31" s="13"/>
      <c r="P31" s="13"/>
      <c r="Q31" s="13"/>
      <c r="R31" s="14">
        <f t="shared" si="0"/>
        <v>0</v>
      </c>
      <c r="S31" s="14">
        <f t="shared" si="1"/>
        <v>22</v>
      </c>
      <c r="T31" s="15">
        <f t="shared" si="2"/>
        <v>0</v>
      </c>
      <c r="U31" s="13"/>
      <c r="V31" s="13"/>
      <c r="W31" s="13"/>
      <c r="X31" s="13"/>
    </row>
    <row r="32" spans="1:24" x14ac:dyDescent="0.3">
      <c r="A32" s="12">
        <v>225</v>
      </c>
      <c r="B32" s="12" t="s">
        <v>48</v>
      </c>
      <c r="C32" s="13"/>
      <c r="D32" s="13"/>
      <c r="E32" s="13"/>
      <c r="F32" s="13"/>
      <c r="G32" s="13"/>
      <c r="H32" s="14">
        <v>47</v>
      </c>
      <c r="I32" s="14">
        <v>47</v>
      </c>
      <c r="J32" s="13"/>
      <c r="K32" s="22">
        <v>0</v>
      </c>
      <c r="L32" s="13"/>
      <c r="M32" s="13"/>
      <c r="N32" s="13"/>
      <c r="O32" s="13"/>
      <c r="P32" s="13"/>
      <c r="Q32" s="13"/>
      <c r="R32" s="14">
        <f t="shared" si="0"/>
        <v>0</v>
      </c>
      <c r="S32" s="14">
        <f t="shared" si="1"/>
        <v>47</v>
      </c>
      <c r="T32" s="15">
        <f t="shared" si="2"/>
        <v>0</v>
      </c>
      <c r="U32" s="13"/>
      <c r="V32" s="13"/>
      <c r="W32" s="13"/>
      <c r="X32" s="13"/>
    </row>
    <row r="33" spans="1:24" x14ac:dyDescent="0.3">
      <c r="A33" s="12">
        <v>231</v>
      </c>
      <c r="B33" s="12" t="s">
        <v>49</v>
      </c>
      <c r="C33" s="13"/>
      <c r="D33" s="13"/>
      <c r="E33" s="14">
        <v>1</v>
      </c>
      <c r="F33" s="14">
        <v>7</v>
      </c>
      <c r="G33" s="14">
        <v>6</v>
      </c>
      <c r="H33" s="14">
        <v>83</v>
      </c>
      <c r="I33" s="14">
        <v>97</v>
      </c>
      <c r="J33" s="13"/>
      <c r="K33" s="22">
        <v>6514</v>
      </c>
      <c r="L33" s="14">
        <v>87</v>
      </c>
      <c r="M33" s="13"/>
      <c r="N33" s="13"/>
      <c r="O33" s="13"/>
      <c r="P33" s="13"/>
      <c r="Q33" s="13"/>
      <c r="R33" s="14">
        <f t="shared" si="0"/>
        <v>6601</v>
      </c>
      <c r="S33" s="14">
        <f t="shared" si="1"/>
        <v>6698</v>
      </c>
      <c r="T33" s="15">
        <f t="shared" si="2"/>
        <v>0.98551806509405793</v>
      </c>
      <c r="U33" s="13"/>
      <c r="V33" s="13"/>
      <c r="W33" s="13"/>
      <c r="X33" s="13"/>
    </row>
    <row r="34" spans="1:24" x14ac:dyDescent="0.3">
      <c r="A34" s="12">
        <v>911</v>
      </c>
      <c r="B34" s="12" t="s">
        <v>169</v>
      </c>
      <c r="C34" s="13"/>
      <c r="D34" s="13"/>
      <c r="E34" s="14"/>
      <c r="F34" s="14"/>
      <c r="G34" s="14"/>
      <c r="H34" s="14"/>
      <c r="I34" s="14"/>
      <c r="J34" s="13"/>
      <c r="K34" s="22">
        <v>2</v>
      </c>
      <c r="L34" s="14"/>
      <c r="M34" s="13"/>
      <c r="N34" s="13"/>
      <c r="O34" s="13"/>
      <c r="P34" s="13"/>
      <c r="Q34" s="13"/>
      <c r="R34" s="14">
        <f t="shared" si="0"/>
        <v>2</v>
      </c>
      <c r="S34" s="14">
        <f t="shared" si="1"/>
        <v>2</v>
      </c>
      <c r="T34" s="15">
        <f t="shared" si="2"/>
        <v>1</v>
      </c>
      <c r="U34" s="13"/>
      <c r="V34" s="13"/>
      <c r="W34" s="13"/>
      <c r="X34" s="13"/>
    </row>
    <row r="35" spans="1:24" x14ac:dyDescent="0.3">
      <c r="A35" s="12">
        <v>912</v>
      </c>
      <c r="B35" s="12" t="s">
        <v>50</v>
      </c>
      <c r="C35" s="13"/>
      <c r="D35" s="13"/>
      <c r="E35" s="13"/>
      <c r="F35" s="14">
        <v>1</v>
      </c>
      <c r="G35" s="13"/>
      <c r="H35" s="13"/>
      <c r="I35" s="14">
        <v>1</v>
      </c>
      <c r="J35" s="13"/>
      <c r="K35" s="22">
        <v>0</v>
      </c>
      <c r="L35" s="13"/>
      <c r="M35" s="13"/>
      <c r="N35" s="13"/>
      <c r="O35" s="13"/>
      <c r="P35" s="13"/>
      <c r="Q35" s="13"/>
      <c r="R35" s="14">
        <f t="shared" si="0"/>
        <v>0</v>
      </c>
      <c r="S35" s="14">
        <f t="shared" si="1"/>
        <v>1</v>
      </c>
      <c r="T35" s="15">
        <f t="shared" si="2"/>
        <v>0</v>
      </c>
      <c r="U35" s="13"/>
      <c r="V35" s="13"/>
      <c r="W35" s="13"/>
      <c r="X35" s="13"/>
    </row>
    <row r="36" spans="1:24" x14ac:dyDescent="0.3">
      <c r="A36" s="12">
        <v>913</v>
      </c>
      <c r="B36" s="12" t="s">
        <v>51</v>
      </c>
      <c r="C36" s="13"/>
      <c r="D36" s="13"/>
      <c r="E36" s="13"/>
      <c r="F36" s="13"/>
      <c r="G36" s="13"/>
      <c r="H36" s="14">
        <v>1</v>
      </c>
      <c r="I36" s="14">
        <v>1</v>
      </c>
      <c r="J36" s="13"/>
      <c r="K36" s="22">
        <v>0</v>
      </c>
      <c r="L36" s="13"/>
      <c r="M36" s="13"/>
      <c r="N36" s="13"/>
      <c r="O36" s="13"/>
      <c r="P36" s="13"/>
      <c r="Q36" s="13"/>
      <c r="R36" s="14">
        <f t="shared" si="0"/>
        <v>0</v>
      </c>
      <c r="S36" s="14">
        <f t="shared" si="1"/>
        <v>1</v>
      </c>
      <c r="T36" s="15">
        <f t="shared" si="2"/>
        <v>0</v>
      </c>
      <c r="U36" s="13"/>
      <c r="V36" s="13"/>
      <c r="W36" s="13"/>
      <c r="X36" s="13"/>
    </row>
    <row r="37" spans="1:24" x14ac:dyDescent="0.3">
      <c r="A37" s="12">
        <v>914</v>
      </c>
      <c r="B37" s="12" t="s">
        <v>52</v>
      </c>
      <c r="C37" s="13"/>
      <c r="D37" s="13"/>
      <c r="E37" s="13"/>
      <c r="F37" s="13"/>
      <c r="G37" s="13"/>
      <c r="H37" s="14">
        <v>5</v>
      </c>
      <c r="I37" s="14">
        <v>5</v>
      </c>
      <c r="J37" s="13"/>
      <c r="K37" s="22">
        <v>51</v>
      </c>
      <c r="L37" s="13"/>
      <c r="M37" s="13"/>
      <c r="N37" s="13"/>
      <c r="O37" s="13"/>
      <c r="P37" s="13"/>
      <c r="Q37" s="13"/>
      <c r="R37" s="14">
        <f t="shared" si="0"/>
        <v>51</v>
      </c>
      <c r="S37" s="14">
        <f t="shared" si="1"/>
        <v>56</v>
      </c>
      <c r="T37" s="15">
        <f t="shared" si="2"/>
        <v>0.9107142857142857</v>
      </c>
      <c r="U37" s="13"/>
      <c r="V37" s="13"/>
      <c r="W37" s="13"/>
      <c r="X37" s="13"/>
    </row>
    <row r="38" spans="1:24" x14ac:dyDescent="0.3">
      <c r="A38" s="12">
        <v>921</v>
      </c>
      <c r="B38" s="12" t="s">
        <v>53</v>
      </c>
      <c r="C38" s="13"/>
      <c r="D38" s="13"/>
      <c r="E38" s="13"/>
      <c r="F38" s="13"/>
      <c r="G38" s="13"/>
      <c r="H38" s="13"/>
      <c r="I38" s="13"/>
      <c r="J38" s="13"/>
      <c r="K38" s="22">
        <v>45</v>
      </c>
      <c r="L38" s="13"/>
      <c r="M38" s="14">
        <v>4</v>
      </c>
      <c r="N38" s="13"/>
      <c r="O38" s="13"/>
      <c r="P38" s="13"/>
      <c r="Q38" s="13"/>
      <c r="R38" s="14">
        <f t="shared" si="0"/>
        <v>49</v>
      </c>
      <c r="S38" s="14">
        <f t="shared" si="1"/>
        <v>49</v>
      </c>
      <c r="T38" s="15">
        <f t="shared" si="2"/>
        <v>1</v>
      </c>
      <c r="U38" s="13"/>
      <c r="V38" s="13"/>
      <c r="W38" s="13"/>
      <c r="X38" s="13"/>
    </row>
    <row r="41" spans="1:24" x14ac:dyDescent="0.3">
      <c r="A41" s="13"/>
      <c r="B41" s="16" t="s">
        <v>54</v>
      </c>
      <c r="C41" s="13"/>
      <c r="D41" s="14">
        <v>20</v>
      </c>
      <c r="E41" s="14">
        <v>13</v>
      </c>
      <c r="F41" s="14">
        <v>25</v>
      </c>
      <c r="G41" s="14">
        <v>10</v>
      </c>
      <c r="H41" s="14">
        <v>449</v>
      </c>
      <c r="I41" s="14">
        <v>517</v>
      </c>
      <c r="J41" s="14">
        <v>29</v>
      </c>
      <c r="K41">
        <f>SUM(K14:K38)</f>
        <v>13618</v>
      </c>
      <c r="L41" s="14">
        <v>182</v>
      </c>
      <c r="M41" s="14">
        <v>28</v>
      </c>
      <c r="N41" s="13"/>
      <c r="O41" s="13"/>
      <c r="P41" s="13"/>
      <c r="Q41" s="13"/>
      <c r="R41" s="14">
        <f t="shared" ref="R41" si="3">SUM(J41:Q41)</f>
        <v>13857</v>
      </c>
      <c r="S41" s="14">
        <f t="shared" ref="S41" si="4">SUM(I41,R41)</f>
        <v>14374</v>
      </c>
      <c r="T41" s="15">
        <f t="shared" ref="T41" si="5">R41/S41</f>
        <v>0.96403228050647005</v>
      </c>
      <c r="U41" s="13"/>
      <c r="V41" s="15"/>
      <c r="W41" s="13"/>
      <c r="X41" s="13"/>
    </row>
    <row r="42" spans="1:24" x14ac:dyDescent="0.3">
      <c r="A42" s="13"/>
      <c r="B42" s="16" t="s">
        <v>55</v>
      </c>
      <c r="C42" s="15">
        <v>0</v>
      </c>
      <c r="D42" s="17">
        <v>3.0000000000000001E-3</v>
      </c>
      <c r="E42" s="17">
        <v>5.0000000000000001E-3</v>
      </c>
      <c r="F42" s="17">
        <v>4.0000000000000001E-3</v>
      </c>
      <c r="G42" s="17">
        <v>1.2E-2</v>
      </c>
      <c r="H42" s="15">
        <v>0.04</v>
      </c>
      <c r="I42" s="17">
        <v>1.9E-2</v>
      </c>
      <c r="J42" s="17">
        <v>1E-3</v>
      </c>
      <c r="K42" s="17">
        <f>K41/$I$309</f>
        <v>9.6186988975719458E-3</v>
      </c>
      <c r="L42" s="17">
        <v>2E-3</v>
      </c>
      <c r="M42" s="17">
        <v>1E-3</v>
      </c>
      <c r="N42" s="15">
        <v>0</v>
      </c>
      <c r="O42" s="15">
        <v>0</v>
      </c>
      <c r="P42" s="15">
        <v>0</v>
      </c>
      <c r="Q42" s="15">
        <v>0</v>
      </c>
      <c r="R42" s="15">
        <f>R41/$P$309</f>
        <v>8.7909564233235368E-3</v>
      </c>
      <c r="S42" s="17">
        <f>S41/$Q$309</f>
        <v>8.9646441022570647E-3</v>
      </c>
      <c r="T42" s="13"/>
      <c r="U42" s="15"/>
      <c r="V42" s="13"/>
      <c r="W42" s="13"/>
      <c r="X42" s="13"/>
    </row>
    <row r="44" spans="1:24" ht="17.399999999999999" customHeight="1" x14ac:dyDescent="0.3">
      <c r="A44" s="2" t="s">
        <v>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7.399999999999999" customHeight="1" x14ac:dyDescent="0.3">
      <c r="A45" s="2" t="s">
        <v>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"/>
      <c r="W45" s="3"/>
      <c r="X45" s="3"/>
    </row>
    <row r="48" spans="1:24" ht="31.2" x14ac:dyDescent="0.3">
      <c r="A48" s="4" t="s">
        <v>3</v>
      </c>
      <c r="B48" s="1"/>
      <c r="C48" s="5" t="s">
        <v>56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3">
      <c r="A49" s="3" t="s">
        <v>2</v>
      </c>
      <c r="B49" s="3"/>
      <c r="C49" s="3"/>
    </row>
    <row r="51" spans="1:24" x14ac:dyDescent="0.3">
      <c r="A51" s="9"/>
      <c r="B51" s="9"/>
      <c r="C51" s="10" t="s">
        <v>5</v>
      </c>
      <c r="D51" s="10"/>
      <c r="E51" s="10"/>
      <c r="F51" s="10"/>
      <c r="G51" s="10"/>
      <c r="H51" s="10"/>
      <c r="I51" s="10"/>
      <c r="J51" s="10"/>
      <c r="K51" s="10" t="s">
        <v>6</v>
      </c>
      <c r="L51" s="10"/>
      <c r="M51" s="1"/>
      <c r="N51" s="6" t="s">
        <v>7</v>
      </c>
      <c r="O51" s="6" t="s">
        <v>7</v>
      </c>
      <c r="P51" s="6" t="s">
        <v>8</v>
      </c>
      <c r="Q51" s="6" t="s">
        <v>8</v>
      </c>
      <c r="R51" s="7"/>
      <c r="S51" s="7"/>
      <c r="T51" s="10"/>
      <c r="U51" s="10"/>
      <c r="V51" s="10"/>
      <c r="W51" s="10"/>
    </row>
    <row r="52" spans="1:24" x14ac:dyDescent="0.3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"/>
      <c r="N52" s="6" t="s">
        <v>9</v>
      </c>
      <c r="O52" s="6" t="s">
        <v>10</v>
      </c>
      <c r="P52" s="6" t="s">
        <v>11</v>
      </c>
      <c r="Q52" s="6" t="s">
        <v>12</v>
      </c>
      <c r="R52" s="11"/>
      <c r="S52" s="11"/>
      <c r="T52" s="10"/>
      <c r="U52" s="10"/>
      <c r="V52" s="10"/>
      <c r="W52" s="10"/>
    </row>
    <row r="53" spans="1:24" x14ac:dyDescent="0.3">
      <c r="A53" s="8" t="s">
        <v>13</v>
      </c>
      <c r="B53" s="8" t="s">
        <v>14</v>
      </c>
      <c r="C53" s="7"/>
      <c r="D53" s="6" t="s">
        <v>15</v>
      </c>
      <c r="E53" s="6" t="s">
        <v>9</v>
      </c>
      <c r="F53" s="6" t="s">
        <v>10</v>
      </c>
      <c r="G53" s="6" t="s">
        <v>16</v>
      </c>
      <c r="H53" s="7"/>
      <c r="I53" s="6" t="s">
        <v>17</v>
      </c>
      <c r="J53" s="6" t="s">
        <v>18</v>
      </c>
      <c r="K53" s="6" t="s">
        <v>164</v>
      </c>
      <c r="L53" s="6" t="s">
        <v>9</v>
      </c>
      <c r="M53" s="6" t="s">
        <v>10</v>
      </c>
      <c r="N53" s="6" t="s">
        <v>19</v>
      </c>
      <c r="O53" s="6" t="s">
        <v>19</v>
      </c>
      <c r="P53" s="6" t="s">
        <v>8</v>
      </c>
      <c r="Q53" s="6" t="s">
        <v>8</v>
      </c>
      <c r="R53" s="6" t="s">
        <v>17</v>
      </c>
      <c r="S53" s="7"/>
      <c r="T53" s="6" t="s">
        <v>20</v>
      </c>
      <c r="U53" s="7"/>
      <c r="V53" s="7"/>
      <c r="W53" s="7"/>
      <c r="X53" s="7"/>
    </row>
    <row r="54" spans="1:24" x14ac:dyDescent="0.3">
      <c r="A54" s="8" t="s">
        <v>21</v>
      </c>
      <c r="B54" s="8" t="s">
        <v>22</v>
      </c>
      <c r="C54" s="6" t="s">
        <v>23</v>
      </c>
      <c r="D54" s="6" t="s">
        <v>24</v>
      </c>
      <c r="E54" s="6" t="s">
        <v>25</v>
      </c>
      <c r="F54" s="6" t="s">
        <v>26</v>
      </c>
      <c r="G54" s="6" t="s">
        <v>27</v>
      </c>
      <c r="H54" s="6" t="s">
        <v>28</v>
      </c>
      <c r="I54" s="6" t="s">
        <v>29</v>
      </c>
      <c r="J54" s="6" t="s">
        <v>30</v>
      </c>
      <c r="K54" s="6" t="s">
        <v>165</v>
      </c>
      <c r="L54" s="6" t="s">
        <v>25</v>
      </c>
      <c r="M54" s="6" t="s">
        <v>26</v>
      </c>
      <c r="N54" s="6" t="s">
        <v>25</v>
      </c>
      <c r="O54" s="6" t="s">
        <v>26</v>
      </c>
      <c r="P54" s="6" t="s">
        <v>31</v>
      </c>
      <c r="Q54" s="6" t="s">
        <v>32</v>
      </c>
      <c r="R54" s="6" t="s">
        <v>6</v>
      </c>
      <c r="S54" s="6" t="s">
        <v>17</v>
      </c>
      <c r="T54" s="6" t="s">
        <v>6</v>
      </c>
      <c r="U54" s="6"/>
      <c r="V54" s="6"/>
      <c r="W54" s="6"/>
      <c r="X54" s="6"/>
    </row>
    <row r="57" spans="1:24" x14ac:dyDescent="0.3">
      <c r="A57" s="23">
        <v>301</v>
      </c>
      <c r="B57" s="22" t="s">
        <v>170</v>
      </c>
      <c r="K57" s="22">
        <v>15</v>
      </c>
      <c r="R57" s="14">
        <f t="shared" ref="R57:R58" si="6">SUM(J57:Q57)</f>
        <v>15</v>
      </c>
      <c r="S57" s="14">
        <f t="shared" ref="S57:S58" si="7">SUM(I57,R57)</f>
        <v>15</v>
      </c>
      <c r="T57" s="15">
        <f t="shared" ref="T57:T58" si="8">R57/S57</f>
        <v>1</v>
      </c>
    </row>
    <row r="58" spans="1:24" x14ac:dyDescent="0.3">
      <c r="A58" s="12">
        <v>302</v>
      </c>
      <c r="B58" s="12" t="s">
        <v>57</v>
      </c>
      <c r="C58" s="13"/>
      <c r="D58" s="13"/>
      <c r="E58" s="13"/>
      <c r="F58" s="13"/>
      <c r="G58" s="13"/>
      <c r="H58" s="14">
        <v>20</v>
      </c>
      <c r="I58" s="14">
        <v>20</v>
      </c>
      <c r="J58" s="14">
        <v>1</v>
      </c>
      <c r="K58" s="22">
        <v>276</v>
      </c>
      <c r="L58" s="13"/>
      <c r="M58" s="13"/>
      <c r="N58" s="13"/>
      <c r="O58" s="13"/>
      <c r="P58" s="13"/>
      <c r="Q58" s="13"/>
      <c r="R58" s="14">
        <f t="shared" si="6"/>
        <v>277</v>
      </c>
      <c r="S58" s="14">
        <f t="shared" si="7"/>
        <v>297</v>
      </c>
      <c r="T58" s="15">
        <f t="shared" si="8"/>
        <v>0.93265993265993263</v>
      </c>
      <c r="U58" s="13"/>
      <c r="V58" s="13"/>
      <c r="W58" s="13"/>
      <c r="X58" s="13"/>
    </row>
    <row r="59" spans="1:24" ht="19.2" x14ac:dyDescent="0.3">
      <c r="A59" s="12">
        <v>303</v>
      </c>
      <c r="B59" s="12" t="s">
        <v>171</v>
      </c>
      <c r="C59" s="13"/>
      <c r="D59" s="13"/>
      <c r="E59" s="13"/>
      <c r="F59" s="13"/>
      <c r="G59" s="13"/>
      <c r="H59" s="14"/>
      <c r="I59" s="14"/>
      <c r="J59" s="14"/>
      <c r="K59" s="22">
        <v>25</v>
      </c>
      <c r="L59" s="13"/>
      <c r="M59" s="13"/>
      <c r="N59" s="13"/>
      <c r="O59" s="13"/>
      <c r="P59" s="13"/>
      <c r="Q59" s="13"/>
      <c r="R59" s="14">
        <f t="shared" ref="R59:R97" si="9">SUM(J59:Q59)</f>
        <v>25</v>
      </c>
      <c r="S59" s="14">
        <f t="shared" ref="S59:S97" si="10">SUM(I59,R59)</f>
        <v>25</v>
      </c>
      <c r="T59" s="15">
        <f t="shared" ref="T59:T97" si="11">R59/S59</f>
        <v>1</v>
      </c>
      <c r="U59" s="13"/>
      <c r="V59" s="13"/>
      <c r="W59" s="13"/>
      <c r="X59" s="13"/>
    </row>
    <row r="60" spans="1:24" x14ac:dyDescent="0.3">
      <c r="A60" s="12">
        <v>305</v>
      </c>
      <c r="B60" s="12" t="s">
        <v>172</v>
      </c>
      <c r="C60" s="13"/>
      <c r="D60" s="13"/>
      <c r="E60" s="13"/>
      <c r="F60" s="13"/>
      <c r="G60" s="13"/>
      <c r="H60" s="14"/>
      <c r="I60" s="14"/>
      <c r="J60" s="14"/>
      <c r="K60" s="22">
        <v>1</v>
      </c>
      <c r="L60" s="13"/>
      <c r="M60" s="13"/>
      <c r="N60" s="13"/>
      <c r="O60" s="13"/>
      <c r="P60" s="13"/>
      <c r="Q60" s="13"/>
      <c r="R60" s="14">
        <f t="shared" si="9"/>
        <v>1</v>
      </c>
      <c r="S60" s="14">
        <f t="shared" si="10"/>
        <v>1</v>
      </c>
      <c r="T60" s="15">
        <f t="shared" si="11"/>
        <v>1</v>
      </c>
      <c r="U60" s="13"/>
      <c r="V60" s="13"/>
      <c r="W60" s="13"/>
      <c r="X60" s="13"/>
    </row>
    <row r="61" spans="1:24" x14ac:dyDescent="0.3">
      <c r="A61" s="12">
        <v>307</v>
      </c>
      <c r="B61" s="12" t="s">
        <v>58</v>
      </c>
      <c r="C61" s="13"/>
      <c r="D61" s="13"/>
      <c r="E61" s="13"/>
      <c r="F61" s="13"/>
      <c r="G61" s="13"/>
      <c r="H61" s="14">
        <v>13</v>
      </c>
      <c r="I61" s="14">
        <v>13</v>
      </c>
      <c r="J61" s="14">
        <v>11</v>
      </c>
      <c r="K61" s="22">
        <v>28</v>
      </c>
      <c r="L61" s="13"/>
      <c r="M61" s="13"/>
      <c r="N61" s="13"/>
      <c r="O61" s="13"/>
      <c r="P61" s="13"/>
      <c r="Q61" s="13"/>
      <c r="R61" s="14">
        <f t="shared" si="9"/>
        <v>39</v>
      </c>
      <c r="S61" s="14">
        <f t="shared" si="10"/>
        <v>52</v>
      </c>
      <c r="T61" s="15">
        <f t="shared" si="11"/>
        <v>0.75</v>
      </c>
      <c r="U61" s="13"/>
      <c r="V61" s="13"/>
      <c r="W61" s="13"/>
      <c r="X61" s="13"/>
    </row>
    <row r="62" spans="1:24" x14ac:dyDescent="0.3">
      <c r="A62" s="12">
        <v>308</v>
      </c>
      <c r="B62" s="12" t="s">
        <v>59</v>
      </c>
      <c r="C62" s="13"/>
      <c r="D62" s="14">
        <v>420</v>
      </c>
      <c r="E62" s="13"/>
      <c r="F62" s="14">
        <v>28</v>
      </c>
      <c r="G62" s="13"/>
      <c r="H62" s="14">
        <v>59</v>
      </c>
      <c r="I62" s="14">
        <v>507</v>
      </c>
      <c r="J62" s="13"/>
      <c r="K62" s="22">
        <v>800</v>
      </c>
      <c r="L62" s="14">
        <v>10</v>
      </c>
      <c r="M62" s="13"/>
      <c r="N62" s="13"/>
      <c r="O62" s="13"/>
      <c r="P62" s="13"/>
      <c r="Q62" s="13"/>
      <c r="R62" s="14">
        <f t="shared" si="9"/>
        <v>810</v>
      </c>
      <c r="S62" s="14">
        <f t="shared" si="10"/>
        <v>1317</v>
      </c>
      <c r="T62" s="15">
        <f t="shared" si="11"/>
        <v>0.61503416856492032</v>
      </c>
      <c r="U62" s="13"/>
      <c r="V62" s="13"/>
      <c r="W62" s="13"/>
      <c r="X62" s="13"/>
    </row>
    <row r="63" spans="1:24" x14ac:dyDescent="0.3">
      <c r="A63" s="12">
        <v>312</v>
      </c>
      <c r="B63" s="12" t="s">
        <v>60</v>
      </c>
      <c r="C63" s="13"/>
      <c r="D63" s="13"/>
      <c r="E63" s="13"/>
      <c r="F63" s="13"/>
      <c r="G63" s="14">
        <v>4</v>
      </c>
      <c r="H63" s="14">
        <v>2</v>
      </c>
      <c r="I63" s="14">
        <v>6</v>
      </c>
      <c r="J63" s="13"/>
      <c r="K63" s="22">
        <v>145</v>
      </c>
      <c r="L63" s="14">
        <v>9</v>
      </c>
      <c r="M63" s="14">
        <v>2</v>
      </c>
      <c r="N63" s="13"/>
      <c r="O63" s="13"/>
      <c r="P63" s="13"/>
      <c r="Q63" s="13"/>
      <c r="R63" s="14">
        <f t="shared" si="9"/>
        <v>156</v>
      </c>
      <c r="S63" s="14">
        <f t="shared" si="10"/>
        <v>162</v>
      </c>
      <c r="T63" s="15">
        <f t="shared" si="11"/>
        <v>0.96296296296296291</v>
      </c>
      <c r="U63" s="13"/>
      <c r="V63" s="13"/>
      <c r="W63" s="13"/>
      <c r="X63" s="13"/>
    </row>
    <row r="64" spans="1:24" x14ac:dyDescent="0.3">
      <c r="A64" s="12">
        <v>313</v>
      </c>
      <c r="B64" s="12" t="s">
        <v>173</v>
      </c>
      <c r="C64" s="13"/>
      <c r="D64" s="13"/>
      <c r="E64" s="13"/>
      <c r="F64" s="13"/>
      <c r="G64" s="14"/>
      <c r="H64" s="14"/>
      <c r="I64" s="14"/>
      <c r="J64" s="13"/>
      <c r="K64" s="22">
        <v>1</v>
      </c>
      <c r="L64" s="14"/>
      <c r="M64" s="14"/>
      <c r="N64" s="13"/>
      <c r="O64" s="13"/>
      <c r="P64" s="13"/>
      <c r="Q64" s="13"/>
      <c r="R64" s="14">
        <f t="shared" si="9"/>
        <v>1</v>
      </c>
      <c r="S64" s="14">
        <f t="shared" si="10"/>
        <v>1</v>
      </c>
      <c r="T64" s="15">
        <f t="shared" si="11"/>
        <v>1</v>
      </c>
      <c r="U64" s="13"/>
      <c r="V64" s="13"/>
      <c r="W64" s="13"/>
      <c r="X64" s="13"/>
    </row>
    <row r="65" spans="1:24" x14ac:dyDescent="0.3">
      <c r="A65" s="12">
        <v>314</v>
      </c>
      <c r="B65" s="12" t="s">
        <v>61</v>
      </c>
      <c r="C65" s="13"/>
      <c r="D65" s="14">
        <v>4</v>
      </c>
      <c r="E65" s="13"/>
      <c r="F65" s="14">
        <v>2</v>
      </c>
      <c r="G65" s="14">
        <v>4</v>
      </c>
      <c r="H65" s="14">
        <v>167</v>
      </c>
      <c r="I65" s="14">
        <v>177</v>
      </c>
      <c r="J65" s="14">
        <v>133</v>
      </c>
      <c r="K65" s="22">
        <v>4099</v>
      </c>
      <c r="L65" s="14">
        <v>27</v>
      </c>
      <c r="M65" s="13"/>
      <c r="N65" s="13"/>
      <c r="O65" s="13"/>
      <c r="P65" s="13"/>
      <c r="Q65" s="13"/>
      <c r="R65" s="14">
        <f t="shared" si="9"/>
        <v>4259</v>
      </c>
      <c r="S65" s="14">
        <f t="shared" si="10"/>
        <v>4436</v>
      </c>
      <c r="T65" s="15">
        <f t="shared" si="11"/>
        <v>0.9600991884580703</v>
      </c>
      <c r="U65" s="13"/>
      <c r="V65" s="13"/>
      <c r="W65" s="13"/>
      <c r="X65" s="13"/>
    </row>
    <row r="66" spans="1:24" ht="19.2" x14ac:dyDescent="0.3">
      <c r="A66" s="12">
        <v>315</v>
      </c>
      <c r="B66" s="12" t="s">
        <v>174</v>
      </c>
      <c r="C66" s="13"/>
      <c r="D66" s="14"/>
      <c r="E66" s="13"/>
      <c r="F66" s="14"/>
      <c r="G66" s="14"/>
      <c r="H66" s="14"/>
      <c r="I66" s="14"/>
      <c r="J66" s="14"/>
      <c r="K66" s="22">
        <v>30</v>
      </c>
      <c r="L66" s="14"/>
      <c r="M66" s="13"/>
      <c r="N66" s="13"/>
      <c r="O66" s="13"/>
      <c r="P66" s="13"/>
      <c r="Q66" s="13"/>
      <c r="R66" s="14">
        <f t="shared" si="9"/>
        <v>30</v>
      </c>
      <c r="S66" s="14">
        <f t="shared" si="10"/>
        <v>30</v>
      </c>
      <c r="T66" s="15">
        <f t="shared" si="11"/>
        <v>1</v>
      </c>
      <c r="U66" s="13"/>
      <c r="V66" s="13"/>
      <c r="W66" s="13"/>
      <c r="X66" s="13"/>
    </row>
    <row r="67" spans="1:24" x14ac:dyDescent="0.3">
      <c r="A67" s="12">
        <v>316</v>
      </c>
      <c r="B67" s="12" t="s">
        <v>62</v>
      </c>
      <c r="C67" s="13"/>
      <c r="D67" s="14">
        <v>4</v>
      </c>
      <c r="E67" s="13"/>
      <c r="F67" s="13"/>
      <c r="G67" s="13"/>
      <c r="H67" s="13"/>
      <c r="I67" s="14">
        <v>4</v>
      </c>
      <c r="J67" s="13"/>
      <c r="K67" s="22">
        <v>17</v>
      </c>
      <c r="L67" s="13"/>
      <c r="M67" s="14">
        <v>4</v>
      </c>
      <c r="N67" s="13"/>
      <c r="O67" s="13"/>
      <c r="P67" s="13"/>
      <c r="Q67" s="13"/>
      <c r="R67" s="14">
        <f t="shared" si="9"/>
        <v>21</v>
      </c>
      <c r="S67" s="14">
        <f t="shared" si="10"/>
        <v>25</v>
      </c>
      <c r="T67" s="15">
        <f t="shared" si="11"/>
        <v>0.84</v>
      </c>
      <c r="U67" s="13"/>
      <c r="V67" s="13"/>
      <c r="W67" s="13"/>
      <c r="X67" s="13"/>
    </row>
    <row r="68" spans="1:24" x14ac:dyDescent="0.3">
      <c r="A68" s="12">
        <v>317</v>
      </c>
      <c r="B68" s="12" t="s">
        <v>175</v>
      </c>
      <c r="C68" s="13"/>
      <c r="D68" s="14"/>
      <c r="E68" s="13"/>
      <c r="F68" s="13"/>
      <c r="G68" s="13"/>
      <c r="H68" s="13"/>
      <c r="I68" s="14"/>
      <c r="J68" s="13"/>
      <c r="K68" s="22">
        <v>76</v>
      </c>
      <c r="L68" s="13"/>
      <c r="M68" s="14"/>
      <c r="N68" s="13"/>
      <c r="O68" s="13"/>
      <c r="P68" s="13"/>
      <c r="Q68" s="13"/>
      <c r="R68" s="14">
        <f t="shared" si="9"/>
        <v>76</v>
      </c>
      <c r="S68" s="14">
        <f t="shared" si="10"/>
        <v>76</v>
      </c>
      <c r="T68" s="15">
        <f t="shared" si="11"/>
        <v>1</v>
      </c>
      <c r="U68" s="13"/>
      <c r="V68" s="13"/>
      <c r="W68" s="13"/>
      <c r="X68" s="13"/>
    </row>
    <row r="69" spans="1:24" x14ac:dyDescent="0.3">
      <c r="A69" s="12">
        <v>318</v>
      </c>
      <c r="B69" s="12" t="s">
        <v>63</v>
      </c>
      <c r="C69" s="13"/>
      <c r="D69" s="13"/>
      <c r="E69" s="13"/>
      <c r="F69" s="13"/>
      <c r="G69" s="13"/>
      <c r="H69" s="14">
        <v>16</v>
      </c>
      <c r="I69" s="14">
        <v>16</v>
      </c>
      <c r="J69" s="13"/>
      <c r="K69" s="22">
        <v>109</v>
      </c>
      <c r="L69" s="13"/>
      <c r="M69" s="13"/>
      <c r="N69" s="13"/>
      <c r="O69" s="13"/>
      <c r="P69" s="13"/>
      <c r="Q69" s="13"/>
      <c r="R69" s="14">
        <f t="shared" si="9"/>
        <v>109</v>
      </c>
      <c r="S69" s="14">
        <f t="shared" si="10"/>
        <v>125</v>
      </c>
      <c r="T69" s="15">
        <f t="shared" si="11"/>
        <v>0.872</v>
      </c>
      <c r="U69" s="13"/>
      <c r="V69" s="13"/>
      <c r="W69" s="13"/>
      <c r="X69" s="13"/>
    </row>
    <row r="70" spans="1:24" x14ac:dyDescent="0.3">
      <c r="A70" s="12">
        <v>321</v>
      </c>
      <c r="B70" s="12" t="s">
        <v>64</v>
      </c>
      <c r="C70" s="13"/>
      <c r="D70" s="13"/>
      <c r="E70" s="13"/>
      <c r="F70" s="14">
        <v>2</v>
      </c>
      <c r="G70" s="13"/>
      <c r="H70" s="13"/>
      <c r="I70" s="14">
        <v>2</v>
      </c>
      <c r="J70" s="13"/>
      <c r="K70" s="22">
        <v>20</v>
      </c>
      <c r="L70" s="13"/>
      <c r="M70" s="13"/>
      <c r="N70" s="13"/>
      <c r="O70" s="13"/>
      <c r="P70" s="13"/>
      <c r="Q70" s="13"/>
      <c r="R70" s="14">
        <f t="shared" si="9"/>
        <v>20</v>
      </c>
      <c r="S70" s="14">
        <f t="shared" si="10"/>
        <v>22</v>
      </c>
      <c r="T70" s="15">
        <f t="shared" si="11"/>
        <v>0.90909090909090906</v>
      </c>
      <c r="U70" s="13"/>
      <c r="V70" s="13"/>
      <c r="W70" s="13"/>
      <c r="X70" s="13"/>
    </row>
    <row r="71" spans="1:24" x14ac:dyDescent="0.3">
      <c r="A71" s="12">
        <v>322</v>
      </c>
      <c r="B71" s="12" t="s">
        <v>65</v>
      </c>
      <c r="C71" s="13"/>
      <c r="D71" s="13"/>
      <c r="E71" s="13"/>
      <c r="F71" s="13"/>
      <c r="G71" s="13"/>
      <c r="H71" s="14">
        <v>18</v>
      </c>
      <c r="I71" s="14">
        <v>18</v>
      </c>
      <c r="J71" s="13"/>
      <c r="K71" s="22">
        <v>129</v>
      </c>
      <c r="L71" s="13"/>
      <c r="M71" s="13"/>
      <c r="N71" s="13"/>
      <c r="O71" s="13"/>
      <c r="P71" s="13"/>
      <c r="Q71" s="13"/>
      <c r="R71" s="14">
        <f t="shared" si="9"/>
        <v>129</v>
      </c>
      <c r="S71" s="14">
        <f t="shared" si="10"/>
        <v>147</v>
      </c>
      <c r="T71" s="15">
        <f t="shared" si="11"/>
        <v>0.87755102040816324</v>
      </c>
      <c r="U71" s="13"/>
      <c r="V71" s="13"/>
      <c r="W71" s="13"/>
      <c r="X71" s="13"/>
    </row>
    <row r="72" spans="1:24" x14ac:dyDescent="0.3">
      <c r="A72" s="12">
        <v>323</v>
      </c>
      <c r="B72" s="12" t="s">
        <v>176</v>
      </c>
      <c r="C72" s="13"/>
      <c r="D72" s="13"/>
      <c r="E72" s="14">
        <v>24</v>
      </c>
      <c r="F72" s="13"/>
      <c r="G72" s="13"/>
      <c r="H72" s="13"/>
      <c r="I72" s="14">
        <v>24</v>
      </c>
      <c r="J72" s="13"/>
      <c r="K72" s="22">
        <v>75</v>
      </c>
      <c r="L72" s="13"/>
      <c r="M72" s="13"/>
      <c r="N72" s="13"/>
      <c r="O72" s="13"/>
      <c r="P72" s="13"/>
      <c r="Q72" s="13"/>
      <c r="R72" s="14">
        <f t="shared" si="9"/>
        <v>75</v>
      </c>
      <c r="S72" s="14">
        <f t="shared" si="10"/>
        <v>99</v>
      </c>
      <c r="T72" s="15">
        <f t="shared" si="11"/>
        <v>0.75757575757575757</v>
      </c>
      <c r="U72" s="13"/>
      <c r="V72" s="13"/>
      <c r="W72" s="13"/>
      <c r="X72" s="13"/>
    </row>
    <row r="73" spans="1:24" x14ac:dyDescent="0.3">
      <c r="A73" s="12">
        <v>324</v>
      </c>
      <c r="B73" s="12" t="s">
        <v>66</v>
      </c>
      <c r="C73" s="13"/>
      <c r="D73" s="13"/>
      <c r="E73" s="13"/>
      <c r="F73" s="13"/>
      <c r="G73" s="13"/>
      <c r="H73" s="14">
        <v>15</v>
      </c>
      <c r="I73" s="14">
        <v>15</v>
      </c>
      <c r="J73" s="13"/>
      <c r="K73" s="22">
        <v>1</v>
      </c>
      <c r="L73" s="13"/>
      <c r="M73" s="13"/>
      <c r="N73" s="13"/>
      <c r="O73" s="13"/>
      <c r="P73" s="13"/>
      <c r="Q73" s="13"/>
      <c r="R73" s="14">
        <f t="shared" si="9"/>
        <v>1</v>
      </c>
      <c r="S73" s="14">
        <f t="shared" si="10"/>
        <v>16</v>
      </c>
      <c r="T73" s="15">
        <f t="shared" si="11"/>
        <v>6.25E-2</v>
      </c>
      <c r="U73" s="13"/>
      <c r="V73" s="13"/>
      <c r="W73" s="13"/>
      <c r="X73" s="13"/>
    </row>
    <row r="74" spans="1:24" x14ac:dyDescent="0.3">
      <c r="A74" s="12">
        <v>328</v>
      </c>
      <c r="B74" s="12" t="s">
        <v>67</v>
      </c>
      <c r="C74" s="13"/>
      <c r="D74" s="14">
        <v>2</v>
      </c>
      <c r="E74" s="14">
        <v>1</v>
      </c>
      <c r="F74" s="14">
        <v>2</v>
      </c>
      <c r="G74" s="13"/>
      <c r="H74" s="14">
        <v>106</v>
      </c>
      <c r="I74" s="14">
        <v>111</v>
      </c>
      <c r="J74" s="14">
        <v>32</v>
      </c>
      <c r="K74" s="22">
        <v>3050</v>
      </c>
      <c r="L74" s="14">
        <v>190</v>
      </c>
      <c r="M74" s="13"/>
      <c r="N74" s="13"/>
      <c r="O74" s="13"/>
      <c r="P74" s="13"/>
      <c r="Q74" s="13"/>
      <c r="R74" s="14">
        <f t="shared" si="9"/>
        <v>3272</v>
      </c>
      <c r="S74" s="14">
        <f t="shared" si="10"/>
        <v>3383</v>
      </c>
      <c r="T74" s="15">
        <f t="shared" si="11"/>
        <v>0.96718888560449301</v>
      </c>
      <c r="U74" s="14"/>
      <c r="V74" s="15"/>
      <c r="W74" s="13"/>
      <c r="X74" s="13"/>
    </row>
    <row r="75" spans="1:24" x14ac:dyDescent="0.3">
      <c r="A75" s="12">
        <v>329</v>
      </c>
      <c r="B75" s="12" t="s">
        <v>68</v>
      </c>
      <c r="C75" s="13"/>
      <c r="D75" s="14">
        <v>138</v>
      </c>
      <c r="E75" s="13"/>
      <c r="F75" s="14">
        <v>7</v>
      </c>
      <c r="G75" s="13"/>
      <c r="H75" s="14">
        <v>82</v>
      </c>
      <c r="I75" s="14">
        <v>227</v>
      </c>
      <c r="J75" s="13"/>
      <c r="K75" s="22">
        <v>1023</v>
      </c>
      <c r="L75" s="14">
        <v>30</v>
      </c>
      <c r="M75" s="13"/>
      <c r="N75" s="13"/>
      <c r="O75" s="13"/>
      <c r="P75" s="13"/>
      <c r="Q75" s="13"/>
      <c r="R75" s="14">
        <f t="shared" si="9"/>
        <v>1053</v>
      </c>
      <c r="S75" s="14">
        <f t="shared" si="10"/>
        <v>1280</v>
      </c>
      <c r="T75" s="15">
        <f t="shared" si="11"/>
        <v>0.82265624999999998</v>
      </c>
      <c r="U75" s="13"/>
      <c r="V75" s="13"/>
      <c r="W75" s="13"/>
      <c r="X75" s="13"/>
    </row>
    <row r="76" spans="1:24" x14ac:dyDescent="0.3">
      <c r="A76" s="12">
        <v>330</v>
      </c>
      <c r="B76" s="12" t="s">
        <v>69</v>
      </c>
      <c r="C76" s="13"/>
      <c r="D76" s="13"/>
      <c r="E76" s="13"/>
      <c r="F76" s="13"/>
      <c r="G76" s="13"/>
      <c r="H76" s="14">
        <v>15</v>
      </c>
      <c r="I76" s="14">
        <v>15</v>
      </c>
      <c r="J76" s="14">
        <v>28</v>
      </c>
      <c r="K76" s="22">
        <v>37</v>
      </c>
      <c r="L76" s="14">
        <v>1</v>
      </c>
      <c r="M76" s="13"/>
      <c r="N76" s="13"/>
      <c r="O76" s="13"/>
      <c r="P76" s="13"/>
      <c r="Q76" s="13"/>
      <c r="R76" s="14">
        <f t="shared" si="9"/>
        <v>66</v>
      </c>
      <c r="S76" s="14">
        <f t="shared" si="10"/>
        <v>81</v>
      </c>
      <c r="T76" s="15">
        <f t="shared" si="11"/>
        <v>0.81481481481481477</v>
      </c>
      <c r="U76" s="13"/>
      <c r="V76" s="13"/>
      <c r="W76" s="13"/>
      <c r="X76" s="13"/>
    </row>
    <row r="77" spans="1:24" x14ac:dyDescent="0.3">
      <c r="A77" s="12">
        <v>332</v>
      </c>
      <c r="B77" s="12" t="s">
        <v>177</v>
      </c>
      <c r="C77" s="13"/>
      <c r="D77" s="13"/>
      <c r="E77" s="13"/>
      <c r="F77" s="13"/>
      <c r="G77" s="13"/>
      <c r="H77" s="14"/>
      <c r="I77" s="14"/>
      <c r="J77" s="14"/>
      <c r="K77" s="22">
        <v>56</v>
      </c>
      <c r="L77" s="14"/>
      <c r="M77" s="13"/>
      <c r="N77" s="13"/>
      <c r="O77" s="13"/>
      <c r="P77" s="13"/>
      <c r="Q77" s="13"/>
      <c r="R77" s="14">
        <f t="shared" si="9"/>
        <v>56</v>
      </c>
      <c r="S77" s="14">
        <f t="shared" si="10"/>
        <v>56</v>
      </c>
      <c r="T77" s="15">
        <f t="shared" si="11"/>
        <v>1</v>
      </c>
      <c r="U77" s="13"/>
      <c r="V77" s="13"/>
      <c r="W77" s="13"/>
      <c r="X77" s="13"/>
    </row>
    <row r="78" spans="1:24" x14ac:dyDescent="0.3">
      <c r="A78" s="12">
        <v>333</v>
      </c>
      <c r="B78" s="12" t="s">
        <v>70</v>
      </c>
      <c r="C78" s="13"/>
      <c r="D78" s="13"/>
      <c r="E78" s="13"/>
      <c r="F78" s="13"/>
      <c r="G78" s="13"/>
      <c r="H78" s="14">
        <v>26</v>
      </c>
      <c r="I78" s="14">
        <v>26</v>
      </c>
      <c r="J78" s="13"/>
      <c r="K78" s="22">
        <v>154</v>
      </c>
      <c r="L78" s="13"/>
      <c r="M78" s="13"/>
      <c r="N78" s="13"/>
      <c r="O78" s="13"/>
      <c r="P78" s="13"/>
      <c r="Q78" s="13"/>
      <c r="R78" s="14">
        <f t="shared" si="9"/>
        <v>154</v>
      </c>
      <c r="S78" s="14">
        <f t="shared" si="10"/>
        <v>180</v>
      </c>
      <c r="T78" s="15">
        <f t="shared" si="11"/>
        <v>0.85555555555555551</v>
      </c>
      <c r="U78" s="13"/>
      <c r="V78" s="13"/>
      <c r="W78" s="13"/>
      <c r="X78" s="13"/>
    </row>
    <row r="79" spans="1:24" x14ac:dyDescent="0.3">
      <c r="A79" s="12">
        <v>334</v>
      </c>
      <c r="B79" s="12" t="s">
        <v>71</v>
      </c>
      <c r="C79" s="13"/>
      <c r="D79" s="13"/>
      <c r="E79" s="13"/>
      <c r="F79" s="13"/>
      <c r="G79" s="13"/>
      <c r="H79" s="14">
        <v>1</v>
      </c>
      <c r="I79" s="14">
        <v>1</v>
      </c>
      <c r="J79" s="13"/>
      <c r="K79" s="22">
        <v>22</v>
      </c>
      <c r="L79" s="13"/>
      <c r="M79" s="13"/>
      <c r="N79" s="13"/>
      <c r="O79" s="13"/>
      <c r="P79" s="13"/>
      <c r="Q79" s="13"/>
      <c r="R79" s="14">
        <f t="shared" si="9"/>
        <v>22</v>
      </c>
      <c r="S79" s="14">
        <f t="shared" si="10"/>
        <v>23</v>
      </c>
      <c r="T79" s="15">
        <f t="shared" si="11"/>
        <v>0.95652173913043481</v>
      </c>
      <c r="U79" s="13"/>
      <c r="V79" s="13"/>
      <c r="W79" s="13"/>
      <c r="X79" s="13"/>
    </row>
    <row r="80" spans="1:24" x14ac:dyDescent="0.3">
      <c r="A80" s="12">
        <v>335</v>
      </c>
      <c r="B80" s="12" t="s">
        <v>72</v>
      </c>
      <c r="C80" s="13"/>
      <c r="D80" s="14">
        <v>2222</v>
      </c>
      <c r="E80" s="13"/>
      <c r="F80" s="14">
        <v>32</v>
      </c>
      <c r="G80" s="13"/>
      <c r="H80" s="14">
        <v>5</v>
      </c>
      <c r="I80" s="14">
        <v>2259</v>
      </c>
      <c r="J80" s="13"/>
      <c r="K80" s="22">
        <v>0</v>
      </c>
      <c r="L80" s="13"/>
      <c r="M80" s="13"/>
      <c r="N80" s="13"/>
      <c r="O80" s="13"/>
      <c r="P80" s="13"/>
      <c r="Q80" s="13"/>
      <c r="R80" s="14">
        <f t="shared" si="9"/>
        <v>0</v>
      </c>
      <c r="S80" s="14">
        <f t="shared" si="10"/>
        <v>2259</v>
      </c>
      <c r="T80" s="15">
        <f t="shared" si="11"/>
        <v>0</v>
      </c>
      <c r="U80" s="13"/>
      <c r="V80" s="13"/>
      <c r="W80" s="13"/>
      <c r="X80" s="13"/>
    </row>
    <row r="81" spans="1:24" x14ac:dyDescent="0.3">
      <c r="A81" s="12">
        <v>336</v>
      </c>
      <c r="B81" s="12" t="s">
        <v>73</v>
      </c>
      <c r="C81" s="13"/>
      <c r="D81" s="14">
        <v>662</v>
      </c>
      <c r="E81" s="13"/>
      <c r="F81" s="14">
        <v>20</v>
      </c>
      <c r="G81" s="13"/>
      <c r="H81" s="14">
        <v>4</v>
      </c>
      <c r="I81" s="14">
        <v>686</v>
      </c>
      <c r="J81" s="14">
        <v>23</v>
      </c>
      <c r="K81" s="22">
        <v>17</v>
      </c>
      <c r="L81" s="13"/>
      <c r="M81" s="13"/>
      <c r="N81" s="13"/>
      <c r="O81" s="13"/>
      <c r="P81" s="13"/>
      <c r="Q81" s="13"/>
      <c r="R81" s="14">
        <f t="shared" si="9"/>
        <v>40</v>
      </c>
      <c r="S81" s="14">
        <f t="shared" si="10"/>
        <v>726</v>
      </c>
      <c r="T81" s="15">
        <f t="shared" si="11"/>
        <v>5.5096418732782371E-2</v>
      </c>
      <c r="U81" s="13"/>
      <c r="V81" s="13"/>
      <c r="W81" s="13"/>
      <c r="X81" s="13"/>
    </row>
    <row r="82" spans="1:24" x14ac:dyDescent="0.3">
      <c r="A82" s="12">
        <v>339</v>
      </c>
      <c r="B82" s="12" t="s">
        <v>74</v>
      </c>
      <c r="C82" s="13"/>
      <c r="D82" s="14">
        <v>1158</v>
      </c>
      <c r="E82" s="13"/>
      <c r="F82" s="14">
        <v>16</v>
      </c>
      <c r="G82" s="13"/>
      <c r="H82" s="13"/>
      <c r="I82" s="14">
        <v>1174</v>
      </c>
      <c r="J82" s="13"/>
      <c r="K82" s="22">
        <v>102</v>
      </c>
      <c r="L82" s="13"/>
      <c r="M82" s="13"/>
      <c r="N82" s="13"/>
      <c r="O82" s="13"/>
      <c r="P82" s="13"/>
      <c r="Q82" s="13"/>
      <c r="R82" s="14">
        <f t="shared" si="9"/>
        <v>102</v>
      </c>
      <c r="S82" s="14">
        <f t="shared" si="10"/>
        <v>1276</v>
      </c>
      <c r="T82" s="15">
        <f t="shared" si="11"/>
        <v>7.9937304075235111E-2</v>
      </c>
      <c r="U82" s="13"/>
      <c r="V82" s="13"/>
      <c r="W82" s="13"/>
      <c r="X82" s="13"/>
    </row>
    <row r="83" spans="1:24" x14ac:dyDescent="0.3">
      <c r="A83" s="12">
        <v>341</v>
      </c>
      <c r="B83" s="12" t="s">
        <v>178</v>
      </c>
      <c r="C83" s="13"/>
      <c r="D83" s="14"/>
      <c r="E83" s="13"/>
      <c r="F83" s="14"/>
      <c r="G83" s="13"/>
      <c r="H83" s="13"/>
      <c r="I83" s="14"/>
      <c r="J83" s="13"/>
      <c r="K83" s="22">
        <v>4</v>
      </c>
      <c r="L83" s="13"/>
      <c r="M83" s="13"/>
      <c r="N83" s="13"/>
      <c r="O83" s="13"/>
      <c r="P83" s="13"/>
      <c r="Q83" s="13"/>
      <c r="R83" s="14">
        <f t="shared" si="9"/>
        <v>4</v>
      </c>
      <c r="S83" s="14">
        <f t="shared" si="10"/>
        <v>4</v>
      </c>
      <c r="T83" s="15">
        <f t="shared" si="11"/>
        <v>1</v>
      </c>
      <c r="U83" s="13"/>
      <c r="V83" s="13"/>
      <c r="W83" s="13"/>
      <c r="X83" s="13"/>
    </row>
    <row r="84" spans="1:24" x14ac:dyDescent="0.3">
      <c r="A84" s="12">
        <v>343</v>
      </c>
      <c r="B84" s="12" t="s">
        <v>179</v>
      </c>
      <c r="C84" s="13"/>
      <c r="D84" s="14"/>
      <c r="E84" s="13"/>
      <c r="F84" s="14"/>
      <c r="G84" s="13"/>
      <c r="H84" s="13"/>
      <c r="I84" s="14"/>
      <c r="J84" s="13"/>
      <c r="K84" s="22">
        <v>2</v>
      </c>
      <c r="L84" s="13"/>
      <c r="M84" s="13"/>
      <c r="N84" s="13"/>
      <c r="O84" s="13"/>
      <c r="P84" s="13"/>
      <c r="Q84" s="13"/>
      <c r="R84" s="14">
        <f t="shared" si="9"/>
        <v>2</v>
      </c>
      <c r="S84" s="14">
        <f t="shared" si="10"/>
        <v>2</v>
      </c>
      <c r="T84" s="15">
        <f t="shared" si="11"/>
        <v>1</v>
      </c>
      <c r="U84" s="13"/>
      <c r="V84" s="13"/>
      <c r="W84" s="13"/>
      <c r="X84" s="13"/>
    </row>
    <row r="85" spans="1:24" x14ac:dyDescent="0.3">
      <c r="A85" s="12">
        <v>346</v>
      </c>
      <c r="B85" s="12" t="s">
        <v>180</v>
      </c>
      <c r="C85" s="13"/>
      <c r="D85" s="14"/>
      <c r="E85" s="13"/>
      <c r="F85" s="14"/>
      <c r="G85" s="13"/>
      <c r="H85" s="13"/>
      <c r="I85" s="14"/>
      <c r="J85" s="13"/>
      <c r="K85" s="22">
        <v>1</v>
      </c>
      <c r="L85" s="13"/>
      <c r="M85" s="13"/>
      <c r="N85" s="13"/>
      <c r="O85" s="13"/>
      <c r="P85" s="13"/>
      <c r="Q85" s="13"/>
      <c r="R85" s="14">
        <f t="shared" si="9"/>
        <v>1</v>
      </c>
      <c r="S85" s="14">
        <f t="shared" si="10"/>
        <v>1</v>
      </c>
      <c r="T85" s="15">
        <f t="shared" si="11"/>
        <v>1</v>
      </c>
      <c r="U85" s="13"/>
      <c r="V85" s="13"/>
      <c r="W85" s="13"/>
      <c r="X85" s="13"/>
    </row>
    <row r="86" spans="1:24" x14ac:dyDescent="0.3">
      <c r="A86" s="12">
        <v>351</v>
      </c>
      <c r="B86" s="12" t="s">
        <v>75</v>
      </c>
      <c r="C86" s="13"/>
      <c r="D86" s="14">
        <v>108</v>
      </c>
      <c r="E86" s="14">
        <v>427</v>
      </c>
      <c r="F86" s="14">
        <v>141</v>
      </c>
      <c r="G86" s="14">
        <v>36</v>
      </c>
      <c r="H86" s="14">
        <v>406</v>
      </c>
      <c r="I86" s="14">
        <v>1118</v>
      </c>
      <c r="J86" s="14">
        <v>46</v>
      </c>
      <c r="K86" s="22">
        <v>28849</v>
      </c>
      <c r="L86" s="14">
        <v>729</v>
      </c>
      <c r="M86" s="14">
        <v>1</v>
      </c>
      <c r="N86" s="13"/>
      <c r="O86" s="13"/>
      <c r="P86" s="13"/>
      <c r="Q86" s="13"/>
      <c r="R86" s="14">
        <f t="shared" si="9"/>
        <v>29625</v>
      </c>
      <c r="S86" s="14">
        <f t="shared" si="10"/>
        <v>30743</v>
      </c>
      <c r="T86" s="15">
        <f t="shared" si="11"/>
        <v>0.96363399798328075</v>
      </c>
      <c r="U86" s="14"/>
      <c r="V86" s="15"/>
      <c r="W86" s="13"/>
      <c r="X86" s="13"/>
    </row>
    <row r="87" spans="1:24" x14ac:dyDescent="0.3">
      <c r="A87" s="12">
        <v>354</v>
      </c>
      <c r="B87" s="12" t="s">
        <v>76</v>
      </c>
      <c r="C87" s="13"/>
      <c r="D87" s="13"/>
      <c r="E87" s="13"/>
      <c r="F87" s="13"/>
      <c r="G87" s="13"/>
      <c r="H87" s="14">
        <v>27</v>
      </c>
      <c r="I87" s="14">
        <v>27</v>
      </c>
      <c r="J87" s="13"/>
      <c r="K87" s="22">
        <v>317</v>
      </c>
      <c r="L87" s="14">
        <v>2</v>
      </c>
      <c r="M87" s="13"/>
      <c r="N87" s="13"/>
      <c r="O87" s="13"/>
      <c r="P87" s="13"/>
      <c r="Q87" s="13"/>
      <c r="R87" s="14">
        <f t="shared" si="9"/>
        <v>319</v>
      </c>
      <c r="S87" s="14">
        <f t="shared" si="10"/>
        <v>346</v>
      </c>
      <c r="T87" s="15">
        <f t="shared" si="11"/>
        <v>0.9219653179190751</v>
      </c>
      <c r="U87" s="13"/>
      <c r="V87" s="13"/>
      <c r="W87" s="13"/>
      <c r="X87" s="13"/>
    </row>
    <row r="88" spans="1:24" x14ac:dyDescent="0.3">
      <c r="A88" s="12">
        <v>355</v>
      </c>
      <c r="B88" s="12" t="s">
        <v>181</v>
      </c>
      <c r="C88" s="13"/>
      <c r="D88" s="13"/>
      <c r="E88" s="13"/>
      <c r="F88" s="13"/>
      <c r="G88" s="13"/>
      <c r="H88" s="14"/>
      <c r="I88" s="14"/>
      <c r="J88" s="13"/>
      <c r="K88" s="22">
        <v>9</v>
      </c>
      <c r="L88" s="14"/>
      <c r="M88" s="13"/>
      <c r="N88" s="13"/>
      <c r="O88" s="13"/>
      <c r="P88" s="13"/>
      <c r="Q88" s="13"/>
      <c r="R88" s="14">
        <f t="shared" si="9"/>
        <v>9</v>
      </c>
      <c r="S88" s="14">
        <f t="shared" si="10"/>
        <v>9</v>
      </c>
      <c r="T88" s="15">
        <f t="shared" si="11"/>
        <v>1</v>
      </c>
      <c r="U88" s="13"/>
      <c r="V88" s="13"/>
      <c r="W88" s="13"/>
      <c r="X88" s="13"/>
    </row>
    <row r="89" spans="1:24" x14ac:dyDescent="0.3">
      <c r="A89" s="12">
        <v>356</v>
      </c>
      <c r="B89" s="12" t="s">
        <v>182</v>
      </c>
      <c r="C89" s="13"/>
      <c r="D89" s="13"/>
      <c r="E89" s="13"/>
      <c r="F89" s="13"/>
      <c r="G89" s="13"/>
      <c r="H89" s="14"/>
      <c r="I89" s="14"/>
      <c r="J89" s="13"/>
      <c r="K89" s="22">
        <v>2</v>
      </c>
      <c r="L89" s="14"/>
      <c r="M89" s="13"/>
      <c r="N89" s="13"/>
      <c r="O89" s="13"/>
      <c r="P89" s="13"/>
      <c r="Q89" s="13"/>
      <c r="R89" s="14">
        <f t="shared" si="9"/>
        <v>2</v>
      </c>
      <c r="S89" s="14">
        <f t="shared" si="10"/>
        <v>2</v>
      </c>
      <c r="T89" s="15">
        <f t="shared" si="11"/>
        <v>1</v>
      </c>
      <c r="U89" s="13"/>
      <c r="V89" s="13"/>
      <c r="W89" s="13"/>
      <c r="X89" s="13"/>
    </row>
    <row r="90" spans="1:24" x14ac:dyDescent="0.3">
      <c r="A90" s="12">
        <v>361</v>
      </c>
      <c r="B90" s="12" t="s">
        <v>183</v>
      </c>
      <c r="C90" s="13"/>
      <c r="D90" s="13"/>
      <c r="E90" s="13"/>
      <c r="F90" s="13"/>
      <c r="G90" s="13"/>
      <c r="H90" s="14"/>
      <c r="I90" s="14"/>
      <c r="J90" s="13"/>
      <c r="K90" s="22">
        <v>6</v>
      </c>
      <c r="L90" s="14"/>
      <c r="M90" s="13"/>
      <c r="N90" s="13"/>
      <c r="O90" s="13"/>
      <c r="P90" s="13"/>
      <c r="Q90" s="13"/>
      <c r="R90" s="14">
        <f t="shared" si="9"/>
        <v>6</v>
      </c>
      <c r="S90" s="14">
        <f t="shared" si="10"/>
        <v>6</v>
      </c>
      <c r="T90" s="15">
        <f t="shared" si="11"/>
        <v>1</v>
      </c>
      <c r="U90" s="13"/>
      <c r="V90" s="13"/>
      <c r="W90" s="13"/>
      <c r="X90" s="13"/>
    </row>
    <row r="91" spans="1:24" x14ac:dyDescent="0.3">
      <c r="A91" s="12">
        <v>362</v>
      </c>
      <c r="B91" s="12" t="s">
        <v>77</v>
      </c>
      <c r="C91" s="13"/>
      <c r="D91" s="14">
        <v>432</v>
      </c>
      <c r="E91" s="13"/>
      <c r="F91" s="14">
        <v>8</v>
      </c>
      <c r="G91" s="13"/>
      <c r="H91" s="14">
        <v>4</v>
      </c>
      <c r="I91" s="14">
        <v>444</v>
      </c>
      <c r="J91" s="14">
        <v>22</v>
      </c>
      <c r="K91" s="22">
        <v>307</v>
      </c>
      <c r="L91" s="14">
        <v>5</v>
      </c>
      <c r="M91" s="13"/>
      <c r="N91" s="13"/>
      <c r="O91" s="13"/>
      <c r="P91" s="13"/>
      <c r="Q91" s="13"/>
      <c r="R91" s="14">
        <f t="shared" si="9"/>
        <v>334</v>
      </c>
      <c r="S91" s="14">
        <f t="shared" si="10"/>
        <v>778</v>
      </c>
      <c r="T91" s="15">
        <f t="shared" si="11"/>
        <v>0.42930591259640105</v>
      </c>
      <c r="U91" s="13"/>
      <c r="V91" s="13"/>
      <c r="W91" s="13"/>
      <c r="X91" s="13"/>
    </row>
    <row r="92" spans="1:24" x14ac:dyDescent="0.3">
      <c r="A92" s="12">
        <v>365</v>
      </c>
      <c r="B92" s="12" t="s">
        <v>78</v>
      </c>
      <c r="C92" s="13"/>
      <c r="D92" s="14">
        <v>4</v>
      </c>
      <c r="E92" s="13"/>
      <c r="F92" s="14">
        <v>7</v>
      </c>
      <c r="G92" s="13"/>
      <c r="H92" s="14">
        <v>2</v>
      </c>
      <c r="I92" s="14">
        <v>13</v>
      </c>
      <c r="J92" s="14">
        <v>15</v>
      </c>
      <c r="K92" s="22">
        <v>21</v>
      </c>
      <c r="L92" s="13"/>
      <c r="M92" s="13"/>
      <c r="N92" s="13"/>
      <c r="O92" s="13"/>
      <c r="P92" s="13"/>
      <c r="Q92" s="13"/>
      <c r="R92" s="14">
        <f t="shared" si="9"/>
        <v>36</v>
      </c>
      <c r="S92" s="14">
        <f t="shared" si="10"/>
        <v>49</v>
      </c>
      <c r="T92" s="15">
        <f t="shared" si="11"/>
        <v>0.73469387755102045</v>
      </c>
      <c r="U92" s="13"/>
      <c r="V92" s="13"/>
      <c r="W92" s="13"/>
      <c r="X92" s="13"/>
    </row>
    <row r="93" spans="1:24" x14ac:dyDescent="0.3">
      <c r="A93" s="12">
        <v>368</v>
      </c>
      <c r="B93" s="12" t="s">
        <v>79</v>
      </c>
      <c r="C93" s="13"/>
      <c r="D93" s="13"/>
      <c r="E93" s="13"/>
      <c r="F93" s="13"/>
      <c r="G93" s="13"/>
      <c r="H93" s="14">
        <v>1</v>
      </c>
      <c r="I93" s="14">
        <v>1</v>
      </c>
      <c r="J93" s="13"/>
      <c r="K93" s="22">
        <v>0</v>
      </c>
      <c r="L93" s="13"/>
      <c r="M93" s="13"/>
      <c r="N93" s="13"/>
      <c r="O93" s="13"/>
      <c r="P93" s="13"/>
      <c r="Q93" s="13"/>
      <c r="R93" s="14">
        <f t="shared" si="9"/>
        <v>0</v>
      </c>
      <c r="S93" s="14">
        <f t="shared" si="10"/>
        <v>1</v>
      </c>
      <c r="T93" s="15">
        <f t="shared" si="11"/>
        <v>0</v>
      </c>
      <c r="U93" s="13"/>
      <c r="V93" s="13"/>
      <c r="W93" s="13"/>
      <c r="X93" s="13"/>
    </row>
    <row r="94" spans="1:24" x14ac:dyDescent="0.3">
      <c r="A94" s="12">
        <v>395</v>
      </c>
      <c r="B94" s="12" t="s">
        <v>80</v>
      </c>
      <c r="C94" s="13"/>
      <c r="D94" s="14">
        <v>74</v>
      </c>
      <c r="E94" s="14">
        <v>23</v>
      </c>
      <c r="F94" s="14">
        <v>206</v>
      </c>
      <c r="G94" s="14">
        <v>4</v>
      </c>
      <c r="H94" s="14">
        <v>231</v>
      </c>
      <c r="I94" s="14">
        <v>538</v>
      </c>
      <c r="J94" s="13"/>
      <c r="K94" s="22">
        <v>28063</v>
      </c>
      <c r="L94" s="14">
        <v>112</v>
      </c>
      <c r="M94" s="14">
        <v>126</v>
      </c>
      <c r="N94" s="13"/>
      <c r="O94" s="13"/>
      <c r="P94" s="13"/>
      <c r="Q94" s="13"/>
      <c r="R94" s="14">
        <f t="shared" si="9"/>
        <v>28301</v>
      </c>
      <c r="S94" s="14">
        <f t="shared" si="10"/>
        <v>28839</v>
      </c>
      <c r="T94" s="15">
        <f t="shared" si="11"/>
        <v>0.9813447068206248</v>
      </c>
      <c r="U94" s="14"/>
      <c r="V94" s="15"/>
      <c r="W94" s="13"/>
      <c r="X94" s="13"/>
    </row>
    <row r="95" spans="1:24" x14ac:dyDescent="0.3">
      <c r="A95" s="12">
        <v>396</v>
      </c>
      <c r="B95" s="12" t="s">
        <v>81</v>
      </c>
      <c r="C95" s="13"/>
      <c r="D95" s="14">
        <v>18</v>
      </c>
      <c r="E95" s="14">
        <v>1</v>
      </c>
      <c r="F95" s="14">
        <v>255</v>
      </c>
      <c r="G95" s="14">
        <v>4</v>
      </c>
      <c r="H95" s="14">
        <v>770</v>
      </c>
      <c r="I95" s="14">
        <v>1048</v>
      </c>
      <c r="J95" s="13"/>
      <c r="K95" s="22">
        <v>17862</v>
      </c>
      <c r="L95" s="14">
        <v>11533</v>
      </c>
      <c r="M95" s="14">
        <v>1292</v>
      </c>
      <c r="N95" s="13"/>
      <c r="O95" s="13"/>
      <c r="P95" s="13"/>
      <c r="Q95" s="13"/>
      <c r="R95" s="14">
        <f t="shared" si="9"/>
        <v>30687</v>
      </c>
      <c r="S95" s="14">
        <f t="shared" si="10"/>
        <v>31735</v>
      </c>
      <c r="T95" s="15">
        <f t="shared" si="11"/>
        <v>0.96697652434220893</v>
      </c>
      <c r="U95" s="14"/>
      <c r="V95" s="15"/>
      <c r="W95" s="13"/>
      <c r="X95" s="13"/>
    </row>
    <row r="96" spans="1:24" x14ac:dyDescent="0.3">
      <c r="A96" s="12">
        <v>398</v>
      </c>
      <c r="B96" s="12" t="s">
        <v>82</v>
      </c>
      <c r="C96" s="13"/>
      <c r="D96" s="14">
        <v>20</v>
      </c>
      <c r="E96" s="14">
        <v>10</v>
      </c>
      <c r="F96" s="14">
        <v>102</v>
      </c>
      <c r="G96" s="14">
        <v>2</v>
      </c>
      <c r="H96" s="14">
        <v>88</v>
      </c>
      <c r="I96" s="14">
        <v>222</v>
      </c>
      <c r="J96" s="13"/>
      <c r="K96" s="22">
        <v>8029</v>
      </c>
      <c r="L96" s="14">
        <v>4432</v>
      </c>
      <c r="M96" s="14">
        <v>318</v>
      </c>
      <c r="N96" s="13"/>
      <c r="O96" s="13"/>
      <c r="P96" s="13"/>
      <c r="Q96" s="13"/>
      <c r="R96" s="14">
        <f t="shared" si="9"/>
        <v>12779</v>
      </c>
      <c r="S96" s="14">
        <f t="shared" si="10"/>
        <v>13001</v>
      </c>
      <c r="T96" s="15">
        <f t="shared" si="11"/>
        <v>0.98292439043150526</v>
      </c>
      <c r="U96" s="14"/>
      <c r="V96" s="15"/>
      <c r="W96" s="13"/>
      <c r="X96" s="13"/>
    </row>
    <row r="97" spans="1:24" x14ac:dyDescent="0.3">
      <c r="A97" s="12">
        <v>399</v>
      </c>
      <c r="B97" s="12" t="s">
        <v>83</v>
      </c>
      <c r="C97" s="13"/>
      <c r="D97" s="14">
        <v>20</v>
      </c>
      <c r="E97" s="14">
        <v>27</v>
      </c>
      <c r="F97" s="14">
        <v>402</v>
      </c>
      <c r="G97" s="14">
        <v>2</v>
      </c>
      <c r="H97" s="14">
        <v>69</v>
      </c>
      <c r="I97" s="14">
        <v>520</v>
      </c>
      <c r="J97" s="13"/>
      <c r="K97" s="22">
        <v>21552</v>
      </c>
      <c r="L97" s="14">
        <v>13203</v>
      </c>
      <c r="M97" s="14">
        <v>3990</v>
      </c>
      <c r="N97" s="13"/>
      <c r="O97" s="13"/>
      <c r="P97" s="13"/>
      <c r="Q97" s="13"/>
      <c r="R97" s="14">
        <f t="shared" si="9"/>
        <v>38745</v>
      </c>
      <c r="S97" s="14">
        <f t="shared" si="10"/>
        <v>39265</v>
      </c>
      <c r="T97" s="15">
        <f t="shared" si="11"/>
        <v>0.9867566535082134</v>
      </c>
      <c r="U97" s="14"/>
      <c r="V97" s="15"/>
      <c r="W97" s="13"/>
      <c r="X97" s="13"/>
    </row>
    <row r="100" spans="1:24" x14ac:dyDescent="0.3">
      <c r="A100" s="13"/>
      <c r="B100" s="16" t="s">
        <v>54</v>
      </c>
      <c r="C100" s="13"/>
      <c r="D100" s="14">
        <v>5286</v>
      </c>
      <c r="E100" s="14">
        <v>513</v>
      </c>
      <c r="F100" s="14">
        <v>1230</v>
      </c>
      <c r="G100" s="14">
        <v>56</v>
      </c>
      <c r="H100" s="14">
        <v>2147</v>
      </c>
      <c r="I100" s="14">
        <v>9232</v>
      </c>
      <c r="J100" s="14">
        <v>311</v>
      </c>
      <c r="K100">
        <f>SUM(K57:K97)</f>
        <v>115332</v>
      </c>
      <c r="L100" s="14">
        <v>30283</v>
      </c>
      <c r="M100" s="14">
        <v>5733</v>
      </c>
      <c r="N100" s="13"/>
      <c r="O100" s="13"/>
      <c r="P100" s="13"/>
      <c r="Q100" s="13"/>
      <c r="R100" s="14">
        <f t="shared" ref="R100" si="12">SUM(J100:Q100)</f>
        <v>151659</v>
      </c>
      <c r="S100" s="14">
        <f t="shared" ref="S100" si="13">SUM(I100,R100)</f>
        <v>160891</v>
      </c>
      <c r="T100" s="15">
        <f t="shared" ref="T100" si="14">R100/S100</f>
        <v>0.94261953745082072</v>
      </c>
      <c r="U100" s="14"/>
      <c r="V100" s="15"/>
      <c r="W100" s="13"/>
      <c r="X100" s="13"/>
    </row>
    <row r="101" spans="1:24" x14ac:dyDescent="0.3">
      <c r="A101" s="13"/>
      <c r="B101" s="16" t="s">
        <v>55</v>
      </c>
      <c r="C101" s="15">
        <v>0</v>
      </c>
      <c r="D101" s="17">
        <v>0.76500000000000001</v>
      </c>
      <c r="E101" s="17">
        <v>0.20200000000000001</v>
      </c>
      <c r="F101" s="17">
        <v>0.215</v>
      </c>
      <c r="G101" s="15">
        <v>7.0000000000000007E-2</v>
      </c>
      <c r="H101" s="17">
        <v>0.192</v>
      </c>
      <c r="I101" s="15">
        <v>0.34</v>
      </c>
      <c r="J101" s="17">
        <v>1.0999999999999999E-2</v>
      </c>
      <c r="K101" s="17">
        <f>K100/$I$309</f>
        <v>8.1461578884914648E-2</v>
      </c>
      <c r="L101" s="17">
        <v>0.27600000000000002</v>
      </c>
      <c r="M101" s="17">
        <v>0.253</v>
      </c>
      <c r="N101" s="15">
        <v>0</v>
      </c>
      <c r="O101" s="15">
        <v>0</v>
      </c>
      <c r="P101" s="15">
        <v>0</v>
      </c>
      <c r="Q101" s="15">
        <v>0</v>
      </c>
      <c r="R101" s="15">
        <f>R100/$P$309</f>
        <v>9.6213297265268394E-2</v>
      </c>
      <c r="S101" s="17">
        <f>S100/$Q$309</f>
        <v>0.10034301894088224</v>
      </c>
      <c r="T101" s="13"/>
      <c r="U101" s="17"/>
      <c r="V101" s="13"/>
      <c r="W101" s="13"/>
      <c r="X101" s="13"/>
    </row>
    <row r="103" spans="1:24" ht="17.399999999999999" customHeight="1" x14ac:dyDescent="0.3">
      <c r="A103" s="2" t="s">
        <v>0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7.399999999999999" customHeight="1" x14ac:dyDescent="0.3">
      <c r="A104" s="2" t="s">
        <v>1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  <c r="W104" s="3"/>
      <c r="X104" s="3"/>
    </row>
    <row r="107" spans="1:24" ht="31.2" x14ac:dyDescent="0.3">
      <c r="A107" s="4" t="s">
        <v>3</v>
      </c>
      <c r="B107" s="1"/>
      <c r="C107" s="5" t="s">
        <v>84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x14ac:dyDescent="0.3">
      <c r="A108" s="21" t="s">
        <v>2</v>
      </c>
      <c r="B108" s="21"/>
      <c r="C108" s="21"/>
    </row>
    <row r="110" spans="1:24" x14ac:dyDescent="0.3">
      <c r="A110" s="9"/>
      <c r="B110" s="9"/>
      <c r="C110" s="10" t="s">
        <v>5</v>
      </c>
      <c r="D110" s="10"/>
      <c r="E110" s="10"/>
      <c r="F110" s="10"/>
      <c r="G110" s="10"/>
      <c r="H110" s="10"/>
      <c r="I110" s="10"/>
      <c r="J110" s="10"/>
      <c r="K110" s="10" t="s">
        <v>6</v>
      </c>
      <c r="L110" s="10"/>
      <c r="M110" s="1"/>
      <c r="N110" s="6" t="s">
        <v>7</v>
      </c>
      <c r="O110" s="6" t="s">
        <v>7</v>
      </c>
      <c r="P110" s="6" t="s">
        <v>8</v>
      </c>
      <c r="Q110" s="6" t="s">
        <v>8</v>
      </c>
      <c r="R110" s="7"/>
      <c r="S110" s="7"/>
      <c r="T110" s="10"/>
      <c r="U110" s="10"/>
      <c r="V110" s="10"/>
      <c r="W110" s="10"/>
    </row>
    <row r="111" spans="1:24" x14ac:dyDescent="0.3">
      <c r="A111" s="9"/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"/>
      <c r="N111" s="6" t="s">
        <v>9</v>
      </c>
      <c r="O111" s="6" t="s">
        <v>10</v>
      </c>
      <c r="P111" s="6" t="s">
        <v>11</v>
      </c>
      <c r="Q111" s="6" t="s">
        <v>12</v>
      </c>
      <c r="R111" s="11"/>
      <c r="S111" s="11"/>
      <c r="T111" s="10"/>
      <c r="U111" s="10"/>
      <c r="V111" s="10"/>
      <c r="W111" s="10"/>
    </row>
    <row r="112" spans="1:24" ht="20.399999999999999" x14ac:dyDescent="0.3">
      <c r="A112" s="8" t="s">
        <v>13</v>
      </c>
      <c r="B112" s="8" t="s">
        <v>14</v>
      </c>
      <c r="C112" s="7"/>
      <c r="D112" s="6" t="s">
        <v>15</v>
      </c>
      <c r="E112" s="6" t="s">
        <v>9</v>
      </c>
      <c r="F112" s="6" t="s">
        <v>10</v>
      </c>
      <c r="G112" s="6" t="s">
        <v>16</v>
      </c>
      <c r="H112" s="7"/>
      <c r="I112" s="6" t="s">
        <v>17</v>
      </c>
      <c r="J112" s="6" t="s">
        <v>18</v>
      </c>
      <c r="K112" s="6" t="s">
        <v>164</v>
      </c>
      <c r="L112" s="6" t="s">
        <v>9</v>
      </c>
      <c r="M112" s="6" t="s">
        <v>10</v>
      </c>
      <c r="N112" s="6" t="s">
        <v>19</v>
      </c>
      <c r="O112" s="6" t="s">
        <v>19</v>
      </c>
      <c r="P112" s="6" t="s">
        <v>8</v>
      </c>
      <c r="Q112" s="6" t="s">
        <v>8</v>
      </c>
      <c r="R112" s="6" t="s">
        <v>17</v>
      </c>
      <c r="S112" s="7"/>
      <c r="T112" s="6" t="s">
        <v>20</v>
      </c>
      <c r="U112" s="7"/>
      <c r="V112" s="7"/>
      <c r="W112" s="7"/>
      <c r="X112" s="7"/>
    </row>
    <row r="113" spans="1:24" x14ac:dyDescent="0.3">
      <c r="A113" s="8" t="s">
        <v>21</v>
      </c>
      <c r="B113" s="8" t="s">
        <v>22</v>
      </c>
      <c r="C113" s="6" t="s">
        <v>23</v>
      </c>
      <c r="D113" s="6" t="s">
        <v>24</v>
      </c>
      <c r="E113" s="6" t="s">
        <v>25</v>
      </c>
      <c r="F113" s="6" t="s">
        <v>26</v>
      </c>
      <c r="G113" s="6" t="s">
        <v>27</v>
      </c>
      <c r="H113" s="6" t="s">
        <v>28</v>
      </c>
      <c r="I113" s="6" t="s">
        <v>29</v>
      </c>
      <c r="J113" s="6" t="s">
        <v>30</v>
      </c>
      <c r="K113" s="6" t="s">
        <v>165</v>
      </c>
      <c r="L113" s="6" t="s">
        <v>25</v>
      </c>
      <c r="M113" s="6" t="s">
        <v>26</v>
      </c>
      <c r="N113" s="6" t="s">
        <v>25</v>
      </c>
      <c r="O113" s="6" t="s">
        <v>26</v>
      </c>
      <c r="P113" s="6" t="s">
        <v>31</v>
      </c>
      <c r="Q113" s="6" t="s">
        <v>32</v>
      </c>
      <c r="R113" s="6" t="s">
        <v>6</v>
      </c>
      <c r="S113" s="6" t="s">
        <v>17</v>
      </c>
      <c r="T113" s="6" t="s">
        <v>6</v>
      </c>
      <c r="U113" s="6"/>
      <c r="V113" s="6"/>
      <c r="W113" s="6"/>
      <c r="X113" s="6"/>
    </row>
    <row r="116" spans="1:24" x14ac:dyDescent="0.3">
      <c r="A116" s="12">
        <v>430</v>
      </c>
      <c r="B116" s="12" t="s">
        <v>85</v>
      </c>
      <c r="C116" s="13"/>
      <c r="D116" s="14">
        <v>12</v>
      </c>
      <c r="E116" s="13"/>
      <c r="F116" s="13"/>
      <c r="G116" s="14">
        <v>6</v>
      </c>
      <c r="H116" s="14">
        <v>1</v>
      </c>
      <c r="I116" s="14">
        <v>19</v>
      </c>
      <c r="J116" s="13"/>
      <c r="K116" s="24">
        <v>251</v>
      </c>
      <c r="L116" s="13"/>
      <c r="M116" s="14">
        <v>5</v>
      </c>
      <c r="N116" s="13"/>
      <c r="O116" s="13"/>
      <c r="P116" s="13"/>
      <c r="Q116" s="13"/>
      <c r="R116" s="14">
        <f t="shared" ref="R116" si="15">SUM(J116:Q116)</f>
        <v>256</v>
      </c>
      <c r="S116" s="14">
        <f t="shared" ref="S116" si="16">SUM(I116,R116)</f>
        <v>275</v>
      </c>
      <c r="T116" s="15">
        <f t="shared" ref="T116" si="17">R116/S116</f>
        <v>0.93090909090909091</v>
      </c>
      <c r="U116" s="14"/>
      <c r="V116" s="15"/>
      <c r="W116" s="13"/>
      <c r="X116" s="13"/>
    </row>
    <row r="117" spans="1:24" x14ac:dyDescent="0.3">
      <c r="A117" s="12">
        <v>445</v>
      </c>
      <c r="B117" s="12" t="s">
        <v>197</v>
      </c>
      <c r="C117" s="13"/>
      <c r="D117" s="14"/>
      <c r="E117" s="13"/>
      <c r="F117" s="13"/>
      <c r="G117" s="14"/>
      <c r="H117" s="14"/>
      <c r="I117" s="14"/>
      <c r="J117" s="13"/>
      <c r="K117" s="25">
        <v>1</v>
      </c>
      <c r="L117" s="13"/>
      <c r="M117" s="14"/>
      <c r="N117" s="13"/>
      <c r="O117" s="13"/>
      <c r="P117" s="13"/>
      <c r="Q117" s="13"/>
      <c r="R117" s="14">
        <f t="shared" ref="R117:R122" si="18">SUM(J117:Q117)</f>
        <v>1</v>
      </c>
      <c r="S117" s="14">
        <f t="shared" ref="S117:S122" si="19">SUM(I117,R117)</f>
        <v>1</v>
      </c>
      <c r="T117" s="15">
        <f t="shared" ref="T117:T122" si="20">R117/S117</f>
        <v>1</v>
      </c>
      <c r="U117" s="14"/>
      <c r="V117" s="15"/>
      <c r="W117" s="13"/>
      <c r="X117" s="13"/>
    </row>
    <row r="118" spans="1:24" x14ac:dyDescent="0.3">
      <c r="A118" s="12">
        <v>480</v>
      </c>
      <c r="B118" s="12" t="s">
        <v>86</v>
      </c>
      <c r="C118" s="13"/>
      <c r="D118" s="14">
        <v>6</v>
      </c>
      <c r="E118" s="14">
        <v>1</v>
      </c>
      <c r="F118" s="14">
        <v>14</v>
      </c>
      <c r="G118" s="14">
        <v>2</v>
      </c>
      <c r="H118" s="14">
        <v>60</v>
      </c>
      <c r="I118" s="14">
        <v>83</v>
      </c>
      <c r="J118" s="13"/>
      <c r="K118">
        <v>8744</v>
      </c>
      <c r="L118" s="14">
        <v>297</v>
      </c>
      <c r="M118" s="14">
        <v>20</v>
      </c>
      <c r="N118" s="13"/>
      <c r="O118" s="13"/>
      <c r="P118" s="13"/>
      <c r="Q118" s="13"/>
      <c r="R118" s="14">
        <f t="shared" si="18"/>
        <v>9061</v>
      </c>
      <c r="S118" s="14">
        <f t="shared" si="19"/>
        <v>9144</v>
      </c>
      <c r="T118" s="15">
        <f t="shared" si="20"/>
        <v>0.99092300962379698</v>
      </c>
      <c r="U118" s="13"/>
      <c r="V118" s="13"/>
      <c r="W118" s="13"/>
      <c r="X118" s="13"/>
    </row>
    <row r="119" spans="1:24" x14ac:dyDescent="0.3">
      <c r="A119" s="12">
        <v>483</v>
      </c>
      <c r="B119" s="12" t="s">
        <v>87</v>
      </c>
      <c r="C119" s="13"/>
      <c r="D119" s="13"/>
      <c r="E119" s="13"/>
      <c r="F119" s="13"/>
      <c r="G119" s="13"/>
      <c r="H119" s="13"/>
      <c r="I119" s="13"/>
      <c r="J119" s="13"/>
      <c r="K119">
        <v>21</v>
      </c>
      <c r="L119" s="14">
        <v>1</v>
      </c>
      <c r="M119" s="14">
        <v>1</v>
      </c>
      <c r="N119" s="13"/>
      <c r="O119" s="13"/>
      <c r="P119" s="13"/>
      <c r="Q119" s="13"/>
      <c r="R119" s="14">
        <f t="shared" si="18"/>
        <v>23</v>
      </c>
      <c r="S119" s="14">
        <f t="shared" si="19"/>
        <v>23</v>
      </c>
      <c r="T119" s="15">
        <f t="shared" si="20"/>
        <v>1</v>
      </c>
      <c r="U119" s="13"/>
      <c r="V119" s="13"/>
      <c r="W119" s="13"/>
      <c r="X119" s="13"/>
    </row>
    <row r="120" spans="1:24" x14ac:dyDescent="0.3">
      <c r="A120" s="12">
        <v>495</v>
      </c>
      <c r="B120" s="12" t="s">
        <v>88</v>
      </c>
      <c r="C120" s="13"/>
      <c r="D120" s="14">
        <v>14</v>
      </c>
      <c r="E120" s="14">
        <v>10</v>
      </c>
      <c r="F120" s="14">
        <v>216</v>
      </c>
      <c r="G120" s="14">
        <v>30</v>
      </c>
      <c r="H120" s="14">
        <v>45</v>
      </c>
      <c r="I120" s="14">
        <v>315</v>
      </c>
      <c r="J120" s="13"/>
      <c r="K120">
        <v>34811</v>
      </c>
      <c r="L120" s="14">
        <v>466</v>
      </c>
      <c r="M120" s="14">
        <v>283</v>
      </c>
      <c r="N120" s="13"/>
      <c r="O120" s="13"/>
      <c r="P120" s="13"/>
      <c r="Q120" s="13"/>
      <c r="R120" s="14">
        <f t="shared" si="18"/>
        <v>35560</v>
      </c>
      <c r="S120" s="14">
        <f t="shared" si="19"/>
        <v>35875</v>
      </c>
      <c r="T120" s="15">
        <f t="shared" si="20"/>
        <v>0.99121951219512194</v>
      </c>
      <c r="U120" s="14"/>
      <c r="V120" s="15"/>
      <c r="W120" s="13"/>
      <c r="X120" s="13"/>
    </row>
    <row r="121" spans="1:24" x14ac:dyDescent="0.3">
      <c r="A121" s="12">
        <v>496</v>
      </c>
      <c r="B121" s="12" t="s">
        <v>89</v>
      </c>
      <c r="C121" s="13"/>
      <c r="D121" s="14">
        <v>128</v>
      </c>
      <c r="E121" s="14">
        <v>2</v>
      </c>
      <c r="F121" s="14">
        <v>10</v>
      </c>
      <c r="G121" s="14">
        <v>2</v>
      </c>
      <c r="H121" s="14">
        <v>14</v>
      </c>
      <c r="I121" s="14">
        <v>156</v>
      </c>
      <c r="J121" s="13"/>
      <c r="K121">
        <v>60814</v>
      </c>
      <c r="L121" s="14">
        <v>28</v>
      </c>
      <c r="M121" s="14">
        <v>63</v>
      </c>
      <c r="N121" s="13"/>
      <c r="O121" s="13"/>
      <c r="P121" s="13"/>
      <c r="Q121" s="13"/>
      <c r="R121" s="14">
        <f t="shared" si="18"/>
        <v>60905</v>
      </c>
      <c r="S121" s="14">
        <f t="shared" si="19"/>
        <v>61061</v>
      </c>
      <c r="T121" s="15">
        <f t="shared" si="20"/>
        <v>0.99744517777304664</v>
      </c>
      <c r="U121" s="13"/>
      <c r="V121" s="13"/>
      <c r="W121" s="13"/>
      <c r="X121" s="13"/>
    </row>
    <row r="122" spans="1:24" x14ac:dyDescent="0.3">
      <c r="A122" s="12">
        <v>497</v>
      </c>
      <c r="B122" s="12" t="s">
        <v>90</v>
      </c>
      <c r="C122" s="13"/>
      <c r="D122" s="14">
        <v>48</v>
      </c>
      <c r="E122" s="14">
        <v>2</v>
      </c>
      <c r="F122" s="14">
        <v>767</v>
      </c>
      <c r="G122" s="14">
        <v>4</v>
      </c>
      <c r="H122" s="14">
        <v>1657</v>
      </c>
      <c r="I122" s="14">
        <v>2478</v>
      </c>
      <c r="J122" s="13"/>
      <c r="K122">
        <v>85772</v>
      </c>
      <c r="L122" s="14">
        <v>14809</v>
      </c>
      <c r="M122" s="14">
        <v>6579</v>
      </c>
      <c r="N122" s="13"/>
      <c r="O122" s="13"/>
      <c r="P122" s="13"/>
      <c r="Q122" s="13"/>
      <c r="R122" s="14">
        <f t="shared" si="18"/>
        <v>107160</v>
      </c>
      <c r="S122" s="14">
        <f t="shared" si="19"/>
        <v>109638</v>
      </c>
      <c r="T122" s="15">
        <f t="shared" si="20"/>
        <v>0.97739834728834896</v>
      </c>
      <c r="U122" s="14"/>
      <c r="V122" s="15"/>
      <c r="W122" s="13"/>
      <c r="X122" s="13"/>
    </row>
    <row r="125" spans="1:24" x14ac:dyDescent="0.3">
      <c r="A125" s="13"/>
      <c r="B125" s="16" t="s">
        <v>54</v>
      </c>
      <c r="C125" s="13"/>
      <c r="D125" s="14">
        <v>208</v>
      </c>
      <c r="E125" s="14">
        <v>15</v>
      </c>
      <c r="F125" s="14">
        <v>1007</v>
      </c>
      <c r="G125" s="14">
        <v>44</v>
      </c>
      <c r="H125" s="14">
        <v>1777</v>
      </c>
      <c r="I125" s="14">
        <v>3051</v>
      </c>
      <c r="J125" s="13"/>
      <c r="K125">
        <f>SUM(K116:K122)</f>
        <v>190414</v>
      </c>
      <c r="L125" s="14">
        <v>15601</v>
      </c>
      <c r="M125" s="14">
        <v>6951</v>
      </c>
      <c r="N125" s="13"/>
      <c r="O125" s="13"/>
      <c r="P125" s="13"/>
      <c r="Q125" s="13"/>
      <c r="R125" s="14">
        <f>SUM(J125:Q125)</f>
        <v>212966</v>
      </c>
      <c r="S125" s="14">
        <f>SUM(I125,R125)</f>
        <v>216017</v>
      </c>
      <c r="T125" s="15">
        <f>R125/S125</f>
        <v>0.98587611160232758</v>
      </c>
      <c r="U125" s="14"/>
      <c r="V125" s="15"/>
      <c r="W125" s="13"/>
      <c r="X125" s="13"/>
    </row>
    <row r="126" spans="1:24" x14ac:dyDescent="0.3">
      <c r="A126" s="13"/>
      <c r="B126" s="16" t="s">
        <v>55</v>
      </c>
      <c r="C126" s="15">
        <v>0</v>
      </c>
      <c r="D126" s="15">
        <v>0.03</v>
      </c>
      <c r="E126" s="17">
        <v>6.0000000000000001E-3</v>
      </c>
      <c r="F126" s="17">
        <v>0.17599999999999999</v>
      </c>
      <c r="G126" s="17">
        <v>5.5E-2</v>
      </c>
      <c r="H126" s="17">
        <v>0.159</v>
      </c>
      <c r="I126" s="17">
        <v>0.112</v>
      </c>
      <c r="J126" s="15">
        <v>0</v>
      </c>
      <c r="K126" s="17">
        <f>K125/$I$309</f>
        <v>0.13449367982686625</v>
      </c>
      <c r="L126" s="17">
        <v>0.14199999999999999</v>
      </c>
      <c r="M126" s="17">
        <v>0.307</v>
      </c>
      <c r="N126" s="15">
        <v>0</v>
      </c>
      <c r="O126" s="15">
        <v>0</v>
      </c>
      <c r="P126" s="15">
        <v>0</v>
      </c>
      <c r="Q126" s="15">
        <v>0</v>
      </c>
      <c r="R126" s="15">
        <f>R125/$P$309</f>
        <v>0.13510679264267303</v>
      </c>
      <c r="S126" s="17">
        <f>S125/$Q$309</f>
        <v>0.13472349555010882</v>
      </c>
      <c r="T126" s="13"/>
      <c r="U126" s="17"/>
      <c r="V126" s="13"/>
      <c r="W126" s="13"/>
      <c r="X126" s="13"/>
    </row>
    <row r="128" spans="1:24" ht="17.399999999999999" customHeight="1" x14ac:dyDescent="0.3">
      <c r="A128" s="2" t="s">
        <v>0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7.399999999999999" customHeight="1" x14ac:dyDescent="0.3">
      <c r="A129" s="2" t="s">
        <v>1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3"/>
      <c r="W129" s="3"/>
      <c r="X129" s="3"/>
    </row>
    <row r="132" spans="1:24" ht="31.2" x14ac:dyDescent="0.3">
      <c r="A132" s="4" t="s">
        <v>3</v>
      </c>
      <c r="B132" s="1"/>
      <c r="C132" s="5" t="s">
        <v>91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x14ac:dyDescent="0.3">
      <c r="A133" s="21" t="s">
        <v>2</v>
      </c>
      <c r="B133" s="21"/>
      <c r="C133" s="21"/>
    </row>
    <row r="135" spans="1:24" x14ac:dyDescent="0.3">
      <c r="A135" s="9"/>
      <c r="B135" s="9"/>
      <c r="C135" s="10" t="s">
        <v>5</v>
      </c>
      <c r="D135" s="10"/>
      <c r="E135" s="10"/>
      <c r="F135" s="10"/>
      <c r="G135" s="10"/>
      <c r="H135" s="10"/>
      <c r="I135" s="10"/>
      <c r="J135" s="10"/>
      <c r="K135" s="10" t="s">
        <v>6</v>
      </c>
      <c r="L135" s="10"/>
      <c r="M135" s="1"/>
      <c r="N135" s="6" t="s">
        <v>7</v>
      </c>
      <c r="O135" s="6" t="s">
        <v>7</v>
      </c>
      <c r="P135" s="6" t="s">
        <v>8</v>
      </c>
      <c r="Q135" s="6" t="s">
        <v>8</v>
      </c>
      <c r="R135" s="7"/>
      <c r="S135" s="7"/>
      <c r="T135" s="10"/>
      <c r="U135" s="10"/>
      <c r="V135" s="10"/>
      <c r="W135" s="10"/>
    </row>
    <row r="136" spans="1:24" x14ac:dyDescent="0.3">
      <c r="A136" s="9"/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"/>
      <c r="N136" s="6" t="s">
        <v>9</v>
      </c>
      <c r="O136" s="6" t="s">
        <v>10</v>
      </c>
      <c r="P136" s="6" t="s">
        <v>11</v>
      </c>
      <c r="Q136" s="6" t="s">
        <v>12</v>
      </c>
      <c r="R136" s="11"/>
      <c r="S136" s="11"/>
      <c r="T136" s="10"/>
      <c r="U136" s="10"/>
      <c r="V136" s="10"/>
      <c r="W136" s="10"/>
    </row>
    <row r="137" spans="1:24" ht="20.399999999999999" x14ac:dyDescent="0.3">
      <c r="A137" s="8" t="s">
        <v>13</v>
      </c>
      <c r="B137" s="8" t="s">
        <v>14</v>
      </c>
      <c r="C137" s="7"/>
      <c r="D137" s="6" t="s">
        <v>15</v>
      </c>
      <c r="E137" s="6" t="s">
        <v>9</v>
      </c>
      <c r="F137" s="6" t="s">
        <v>10</v>
      </c>
      <c r="G137" s="6" t="s">
        <v>16</v>
      </c>
      <c r="H137" s="7"/>
      <c r="I137" s="6" t="s">
        <v>17</v>
      </c>
      <c r="J137" s="6" t="s">
        <v>18</v>
      </c>
      <c r="K137" s="6" t="s">
        <v>164</v>
      </c>
      <c r="L137" s="6" t="s">
        <v>9</v>
      </c>
      <c r="M137" s="6" t="s">
        <v>10</v>
      </c>
      <c r="N137" s="6" t="s">
        <v>19</v>
      </c>
      <c r="O137" s="6" t="s">
        <v>19</v>
      </c>
      <c r="P137" s="6" t="s">
        <v>8</v>
      </c>
      <c r="Q137" s="6" t="s">
        <v>8</v>
      </c>
      <c r="R137" s="6" t="s">
        <v>17</v>
      </c>
      <c r="S137" s="7"/>
      <c r="T137" s="6" t="s">
        <v>20</v>
      </c>
      <c r="U137" s="7"/>
      <c r="V137" s="7"/>
      <c r="W137" s="7"/>
      <c r="X137" s="7"/>
    </row>
    <row r="138" spans="1:24" x14ac:dyDescent="0.3">
      <c r="A138" s="8" t="s">
        <v>21</v>
      </c>
      <c r="B138" s="8" t="s">
        <v>22</v>
      </c>
      <c r="C138" s="6" t="s">
        <v>23</v>
      </c>
      <c r="D138" s="6" t="s">
        <v>24</v>
      </c>
      <c r="E138" s="6" t="s">
        <v>25</v>
      </c>
      <c r="F138" s="6" t="s">
        <v>26</v>
      </c>
      <c r="G138" s="6" t="s">
        <v>27</v>
      </c>
      <c r="H138" s="6" t="s">
        <v>28</v>
      </c>
      <c r="I138" s="6" t="s">
        <v>29</v>
      </c>
      <c r="J138" s="6" t="s">
        <v>30</v>
      </c>
      <c r="K138" s="6" t="s">
        <v>165</v>
      </c>
      <c r="L138" s="6" t="s">
        <v>25</v>
      </c>
      <c r="M138" s="6" t="s">
        <v>26</v>
      </c>
      <c r="N138" s="6" t="s">
        <v>25</v>
      </c>
      <c r="O138" s="6" t="s">
        <v>26</v>
      </c>
      <c r="P138" s="6" t="s">
        <v>31</v>
      </c>
      <c r="Q138" s="6" t="s">
        <v>32</v>
      </c>
      <c r="R138" s="6" t="s">
        <v>6</v>
      </c>
      <c r="S138" s="6" t="s">
        <v>17</v>
      </c>
      <c r="T138" s="6" t="s">
        <v>6</v>
      </c>
      <c r="U138" s="6"/>
      <c r="V138" s="6"/>
      <c r="W138" s="6"/>
      <c r="X138" s="6"/>
    </row>
    <row r="141" spans="1:24" x14ac:dyDescent="0.3">
      <c r="A141" s="23">
        <v>401</v>
      </c>
      <c r="B141" s="23" t="s">
        <v>193</v>
      </c>
      <c r="K141">
        <v>7</v>
      </c>
      <c r="R141" s="14">
        <f>SUM(J141:Q141)</f>
        <v>7</v>
      </c>
      <c r="S141" s="14">
        <f>SUM(I141,R141)</f>
        <v>7</v>
      </c>
      <c r="T141" s="15">
        <f>R141/S141</f>
        <v>1</v>
      </c>
    </row>
    <row r="142" spans="1:24" x14ac:dyDescent="0.3">
      <c r="A142" s="12">
        <v>402</v>
      </c>
      <c r="B142" s="12" t="s">
        <v>92</v>
      </c>
      <c r="C142" s="13"/>
      <c r="D142" s="13"/>
      <c r="E142" s="13"/>
      <c r="F142" s="14">
        <v>1</v>
      </c>
      <c r="G142" s="13"/>
      <c r="H142" s="14">
        <v>4</v>
      </c>
      <c r="I142" s="14">
        <v>5</v>
      </c>
      <c r="J142" s="13"/>
      <c r="K142" s="14">
        <v>61</v>
      </c>
      <c r="L142" s="14">
        <v>4</v>
      </c>
      <c r="M142" s="13"/>
      <c r="N142" s="13"/>
      <c r="O142" s="13"/>
      <c r="P142" s="13"/>
      <c r="Q142" s="13"/>
      <c r="R142" s="14">
        <f t="shared" ref="R142:R159" si="21">SUM(J142:Q142)</f>
        <v>65</v>
      </c>
      <c r="S142" s="14">
        <f t="shared" ref="S142:S159" si="22">SUM(I142,R142)</f>
        <v>70</v>
      </c>
      <c r="T142" s="15">
        <f t="shared" ref="T142:T159" si="23">R142/S142</f>
        <v>0.9285714285714286</v>
      </c>
      <c r="U142" s="13"/>
      <c r="V142" s="13"/>
      <c r="W142" s="13"/>
      <c r="X142" s="13"/>
    </row>
    <row r="143" spans="1:24" x14ac:dyDescent="0.3">
      <c r="A143" s="12">
        <v>403</v>
      </c>
      <c r="B143" s="12" t="s">
        <v>93</v>
      </c>
      <c r="C143" s="13"/>
      <c r="D143" s="13"/>
      <c r="E143" s="13"/>
      <c r="F143" s="13"/>
      <c r="G143" s="13"/>
      <c r="H143" s="14">
        <v>1</v>
      </c>
      <c r="I143" s="14">
        <v>1</v>
      </c>
      <c r="J143" s="13"/>
      <c r="K143">
        <v>2</v>
      </c>
      <c r="L143" s="13"/>
      <c r="M143" s="13"/>
      <c r="N143" s="13"/>
      <c r="O143" s="13"/>
      <c r="P143" s="13"/>
      <c r="Q143" s="13"/>
      <c r="R143" s="14">
        <f t="shared" si="21"/>
        <v>2</v>
      </c>
      <c r="S143" s="14">
        <f t="shared" si="22"/>
        <v>3</v>
      </c>
      <c r="T143" s="15">
        <f t="shared" si="23"/>
        <v>0.66666666666666663</v>
      </c>
      <c r="U143" s="13"/>
      <c r="V143" s="13"/>
      <c r="W143" s="13"/>
      <c r="X143" s="13"/>
    </row>
    <row r="144" spans="1:24" x14ac:dyDescent="0.3">
      <c r="A144" s="12">
        <v>404</v>
      </c>
      <c r="B144" s="12" t="s">
        <v>194</v>
      </c>
      <c r="C144" s="13"/>
      <c r="D144" s="13"/>
      <c r="E144" s="13"/>
      <c r="F144" s="13"/>
      <c r="G144" s="13"/>
      <c r="H144" s="14"/>
      <c r="I144" s="14"/>
      <c r="J144" s="13"/>
      <c r="K144">
        <v>33</v>
      </c>
      <c r="L144" s="13"/>
      <c r="M144" s="13"/>
      <c r="N144" s="13"/>
      <c r="O144" s="13"/>
      <c r="P144" s="13"/>
      <c r="Q144" s="13"/>
      <c r="R144" s="14">
        <f t="shared" si="21"/>
        <v>33</v>
      </c>
      <c r="S144" s="14">
        <f t="shared" si="22"/>
        <v>33</v>
      </c>
      <c r="T144" s="15">
        <f t="shared" si="23"/>
        <v>1</v>
      </c>
      <c r="U144" s="13"/>
      <c r="V144" s="13"/>
      <c r="W144" s="13"/>
      <c r="X144" s="13"/>
    </row>
    <row r="145" spans="1:24" x14ac:dyDescent="0.3">
      <c r="A145" s="12">
        <v>405</v>
      </c>
      <c r="B145" s="12" t="s">
        <v>94</v>
      </c>
      <c r="C145" s="13"/>
      <c r="D145" s="13"/>
      <c r="E145" s="13"/>
      <c r="F145" s="13"/>
      <c r="G145" s="13"/>
      <c r="H145" s="13"/>
      <c r="I145" s="13"/>
      <c r="J145" s="13"/>
      <c r="K145">
        <v>294</v>
      </c>
      <c r="L145" s="14">
        <v>5</v>
      </c>
      <c r="M145" s="14">
        <v>3</v>
      </c>
      <c r="N145" s="13"/>
      <c r="O145" s="13"/>
      <c r="P145" s="13"/>
      <c r="Q145" s="13"/>
      <c r="R145" s="14">
        <f t="shared" si="21"/>
        <v>302</v>
      </c>
      <c r="S145" s="14">
        <f t="shared" si="22"/>
        <v>302</v>
      </c>
      <c r="T145" s="15">
        <f t="shared" si="23"/>
        <v>1</v>
      </c>
      <c r="U145" s="13"/>
      <c r="V145" s="13"/>
      <c r="W145" s="13"/>
      <c r="X145" s="13"/>
    </row>
    <row r="146" spans="1:24" x14ac:dyDescent="0.3">
      <c r="A146" s="12">
        <v>409</v>
      </c>
      <c r="B146" s="12" t="s">
        <v>95</v>
      </c>
      <c r="C146" s="13"/>
      <c r="D146" s="13"/>
      <c r="E146" s="13"/>
      <c r="F146" s="13"/>
      <c r="G146" s="13"/>
      <c r="H146" s="14">
        <v>41</v>
      </c>
      <c r="I146" s="14">
        <v>41</v>
      </c>
      <c r="J146" s="13"/>
      <c r="K146">
        <v>820</v>
      </c>
      <c r="L146" s="14">
        <v>6</v>
      </c>
      <c r="M146" s="13"/>
      <c r="N146" s="13"/>
      <c r="O146" s="13"/>
      <c r="P146" s="13"/>
      <c r="Q146" s="13"/>
      <c r="R146" s="14">
        <f t="shared" si="21"/>
        <v>826</v>
      </c>
      <c r="S146" s="14">
        <f t="shared" si="22"/>
        <v>867</v>
      </c>
      <c r="T146" s="15">
        <f t="shared" si="23"/>
        <v>0.9527104959630911</v>
      </c>
      <c r="U146" s="14"/>
      <c r="V146" s="15"/>
      <c r="W146" s="13"/>
      <c r="X146" s="13"/>
    </row>
    <row r="147" spans="1:24" x14ac:dyDescent="0.3">
      <c r="A147" s="12">
        <v>420</v>
      </c>
      <c r="B147" s="12" t="s">
        <v>195</v>
      </c>
      <c r="C147" s="13"/>
      <c r="D147" s="13"/>
      <c r="E147" s="13"/>
      <c r="F147" s="13"/>
      <c r="G147" s="13"/>
      <c r="H147" s="14"/>
      <c r="I147" s="14"/>
      <c r="J147" s="13"/>
      <c r="K147">
        <v>1</v>
      </c>
      <c r="L147" s="14"/>
      <c r="M147" s="13"/>
      <c r="N147" s="13"/>
      <c r="O147" s="13"/>
      <c r="P147" s="13"/>
      <c r="Q147" s="13"/>
      <c r="R147" s="14">
        <f t="shared" si="21"/>
        <v>1</v>
      </c>
      <c r="S147" s="14">
        <f t="shared" si="22"/>
        <v>1</v>
      </c>
      <c r="T147" s="15">
        <f t="shared" si="23"/>
        <v>1</v>
      </c>
      <c r="U147" s="14"/>
      <c r="V147" s="15"/>
      <c r="W147" s="13"/>
      <c r="X147" s="13"/>
    </row>
    <row r="148" spans="1:24" x14ac:dyDescent="0.3">
      <c r="A148" s="12">
        <v>431</v>
      </c>
      <c r="B148" s="12" t="s">
        <v>96</v>
      </c>
      <c r="C148" s="13"/>
      <c r="D148" s="13"/>
      <c r="E148" s="13"/>
      <c r="F148" s="14">
        <v>7</v>
      </c>
      <c r="G148" s="13"/>
      <c r="H148" s="13"/>
      <c r="I148" s="14">
        <v>7</v>
      </c>
      <c r="J148" s="13"/>
      <c r="K148">
        <v>0</v>
      </c>
      <c r="L148" s="13"/>
      <c r="M148" s="13"/>
      <c r="N148" s="13"/>
      <c r="O148" s="13"/>
      <c r="P148" s="13"/>
      <c r="Q148" s="13"/>
      <c r="R148" s="14">
        <f t="shared" si="21"/>
        <v>0</v>
      </c>
      <c r="S148" s="14">
        <f t="shared" si="22"/>
        <v>7</v>
      </c>
      <c r="T148" s="15">
        <f t="shared" si="23"/>
        <v>0</v>
      </c>
      <c r="U148" s="13"/>
      <c r="V148" s="13"/>
      <c r="W148" s="13"/>
      <c r="X148" s="13"/>
    </row>
    <row r="149" spans="1:24" x14ac:dyDescent="0.3">
      <c r="A149" s="12">
        <v>439</v>
      </c>
      <c r="B149" s="12" t="s">
        <v>97</v>
      </c>
      <c r="C149" s="13"/>
      <c r="D149" s="13"/>
      <c r="E149" s="14">
        <v>1</v>
      </c>
      <c r="F149" s="14">
        <v>11</v>
      </c>
      <c r="G149" s="14">
        <v>4</v>
      </c>
      <c r="H149" s="14">
        <v>158</v>
      </c>
      <c r="I149" s="14">
        <v>174</v>
      </c>
      <c r="J149" s="14">
        <v>8</v>
      </c>
      <c r="K149">
        <v>2538</v>
      </c>
      <c r="L149" s="14">
        <v>1896</v>
      </c>
      <c r="M149" s="13"/>
      <c r="N149" s="13"/>
      <c r="O149" s="13"/>
      <c r="P149" s="13"/>
      <c r="Q149" s="13"/>
      <c r="R149" s="14">
        <f t="shared" si="21"/>
        <v>4442</v>
      </c>
      <c r="S149" s="14">
        <f t="shared" si="22"/>
        <v>4616</v>
      </c>
      <c r="T149" s="15">
        <f t="shared" si="23"/>
        <v>0.96230502599653378</v>
      </c>
      <c r="U149" s="14"/>
      <c r="V149" s="15"/>
      <c r="W149" s="13"/>
      <c r="X149" s="13"/>
    </row>
    <row r="150" spans="1:24" x14ac:dyDescent="0.3">
      <c r="A150" s="12">
        <v>441</v>
      </c>
      <c r="B150" s="12" t="s">
        <v>98</v>
      </c>
      <c r="C150" s="13"/>
      <c r="D150" s="14">
        <v>4</v>
      </c>
      <c r="E150" s="14">
        <v>20</v>
      </c>
      <c r="F150" s="13"/>
      <c r="G150" s="14">
        <v>2</v>
      </c>
      <c r="H150" s="14">
        <v>101</v>
      </c>
      <c r="I150" s="14">
        <v>127</v>
      </c>
      <c r="J150" s="14">
        <v>24</v>
      </c>
      <c r="K150">
        <v>2783</v>
      </c>
      <c r="L150" s="14">
        <v>1499</v>
      </c>
      <c r="M150" s="13"/>
      <c r="N150" s="13"/>
      <c r="O150" s="13"/>
      <c r="P150" s="13"/>
      <c r="Q150" s="13"/>
      <c r="R150" s="14">
        <f t="shared" si="21"/>
        <v>4306</v>
      </c>
      <c r="S150" s="14">
        <f t="shared" si="22"/>
        <v>4433</v>
      </c>
      <c r="T150" s="15">
        <f t="shared" si="23"/>
        <v>0.97135122941574559</v>
      </c>
      <c r="U150" s="13"/>
      <c r="V150" s="13"/>
      <c r="W150" s="13"/>
      <c r="X150" s="13"/>
    </row>
    <row r="151" spans="1:24" x14ac:dyDescent="0.3">
      <c r="A151" s="12">
        <v>444</v>
      </c>
      <c r="B151" s="12" t="s">
        <v>99</v>
      </c>
      <c r="C151" s="13"/>
      <c r="D151" s="13"/>
      <c r="E151" s="13"/>
      <c r="F151" s="13"/>
      <c r="G151" s="13"/>
      <c r="H151" s="13"/>
      <c r="I151" s="13"/>
      <c r="J151" s="13"/>
      <c r="K151">
        <v>156</v>
      </c>
      <c r="L151" s="14">
        <v>1</v>
      </c>
      <c r="M151" s="13"/>
      <c r="N151" s="13"/>
      <c r="O151" s="13"/>
      <c r="P151" s="13"/>
      <c r="Q151" s="13"/>
      <c r="R151" s="14">
        <f t="shared" si="21"/>
        <v>157</v>
      </c>
      <c r="S151" s="14">
        <f t="shared" si="22"/>
        <v>157</v>
      </c>
      <c r="T151" s="15">
        <f t="shared" si="23"/>
        <v>1</v>
      </c>
      <c r="U151" s="13"/>
      <c r="V151" s="13"/>
      <c r="W151" s="13"/>
      <c r="X151" s="13"/>
    </row>
    <row r="152" spans="1:24" x14ac:dyDescent="0.3">
      <c r="A152" s="12">
        <v>449</v>
      </c>
      <c r="B152" s="12" t="s">
        <v>100</v>
      </c>
      <c r="C152" s="13"/>
      <c r="D152" s="13"/>
      <c r="E152" s="13"/>
      <c r="F152" s="14">
        <v>17</v>
      </c>
      <c r="G152" s="13"/>
      <c r="H152" s="14">
        <v>4</v>
      </c>
      <c r="I152" s="14">
        <v>21</v>
      </c>
      <c r="J152" s="13"/>
      <c r="K152">
        <v>42</v>
      </c>
      <c r="L152" s="13"/>
      <c r="M152" s="13"/>
      <c r="N152" s="13"/>
      <c r="O152" s="13"/>
      <c r="P152" s="13"/>
      <c r="Q152" s="13"/>
      <c r="R152" s="14">
        <f t="shared" si="21"/>
        <v>42</v>
      </c>
      <c r="S152" s="14">
        <f t="shared" si="22"/>
        <v>63</v>
      </c>
      <c r="T152" s="15">
        <f t="shared" si="23"/>
        <v>0.66666666666666663</v>
      </c>
      <c r="U152" s="13"/>
      <c r="V152" s="13"/>
      <c r="W152" s="13"/>
      <c r="X152" s="13"/>
    </row>
    <row r="153" spans="1:24" x14ac:dyDescent="0.3">
      <c r="A153" s="12">
        <v>456</v>
      </c>
      <c r="B153" s="12" t="s">
        <v>101</v>
      </c>
      <c r="C153" s="13"/>
      <c r="D153" s="13"/>
      <c r="E153" s="14">
        <v>119</v>
      </c>
      <c r="F153" s="14">
        <v>22</v>
      </c>
      <c r="G153" s="14">
        <v>2</v>
      </c>
      <c r="H153" s="14">
        <v>47</v>
      </c>
      <c r="I153" s="14">
        <v>190</v>
      </c>
      <c r="J153" s="14">
        <v>311</v>
      </c>
      <c r="K153">
        <v>18266</v>
      </c>
      <c r="L153" s="14">
        <v>473</v>
      </c>
      <c r="M153" s="13"/>
      <c r="N153" s="13"/>
      <c r="O153" s="13"/>
      <c r="P153" s="13"/>
      <c r="Q153" s="13"/>
      <c r="R153" s="14">
        <f t="shared" si="21"/>
        <v>19050</v>
      </c>
      <c r="S153" s="14">
        <f t="shared" si="22"/>
        <v>19240</v>
      </c>
      <c r="T153" s="15">
        <f t="shared" si="23"/>
        <v>0.99012474012474017</v>
      </c>
      <c r="U153" s="14"/>
      <c r="V153" s="15"/>
      <c r="W153" s="13"/>
      <c r="X153" s="13"/>
    </row>
    <row r="154" spans="1:24" x14ac:dyDescent="0.3">
      <c r="A154" s="12">
        <v>461</v>
      </c>
      <c r="B154" s="12" t="s">
        <v>102</v>
      </c>
      <c r="C154" s="13"/>
      <c r="D154" s="13"/>
      <c r="E154" s="13"/>
      <c r="F154" s="14">
        <v>1</v>
      </c>
      <c r="G154" s="13"/>
      <c r="H154" s="13"/>
      <c r="I154" s="14">
        <v>1</v>
      </c>
      <c r="J154" s="13"/>
      <c r="K154">
        <v>63</v>
      </c>
      <c r="L154" s="13"/>
      <c r="M154" s="13"/>
      <c r="N154" s="13"/>
      <c r="O154" s="13"/>
      <c r="P154" s="13"/>
      <c r="Q154" s="13"/>
      <c r="R154" s="14">
        <f t="shared" si="21"/>
        <v>63</v>
      </c>
      <c r="S154" s="14">
        <f t="shared" si="22"/>
        <v>64</v>
      </c>
      <c r="T154" s="15">
        <f t="shared" si="23"/>
        <v>0.984375</v>
      </c>
      <c r="U154" s="13"/>
      <c r="V154" s="13"/>
      <c r="W154" s="13"/>
      <c r="X154" s="13"/>
    </row>
    <row r="155" spans="1:24" x14ac:dyDescent="0.3">
      <c r="A155" s="12">
        <v>461</v>
      </c>
      <c r="B155" s="12" t="s">
        <v>102</v>
      </c>
      <c r="C155" s="13"/>
      <c r="D155" s="13"/>
      <c r="E155" s="13"/>
      <c r="F155" s="14"/>
      <c r="G155" s="13"/>
      <c r="H155" s="13"/>
      <c r="I155" s="14"/>
      <c r="J155" s="13"/>
      <c r="K155">
        <v>43</v>
      </c>
      <c r="L155" s="13"/>
      <c r="M155" s="13"/>
      <c r="N155" s="13"/>
      <c r="O155" s="13"/>
      <c r="P155" s="13"/>
      <c r="Q155" s="13"/>
      <c r="R155" s="14">
        <f t="shared" si="21"/>
        <v>43</v>
      </c>
      <c r="S155" s="14">
        <f t="shared" si="22"/>
        <v>43</v>
      </c>
      <c r="T155" s="15">
        <f t="shared" si="23"/>
        <v>1</v>
      </c>
      <c r="U155" s="13"/>
      <c r="V155" s="13"/>
      <c r="W155" s="13"/>
      <c r="X155" s="13"/>
    </row>
    <row r="156" spans="1:24" x14ac:dyDescent="0.3">
      <c r="A156" s="12">
        <v>475</v>
      </c>
      <c r="B156" s="12" t="s">
        <v>103</v>
      </c>
      <c r="D156" s="13"/>
      <c r="E156" s="14">
        <v>4</v>
      </c>
      <c r="F156" s="14">
        <v>7</v>
      </c>
      <c r="G156" s="14">
        <v>4</v>
      </c>
      <c r="H156" s="13"/>
      <c r="I156" s="14">
        <v>99</v>
      </c>
      <c r="J156" s="14">
        <v>114</v>
      </c>
      <c r="K156" s="13">
        <v>1086</v>
      </c>
      <c r="M156" s="14">
        <v>7</v>
      </c>
      <c r="N156" s="13"/>
      <c r="O156" s="13"/>
      <c r="P156" s="13"/>
      <c r="Q156" s="13"/>
      <c r="R156" s="14">
        <f t="shared" si="21"/>
        <v>1207</v>
      </c>
      <c r="S156" s="14">
        <f t="shared" si="22"/>
        <v>1306</v>
      </c>
      <c r="T156" s="15">
        <f t="shared" si="23"/>
        <v>0.92419601837672283</v>
      </c>
      <c r="U156" s="15"/>
      <c r="V156" s="13"/>
      <c r="W156" s="13"/>
      <c r="X156" s="13"/>
    </row>
    <row r="157" spans="1:24" x14ac:dyDescent="0.3">
      <c r="A157" s="12">
        <v>478</v>
      </c>
      <c r="B157" s="12" t="s">
        <v>104</v>
      </c>
      <c r="D157" s="13"/>
      <c r="E157" s="13"/>
      <c r="F157" s="14">
        <v>6</v>
      </c>
      <c r="G157" s="14">
        <v>3</v>
      </c>
      <c r="H157" s="14">
        <v>2</v>
      </c>
      <c r="I157" s="14">
        <v>96</v>
      </c>
      <c r="J157" s="14">
        <v>107</v>
      </c>
      <c r="K157" s="13">
        <v>728</v>
      </c>
      <c r="M157" s="14">
        <v>3</v>
      </c>
      <c r="N157" s="13"/>
      <c r="O157" s="13"/>
      <c r="P157" s="13"/>
      <c r="Q157" s="13"/>
      <c r="R157" s="14">
        <f t="shared" si="21"/>
        <v>838</v>
      </c>
      <c r="S157" s="14">
        <f t="shared" si="22"/>
        <v>934</v>
      </c>
      <c r="T157" s="15">
        <f t="shared" si="23"/>
        <v>0.89721627408993576</v>
      </c>
      <c r="U157" s="15"/>
      <c r="V157" s="13"/>
      <c r="W157" s="13"/>
      <c r="X157" s="13"/>
    </row>
    <row r="158" spans="1:24" x14ac:dyDescent="0.3">
      <c r="A158" s="12">
        <v>485</v>
      </c>
      <c r="B158" s="12" t="s">
        <v>105</v>
      </c>
      <c r="D158" s="13"/>
      <c r="E158" s="13"/>
      <c r="F158" s="13"/>
      <c r="G158" s="14">
        <v>91</v>
      </c>
      <c r="H158" s="14">
        <v>12</v>
      </c>
      <c r="I158" s="14">
        <v>89</v>
      </c>
      <c r="J158" s="14">
        <v>192</v>
      </c>
      <c r="K158" s="13">
        <v>7176</v>
      </c>
      <c r="M158" s="14">
        <v>2167</v>
      </c>
      <c r="N158" s="14">
        <v>501</v>
      </c>
      <c r="O158" s="13"/>
      <c r="P158" s="13"/>
      <c r="Q158" s="13"/>
      <c r="R158" s="14">
        <f t="shared" si="21"/>
        <v>10036</v>
      </c>
      <c r="S158" s="14">
        <f t="shared" si="22"/>
        <v>10125</v>
      </c>
      <c r="T158" s="15">
        <f t="shared" si="23"/>
        <v>0.99120987654320991</v>
      </c>
      <c r="U158" s="15"/>
      <c r="V158" s="14"/>
      <c r="W158" s="15"/>
      <c r="X158" s="13"/>
    </row>
    <row r="159" spans="1:24" x14ac:dyDescent="0.3">
      <c r="A159" s="12">
        <v>488</v>
      </c>
      <c r="B159" s="12" t="s">
        <v>106</v>
      </c>
      <c r="D159" s="13"/>
      <c r="E159" s="13"/>
      <c r="F159" s="13"/>
      <c r="G159" s="13"/>
      <c r="H159" s="13"/>
      <c r="I159" s="14">
        <v>97</v>
      </c>
      <c r="J159" s="14">
        <v>97</v>
      </c>
      <c r="K159" s="13">
        <v>63</v>
      </c>
      <c r="M159" s="14">
        <v>1</v>
      </c>
      <c r="N159" s="13"/>
      <c r="O159" s="13"/>
      <c r="P159" s="13"/>
      <c r="Q159" s="13"/>
      <c r="R159" s="14">
        <f t="shared" si="21"/>
        <v>161</v>
      </c>
      <c r="S159" s="14">
        <f t="shared" si="22"/>
        <v>258</v>
      </c>
      <c r="T159" s="15">
        <f t="shared" si="23"/>
        <v>0.62403100775193798</v>
      </c>
      <c r="U159" s="15"/>
      <c r="V159" s="13"/>
      <c r="W159" s="13"/>
      <c r="X159" s="13"/>
    </row>
    <row r="162" spans="1:24" x14ac:dyDescent="0.3">
      <c r="A162" s="13"/>
      <c r="B162" s="16" t="s">
        <v>54</v>
      </c>
      <c r="C162" s="13"/>
      <c r="D162" s="14">
        <v>8</v>
      </c>
      <c r="E162" s="14">
        <v>153</v>
      </c>
      <c r="F162" s="14">
        <v>157</v>
      </c>
      <c r="G162" s="14">
        <v>22</v>
      </c>
      <c r="H162" s="14">
        <v>737</v>
      </c>
      <c r="I162" s="14">
        <v>1077</v>
      </c>
      <c r="J162" s="14">
        <v>343</v>
      </c>
      <c r="K162">
        <f>SUM(K141:K159)</f>
        <v>34162</v>
      </c>
      <c r="L162" s="14">
        <v>6062</v>
      </c>
      <c r="M162" s="14">
        <v>504</v>
      </c>
      <c r="N162" s="13"/>
      <c r="O162" s="13"/>
      <c r="P162" s="13"/>
      <c r="Q162" s="13"/>
      <c r="R162" s="14">
        <f>SUM(J162:Q162)</f>
        <v>41071</v>
      </c>
      <c r="S162" s="14">
        <f>SUM(I162,R162)</f>
        <v>42148</v>
      </c>
      <c r="T162" s="15">
        <f>R162/S162</f>
        <v>0.97444718610610226</v>
      </c>
      <c r="U162" s="14"/>
      <c r="V162" s="15"/>
      <c r="W162" s="13"/>
      <c r="X162" s="13"/>
    </row>
    <row r="163" spans="1:24" x14ac:dyDescent="0.3">
      <c r="A163" s="13"/>
      <c r="B163" s="16" t="s">
        <v>55</v>
      </c>
      <c r="C163" s="15">
        <v>0</v>
      </c>
      <c r="D163" s="17">
        <v>1E-3</v>
      </c>
      <c r="E163" s="15">
        <v>0.06</v>
      </c>
      <c r="F163" s="17">
        <v>2.7E-2</v>
      </c>
      <c r="G163" s="17">
        <v>2.8000000000000001E-2</v>
      </c>
      <c r="H163" s="17">
        <v>6.6000000000000003E-2</v>
      </c>
      <c r="I163" s="15">
        <v>0.04</v>
      </c>
      <c r="J163" s="17">
        <v>1.2E-2</v>
      </c>
      <c r="K163" s="17">
        <f>K162/$I$309</f>
        <v>2.4129386968633634E-2</v>
      </c>
      <c r="L163" s="17">
        <v>5.5E-2</v>
      </c>
      <c r="M163" s="17">
        <v>2.1999999999999999E-2</v>
      </c>
      <c r="N163" s="15">
        <v>0</v>
      </c>
      <c r="O163" s="15">
        <v>0</v>
      </c>
      <c r="P163" s="15">
        <v>0</v>
      </c>
      <c r="Q163" s="15">
        <v>0</v>
      </c>
      <c r="R163" s="15">
        <f>R162/$P$309</f>
        <v>2.6055666541265853E-2</v>
      </c>
      <c r="S163" s="17">
        <f>S162/$Q$309</f>
        <v>2.6286476946008819E-2</v>
      </c>
      <c r="T163" s="13"/>
      <c r="U163" s="17"/>
      <c r="V163" s="13"/>
      <c r="W163" s="13"/>
      <c r="X163" s="13"/>
    </row>
    <row r="165" spans="1:24" ht="17.399999999999999" customHeight="1" x14ac:dyDescent="0.3">
      <c r="A165" s="2" t="s">
        <v>0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7.399999999999999" customHeight="1" x14ac:dyDescent="0.3">
      <c r="A166" s="2" t="s">
        <v>1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3"/>
      <c r="W166" s="3"/>
      <c r="X166" s="3"/>
    </row>
    <row r="169" spans="1:24" ht="31.2" x14ac:dyDescent="0.3">
      <c r="A169" s="4" t="s">
        <v>3</v>
      </c>
      <c r="B169" s="1"/>
      <c r="C169" s="5" t="s">
        <v>107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4.4" customHeight="1" x14ac:dyDescent="0.3">
      <c r="A170" s="21" t="s">
        <v>2</v>
      </c>
      <c r="B170" s="21"/>
      <c r="C170" s="21"/>
    </row>
    <row r="172" spans="1:24" x14ac:dyDescent="0.3">
      <c r="A172" s="9"/>
      <c r="B172" s="9"/>
      <c r="C172" s="10" t="s">
        <v>5</v>
      </c>
      <c r="D172" s="10"/>
      <c r="E172" s="10"/>
      <c r="F172" s="10"/>
      <c r="G172" s="10"/>
      <c r="H172" s="10"/>
      <c r="I172" s="10"/>
      <c r="J172" s="10"/>
      <c r="K172" s="10" t="s">
        <v>6</v>
      </c>
      <c r="L172" s="10"/>
      <c r="M172" s="1"/>
      <c r="N172" s="6" t="s">
        <v>7</v>
      </c>
      <c r="O172" s="6" t="s">
        <v>7</v>
      </c>
      <c r="P172" s="6" t="s">
        <v>8</v>
      </c>
      <c r="Q172" s="6" t="s">
        <v>8</v>
      </c>
      <c r="R172" s="7"/>
      <c r="S172" s="7"/>
      <c r="T172" s="10"/>
      <c r="U172" s="10"/>
      <c r="V172" s="10"/>
      <c r="W172" s="10"/>
    </row>
    <row r="173" spans="1:24" x14ac:dyDescent="0.3">
      <c r="A173" s="9"/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"/>
      <c r="N173" s="6" t="s">
        <v>9</v>
      </c>
      <c r="O173" s="6" t="s">
        <v>10</v>
      </c>
      <c r="P173" s="6" t="s">
        <v>11</v>
      </c>
      <c r="Q173" s="6" t="s">
        <v>12</v>
      </c>
      <c r="R173" s="11"/>
      <c r="S173" s="11"/>
      <c r="T173" s="10"/>
      <c r="U173" s="10"/>
      <c r="V173" s="10"/>
      <c r="W173" s="10"/>
    </row>
    <row r="174" spans="1:24" ht="20.399999999999999" x14ac:dyDescent="0.3">
      <c r="A174" s="8" t="s">
        <v>13</v>
      </c>
      <c r="B174" s="8" t="s">
        <v>14</v>
      </c>
      <c r="C174" s="7"/>
      <c r="D174" s="6" t="s">
        <v>15</v>
      </c>
      <c r="E174" s="6" t="s">
        <v>9</v>
      </c>
      <c r="F174" s="6" t="s">
        <v>10</v>
      </c>
      <c r="G174" s="6" t="s">
        <v>16</v>
      </c>
      <c r="H174" s="7"/>
      <c r="I174" s="6" t="s">
        <v>17</v>
      </c>
      <c r="J174" s="6" t="s">
        <v>18</v>
      </c>
      <c r="K174" s="6" t="s">
        <v>164</v>
      </c>
      <c r="L174" s="6" t="s">
        <v>9</v>
      </c>
      <c r="M174" s="6" t="s">
        <v>10</v>
      </c>
      <c r="N174" s="6" t="s">
        <v>19</v>
      </c>
      <c r="O174" s="6" t="s">
        <v>19</v>
      </c>
      <c r="P174" s="6" t="s">
        <v>8</v>
      </c>
      <c r="Q174" s="6" t="s">
        <v>8</v>
      </c>
      <c r="R174" s="6" t="s">
        <v>17</v>
      </c>
      <c r="S174" s="7"/>
      <c r="T174" s="6" t="s">
        <v>20</v>
      </c>
      <c r="U174" s="7"/>
      <c r="V174" s="7"/>
      <c r="W174" s="7"/>
      <c r="X174" s="7"/>
    </row>
    <row r="175" spans="1:24" x14ac:dyDescent="0.3">
      <c r="A175" s="8" t="s">
        <v>21</v>
      </c>
      <c r="B175" s="8" t="s">
        <v>22</v>
      </c>
      <c r="C175" s="6" t="s">
        <v>23</v>
      </c>
      <c r="D175" s="6" t="s">
        <v>24</v>
      </c>
      <c r="E175" s="6" t="s">
        <v>25</v>
      </c>
      <c r="F175" s="6" t="s">
        <v>26</v>
      </c>
      <c r="G175" s="6" t="s">
        <v>27</v>
      </c>
      <c r="H175" s="6" t="s">
        <v>28</v>
      </c>
      <c r="I175" s="6" t="s">
        <v>29</v>
      </c>
      <c r="J175" s="6" t="s">
        <v>30</v>
      </c>
      <c r="K175" s="6" t="s">
        <v>165</v>
      </c>
      <c r="L175" s="6" t="s">
        <v>25</v>
      </c>
      <c r="M175" s="6" t="s">
        <v>26</v>
      </c>
      <c r="N175" s="6" t="s">
        <v>25</v>
      </c>
      <c r="O175" s="6" t="s">
        <v>26</v>
      </c>
      <c r="P175" s="6" t="s">
        <v>31</v>
      </c>
      <c r="Q175" s="6" t="s">
        <v>32</v>
      </c>
      <c r="R175" s="6" t="s">
        <v>6</v>
      </c>
      <c r="S175" s="6" t="s">
        <v>17</v>
      </c>
      <c r="T175" s="6" t="s">
        <v>6</v>
      </c>
      <c r="U175" s="6"/>
      <c r="V175" s="6"/>
      <c r="W175" s="6"/>
      <c r="X175" s="6"/>
    </row>
    <row r="178" spans="1:24" x14ac:dyDescent="0.3">
      <c r="A178" s="12">
        <v>502</v>
      </c>
      <c r="B178" s="12" t="s">
        <v>108</v>
      </c>
      <c r="C178" s="13"/>
      <c r="D178" s="14">
        <v>34</v>
      </c>
      <c r="E178" s="14">
        <v>185</v>
      </c>
      <c r="F178" s="14">
        <v>198</v>
      </c>
      <c r="G178" s="14">
        <v>54</v>
      </c>
      <c r="H178" s="14">
        <v>82</v>
      </c>
      <c r="I178" s="14">
        <v>553</v>
      </c>
      <c r="J178" s="14">
        <v>97</v>
      </c>
      <c r="K178" s="22">
        <v>39412</v>
      </c>
      <c r="L178" s="14">
        <v>308</v>
      </c>
      <c r="M178" s="13"/>
      <c r="N178" s="13"/>
      <c r="O178" s="13"/>
      <c r="P178" s="13"/>
      <c r="Q178" s="13"/>
      <c r="R178" s="14">
        <f>SUM(J178:Q178)</f>
        <v>39817</v>
      </c>
      <c r="S178" s="14">
        <f>SUM(I178,R178)</f>
        <v>40370</v>
      </c>
      <c r="T178" s="15">
        <f>R178/S178</f>
        <v>0.9863017091899926</v>
      </c>
      <c r="U178" s="14"/>
      <c r="V178" s="15"/>
      <c r="W178" s="13"/>
      <c r="X178" s="13"/>
    </row>
    <row r="179" spans="1:24" x14ac:dyDescent="0.3">
      <c r="A179" s="12">
        <v>503</v>
      </c>
      <c r="B179" s="12" t="s">
        <v>109</v>
      </c>
      <c r="C179" s="13"/>
      <c r="D179" s="13"/>
      <c r="E179" s="13"/>
      <c r="F179" s="13"/>
      <c r="G179" s="13"/>
      <c r="H179" s="13"/>
      <c r="I179" s="13"/>
      <c r="J179" s="14">
        <v>5</v>
      </c>
      <c r="K179" s="22">
        <v>1</v>
      </c>
      <c r="L179" s="13"/>
      <c r="M179" s="13"/>
      <c r="N179" s="13"/>
      <c r="O179" s="13"/>
      <c r="P179" s="13"/>
      <c r="Q179" s="13"/>
      <c r="R179" s="14">
        <f t="shared" ref="R179:R195" si="24">SUM(J179:Q179)</f>
        <v>6</v>
      </c>
      <c r="S179" s="14">
        <f t="shared" ref="S179:S195" si="25">SUM(I179,R179)</f>
        <v>6</v>
      </c>
      <c r="T179" s="15">
        <f t="shared" ref="T179:T195" si="26">R179/S179</f>
        <v>1</v>
      </c>
      <c r="U179" s="13"/>
      <c r="V179" s="13"/>
      <c r="W179" s="13"/>
      <c r="X179" s="13"/>
    </row>
    <row r="180" spans="1:24" x14ac:dyDescent="0.3">
      <c r="A180" s="12">
        <v>504</v>
      </c>
      <c r="B180" s="12" t="s">
        <v>110</v>
      </c>
      <c r="C180" s="13"/>
      <c r="D180" s="14">
        <v>48</v>
      </c>
      <c r="E180" s="13"/>
      <c r="F180" s="14">
        <v>134</v>
      </c>
      <c r="G180" s="14">
        <v>12</v>
      </c>
      <c r="H180" s="14">
        <v>58</v>
      </c>
      <c r="I180" s="14">
        <v>252</v>
      </c>
      <c r="J180" s="13"/>
      <c r="K180" s="22">
        <v>17123</v>
      </c>
      <c r="L180" s="14">
        <v>3607</v>
      </c>
      <c r="M180" s="14">
        <v>252</v>
      </c>
      <c r="N180" s="13"/>
      <c r="O180" s="13"/>
      <c r="P180" s="13"/>
      <c r="Q180" s="13"/>
      <c r="R180" s="14">
        <f t="shared" si="24"/>
        <v>20982</v>
      </c>
      <c r="S180" s="14">
        <f t="shared" si="25"/>
        <v>21234</v>
      </c>
      <c r="T180" s="15">
        <f t="shared" si="26"/>
        <v>0.98813224074597339</v>
      </c>
      <c r="U180" s="14"/>
      <c r="V180" s="15"/>
      <c r="W180" s="13"/>
      <c r="X180" s="13"/>
    </row>
    <row r="181" spans="1:24" x14ac:dyDescent="0.3">
      <c r="A181" s="12">
        <v>505</v>
      </c>
      <c r="B181" s="12" t="s">
        <v>111</v>
      </c>
      <c r="C181" s="13"/>
      <c r="D181" s="13"/>
      <c r="E181" s="13"/>
      <c r="F181" s="13"/>
      <c r="G181" s="13"/>
      <c r="H181" s="13"/>
      <c r="I181" s="13"/>
      <c r="J181" s="14">
        <v>8</v>
      </c>
      <c r="K181" s="22">
        <v>0</v>
      </c>
      <c r="L181" s="13"/>
      <c r="M181" s="13"/>
      <c r="N181" s="13"/>
      <c r="O181" s="13"/>
      <c r="P181" s="13"/>
      <c r="Q181" s="13"/>
      <c r="R181" s="14">
        <f t="shared" si="24"/>
        <v>8</v>
      </c>
      <c r="S181" s="14">
        <f t="shared" si="25"/>
        <v>8</v>
      </c>
      <c r="T181" s="15">
        <f t="shared" si="26"/>
        <v>1</v>
      </c>
      <c r="U181" s="13"/>
      <c r="V181" s="13"/>
      <c r="W181" s="13"/>
      <c r="X181" s="13"/>
    </row>
    <row r="182" spans="1:24" x14ac:dyDescent="0.3">
      <c r="A182" s="12">
        <v>506</v>
      </c>
      <c r="B182" s="12" t="s">
        <v>112</v>
      </c>
      <c r="C182" s="13"/>
      <c r="D182" s="13"/>
      <c r="E182" s="13"/>
      <c r="F182" s="13"/>
      <c r="G182" s="13"/>
      <c r="H182" s="13"/>
      <c r="I182" s="13"/>
      <c r="J182" s="14">
        <v>1</v>
      </c>
      <c r="K182" s="22">
        <v>0</v>
      </c>
      <c r="L182" s="13"/>
      <c r="M182" s="13"/>
      <c r="N182" s="13"/>
      <c r="O182" s="13"/>
      <c r="P182" s="13"/>
      <c r="Q182" s="13"/>
      <c r="R182" s="14">
        <f t="shared" si="24"/>
        <v>1</v>
      </c>
      <c r="S182" s="14">
        <f t="shared" si="25"/>
        <v>1</v>
      </c>
      <c r="T182" s="15">
        <f t="shared" si="26"/>
        <v>1</v>
      </c>
      <c r="U182" s="13"/>
      <c r="V182" s="13"/>
      <c r="W182" s="13"/>
      <c r="X182" s="13"/>
    </row>
    <row r="183" spans="1:24" x14ac:dyDescent="0.3">
      <c r="A183" s="12">
        <v>507</v>
      </c>
      <c r="B183" s="12" t="s">
        <v>113</v>
      </c>
      <c r="C183" s="13"/>
      <c r="D183" s="13"/>
      <c r="E183" s="14">
        <v>1</v>
      </c>
      <c r="F183" s="13"/>
      <c r="G183" s="13"/>
      <c r="H183" s="14">
        <v>79</v>
      </c>
      <c r="I183" s="14">
        <v>80</v>
      </c>
      <c r="J183" s="13"/>
      <c r="K183" s="22">
        <v>1678</v>
      </c>
      <c r="L183" s="13"/>
      <c r="M183" s="13"/>
      <c r="N183" s="13"/>
      <c r="O183" s="13"/>
      <c r="P183" s="13"/>
      <c r="Q183" s="13"/>
      <c r="R183" s="14">
        <f t="shared" si="24"/>
        <v>1678</v>
      </c>
      <c r="S183" s="14">
        <f t="shared" si="25"/>
        <v>1758</v>
      </c>
      <c r="T183" s="15">
        <f t="shared" si="26"/>
        <v>0.95449374288964728</v>
      </c>
      <c r="U183" s="13"/>
      <c r="V183" s="13"/>
      <c r="W183" s="13"/>
      <c r="X183" s="13"/>
    </row>
    <row r="184" spans="1:24" x14ac:dyDescent="0.3">
      <c r="A184" s="12">
        <v>510</v>
      </c>
      <c r="B184" s="12" t="s">
        <v>114</v>
      </c>
      <c r="C184" s="13"/>
      <c r="D184" s="13"/>
      <c r="E184" s="13"/>
      <c r="F184" s="14">
        <v>124</v>
      </c>
      <c r="G184" s="13"/>
      <c r="H184" s="14">
        <v>46</v>
      </c>
      <c r="I184" s="14">
        <v>170</v>
      </c>
      <c r="J184" s="13"/>
      <c r="K184" s="22">
        <v>6685</v>
      </c>
      <c r="L184" s="14">
        <v>3940</v>
      </c>
      <c r="M184" s="14">
        <v>672</v>
      </c>
      <c r="N184" s="13"/>
      <c r="O184" s="13"/>
      <c r="P184" s="13"/>
      <c r="Q184" s="13"/>
      <c r="R184" s="14">
        <f t="shared" si="24"/>
        <v>11297</v>
      </c>
      <c r="S184" s="14">
        <f t="shared" si="25"/>
        <v>11467</v>
      </c>
      <c r="T184" s="15">
        <f t="shared" si="26"/>
        <v>0.98517484956832646</v>
      </c>
      <c r="U184" s="14"/>
      <c r="V184" s="15"/>
      <c r="W184" s="13"/>
      <c r="X184" s="13"/>
    </row>
    <row r="185" spans="1:24" x14ac:dyDescent="0.3">
      <c r="A185" s="12">
        <v>602</v>
      </c>
      <c r="B185" s="12" t="s">
        <v>115</v>
      </c>
      <c r="C185" s="13"/>
      <c r="D185" s="14">
        <v>196</v>
      </c>
      <c r="E185" s="14">
        <v>47</v>
      </c>
      <c r="F185" s="14">
        <v>227</v>
      </c>
      <c r="G185" s="13"/>
      <c r="H185" s="14">
        <v>11</v>
      </c>
      <c r="I185" s="14">
        <v>481</v>
      </c>
      <c r="J185" s="14">
        <v>13</v>
      </c>
      <c r="K185" s="22">
        <v>12636</v>
      </c>
      <c r="L185" s="14">
        <v>79</v>
      </c>
      <c r="M185" s="13"/>
      <c r="N185" s="13"/>
      <c r="O185" s="13"/>
      <c r="P185" s="13"/>
      <c r="Q185" s="13"/>
      <c r="R185" s="14">
        <f t="shared" si="24"/>
        <v>12728</v>
      </c>
      <c r="S185" s="14">
        <f t="shared" si="25"/>
        <v>13209</v>
      </c>
      <c r="T185" s="15">
        <f t="shared" si="26"/>
        <v>0.96358543417366949</v>
      </c>
      <c r="U185" s="14"/>
      <c r="V185" s="15"/>
      <c r="W185" s="13"/>
      <c r="X185" s="13"/>
    </row>
    <row r="186" spans="1:24" x14ac:dyDescent="0.3">
      <c r="A186" s="12">
        <v>604</v>
      </c>
      <c r="B186" s="12" t="s">
        <v>116</v>
      </c>
      <c r="C186" s="13"/>
      <c r="D186" s="14">
        <v>6</v>
      </c>
      <c r="E186" s="13"/>
      <c r="F186" s="13"/>
      <c r="G186" s="14">
        <v>8</v>
      </c>
      <c r="H186" s="14">
        <v>2</v>
      </c>
      <c r="I186" s="14">
        <v>16</v>
      </c>
      <c r="J186" s="13"/>
      <c r="K186" s="22">
        <v>3408</v>
      </c>
      <c r="L186" s="14">
        <v>1</v>
      </c>
      <c r="M186" s="14">
        <v>1</v>
      </c>
      <c r="N186" s="13"/>
      <c r="O186" s="13"/>
      <c r="P186" s="13"/>
      <c r="Q186" s="13"/>
      <c r="R186" s="14">
        <f t="shared" si="24"/>
        <v>3410</v>
      </c>
      <c r="S186" s="14">
        <f t="shared" si="25"/>
        <v>3426</v>
      </c>
      <c r="T186" s="15">
        <f t="shared" si="26"/>
        <v>0.99532983070636316</v>
      </c>
      <c r="U186" s="13"/>
      <c r="V186" s="13"/>
      <c r="W186" s="13"/>
      <c r="X186" s="13"/>
    </row>
    <row r="187" spans="1:24" x14ac:dyDescent="0.3">
      <c r="A187" s="12">
        <v>605</v>
      </c>
      <c r="B187" s="12" t="s">
        <v>117</v>
      </c>
      <c r="C187" s="13"/>
      <c r="D187" s="13"/>
      <c r="E187" s="13"/>
      <c r="F187" s="13"/>
      <c r="G187" s="13"/>
      <c r="H187" s="14">
        <v>7</v>
      </c>
      <c r="I187" s="14">
        <v>7</v>
      </c>
      <c r="J187" s="13"/>
      <c r="K187" s="22">
        <v>1018</v>
      </c>
      <c r="L187" s="14">
        <v>1</v>
      </c>
      <c r="M187" s="14">
        <v>1</v>
      </c>
      <c r="N187" s="13"/>
      <c r="O187" s="13"/>
      <c r="P187" s="13"/>
      <c r="Q187" s="13"/>
      <c r="R187" s="14">
        <f t="shared" si="24"/>
        <v>1020</v>
      </c>
      <c r="S187" s="14">
        <f t="shared" si="25"/>
        <v>1027</v>
      </c>
      <c r="T187" s="15">
        <f t="shared" si="26"/>
        <v>0.99318403115871468</v>
      </c>
      <c r="U187" s="13"/>
      <c r="V187" s="13"/>
      <c r="W187" s="13"/>
      <c r="X187" s="13"/>
    </row>
    <row r="188" spans="1:24" x14ac:dyDescent="0.3">
      <c r="A188" s="12">
        <v>607</v>
      </c>
      <c r="B188" s="12" t="s">
        <v>118</v>
      </c>
      <c r="C188" s="13"/>
      <c r="D188" s="14">
        <v>34</v>
      </c>
      <c r="E188" s="14">
        <v>2</v>
      </c>
      <c r="F188" s="14">
        <v>10</v>
      </c>
      <c r="G188" s="14">
        <v>14</v>
      </c>
      <c r="H188" s="14">
        <v>71</v>
      </c>
      <c r="I188" s="14">
        <v>131</v>
      </c>
      <c r="J188" s="13"/>
      <c r="K188" s="22">
        <v>874</v>
      </c>
      <c r="L188" s="14">
        <v>4</v>
      </c>
      <c r="M188" s="13"/>
      <c r="N188" s="13"/>
      <c r="O188" s="13"/>
      <c r="P188" s="13"/>
      <c r="Q188" s="13"/>
      <c r="R188" s="14">
        <f t="shared" si="24"/>
        <v>878</v>
      </c>
      <c r="S188" s="14">
        <f t="shared" si="25"/>
        <v>1009</v>
      </c>
      <c r="T188" s="15">
        <f t="shared" si="26"/>
        <v>0.87016848364717547</v>
      </c>
      <c r="U188" s="13"/>
      <c r="V188" s="13"/>
      <c r="W188" s="13"/>
      <c r="X188" s="13"/>
    </row>
    <row r="189" spans="1:24" x14ac:dyDescent="0.3">
      <c r="A189" s="12">
        <v>701</v>
      </c>
      <c r="B189" s="12" t="s">
        <v>119</v>
      </c>
      <c r="C189" s="13"/>
      <c r="D189" s="14">
        <v>40</v>
      </c>
      <c r="E189" s="13"/>
      <c r="F189" s="14">
        <v>122</v>
      </c>
      <c r="G189" s="14">
        <v>28</v>
      </c>
      <c r="H189" s="14">
        <v>185</v>
      </c>
      <c r="I189" s="14">
        <v>375</v>
      </c>
      <c r="J189" s="13"/>
      <c r="K189" s="22">
        <v>94389</v>
      </c>
      <c r="L189" s="14">
        <v>6748</v>
      </c>
      <c r="M189" s="14">
        <v>2043</v>
      </c>
      <c r="N189" s="13"/>
      <c r="O189" s="13"/>
      <c r="P189" s="13"/>
      <c r="Q189" s="13"/>
      <c r="R189" s="14">
        <f t="shared" si="24"/>
        <v>103180</v>
      </c>
      <c r="S189" s="14">
        <f t="shared" si="25"/>
        <v>103555</v>
      </c>
      <c r="T189" s="15">
        <f t="shared" si="26"/>
        <v>0.99637873593742454</v>
      </c>
      <c r="U189" s="14"/>
      <c r="V189" s="15"/>
      <c r="W189" s="13"/>
      <c r="X189" s="13"/>
    </row>
    <row r="190" spans="1:24" x14ac:dyDescent="0.3">
      <c r="A190" s="12">
        <v>702</v>
      </c>
      <c r="B190" s="12" t="s">
        <v>120</v>
      </c>
      <c r="C190" s="13"/>
      <c r="D190" s="14">
        <v>30</v>
      </c>
      <c r="E190" s="14">
        <v>8</v>
      </c>
      <c r="F190" s="14">
        <v>122</v>
      </c>
      <c r="G190" s="14">
        <v>70</v>
      </c>
      <c r="H190" s="14">
        <v>83</v>
      </c>
      <c r="I190" s="14">
        <v>313</v>
      </c>
      <c r="J190" s="13"/>
      <c r="K190" s="22">
        <v>11246</v>
      </c>
      <c r="L190" s="14">
        <v>2098</v>
      </c>
      <c r="M190" s="14">
        <v>884</v>
      </c>
      <c r="N190" s="13"/>
      <c r="O190" s="13"/>
      <c r="P190" s="13"/>
      <c r="Q190" s="13"/>
      <c r="R190" s="14">
        <f t="shared" si="24"/>
        <v>14228</v>
      </c>
      <c r="S190" s="14">
        <f t="shared" si="25"/>
        <v>14541</v>
      </c>
      <c r="T190" s="15">
        <f t="shared" si="26"/>
        <v>0.97847465786397081</v>
      </c>
      <c r="U190" s="14"/>
      <c r="V190" s="15"/>
      <c r="W190" s="13"/>
      <c r="X190" s="13"/>
    </row>
    <row r="191" spans="1:24" x14ac:dyDescent="0.3">
      <c r="A191" s="12">
        <v>703</v>
      </c>
      <c r="B191" s="12" t="s">
        <v>121</v>
      </c>
      <c r="C191" s="13"/>
      <c r="D191" s="13"/>
      <c r="E191" s="13"/>
      <c r="F191" s="13"/>
      <c r="G191" s="13"/>
      <c r="H191" s="13"/>
      <c r="I191" s="13"/>
      <c r="J191" s="13"/>
      <c r="K191" s="22">
        <v>2136</v>
      </c>
      <c r="L191" s="14">
        <v>6</v>
      </c>
      <c r="M191" s="13"/>
      <c r="N191" s="13"/>
      <c r="O191" s="13"/>
      <c r="P191" s="13"/>
      <c r="Q191" s="13"/>
      <c r="R191" s="14">
        <f t="shared" si="24"/>
        <v>2142</v>
      </c>
      <c r="S191" s="14">
        <f t="shared" si="25"/>
        <v>2142</v>
      </c>
      <c r="T191" s="15">
        <f t="shared" si="26"/>
        <v>1</v>
      </c>
      <c r="U191" s="13"/>
      <c r="V191" s="13"/>
      <c r="W191" s="13"/>
      <c r="X191" s="13"/>
    </row>
    <row r="192" spans="1:24" x14ac:dyDescent="0.3">
      <c r="A192" s="12">
        <v>705</v>
      </c>
      <c r="B192" s="12" t="s">
        <v>122</v>
      </c>
      <c r="C192" s="13"/>
      <c r="D192" s="14">
        <v>112</v>
      </c>
      <c r="E192" s="14">
        <v>55</v>
      </c>
      <c r="F192" s="14">
        <v>58</v>
      </c>
      <c r="G192" s="14">
        <v>118</v>
      </c>
      <c r="H192" s="14">
        <v>57</v>
      </c>
      <c r="I192" s="14">
        <v>400</v>
      </c>
      <c r="J192" s="14">
        <v>8</v>
      </c>
      <c r="K192" s="22">
        <v>25952</v>
      </c>
      <c r="L192" s="14">
        <v>72</v>
      </c>
      <c r="M192" s="13"/>
      <c r="N192" s="13"/>
      <c r="O192" s="13"/>
      <c r="P192" s="13"/>
      <c r="Q192" s="13"/>
      <c r="R192" s="14">
        <f t="shared" si="24"/>
        <v>26032</v>
      </c>
      <c r="S192" s="14">
        <f t="shared" si="25"/>
        <v>26432</v>
      </c>
      <c r="T192" s="15">
        <f t="shared" si="26"/>
        <v>0.98486682808716708</v>
      </c>
      <c r="U192" s="14"/>
      <c r="V192" s="15"/>
      <c r="W192" s="13"/>
      <c r="X192" s="13"/>
    </row>
    <row r="193" spans="1:24" x14ac:dyDescent="0.3">
      <c r="A193" s="12">
        <v>706</v>
      </c>
      <c r="B193" s="12" t="s">
        <v>184</v>
      </c>
      <c r="C193" s="13"/>
      <c r="D193" s="14"/>
      <c r="E193" s="14"/>
      <c r="F193" s="14"/>
      <c r="G193" s="14"/>
      <c r="H193" s="14"/>
      <c r="I193" s="14"/>
      <c r="J193" s="14"/>
      <c r="K193" s="22">
        <v>6</v>
      </c>
      <c r="L193" s="14"/>
      <c r="M193" s="13"/>
      <c r="N193" s="13"/>
      <c r="O193" s="13"/>
      <c r="P193" s="13"/>
      <c r="Q193" s="13"/>
      <c r="R193" s="14">
        <f t="shared" si="24"/>
        <v>6</v>
      </c>
      <c r="S193" s="14">
        <f t="shared" si="25"/>
        <v>6</v>
      </c>
      <c r="T193" s="15">
        <f t="shared" si="26"/>
        <v>1</v>
      </c>
      <c r="U193" s="14"/>
      <c r="V193" s="15"/>
      <c r="W193" s="13"/>
      <c r="X193" s="13"/>
    </row>
    <row r="194" spans="1:24" ht="13.8" customHeight="1" x14ac:dyDescent="0.3">
      <c r="A194" s="12">
        <v>707</v>
      </c>
      <c r="B194" s="12" t="s">
        <v>123</v>
      </c>
      <c r="C194" s="13"/>
      <c r="D194" s="13"/>
      <c r="E194" s="13"/>
      <c r="F194" s="13"/>
      <c r="G194" s="13"/>
      <c r="H194" s="14">
        <v>32</v>
      </c>
      <c r="I194" s="14">
        <v>32</v>
      </c>
      <c r="J194" s="13"/>
      <c r="K194" s="22">
        <v>842</v>
      </c>
      <c r="L194" s="14">
        <v>2</v>
      </c>
      <c r="M194" s="13"/>
      <c r="N194" s="13"/>
      <c r="O194" s="13"/>
      <c r="P194" s="13"/>
      <c r="Q194" s="13"/>
      <c r="R194" s="14">
        <f t="shared" si="24"/>
        <v>844</v>
      </c>
      <c r="S194" s="14">
        <f t="shared" si="25"/>
        <v>876</v>
      </c>
      <c r="T194" s="15">
        <f t="shared" si="26"/>
        <v>0.9634703196347032</v>
      </c>
      <c r="U194" s="13"/>
      <c r="V194" s="13"/>
      <c r="W194" s="13"/>
      <c r="X194" s="13"/>
    </row>
    <row r="195" spans="1:24" x14ac:dyDescent="0.3">
      <c r="A195" s="12">
        <v>708</v>
      </c>
      <c r="B195" s="12" t="s">
        <v>124</v>
      </c>
      <c r="C195" s="13"/>
      <c r="D195" s="13"/>
      <c r="E195" s="14">
        <v>1</v>
      </c>
      <c r="F195" s="14">
        <v>5</v>
      </c>
      <c r="G195" s="14">
        <v>4</v>
      </c>
      <c r="H195" s="14">
        <v>33</v>
      </c>
      <c r="I195" s="14">
        <v>43</v>
      </c>
      <c r="J195" s="14">
        <v>6</v>
      </c>
      <c r="K195" s="22">
        <v>1612</v>
      </c>
      <c r="L195" s="14">
        <v>8</v>
      </c>
      <c r="M195" s="13"/>
      <c r="N195" s="13"/>
      <c r="O195" s="13"/>
      <c r="P195" s="13"/>
      <c r="Q195" s="13"/>
      <c r="R195" s="14">
        <f t="shared" si="24"/>
        <v>1626</v>
      </c>
      <c r="S195" s="14">
        <f t="shared" si="25"/>
        <v>1669</v>
      </c>
      <c r="T195" s="15">
        <f t="shared" si="26"/>
        <v>0.97423606950269626</v>
      </c>
      <c r="U195" s="13"/>
      <c r="V195" s="13"/>
      <c r="W195" s="13"/>
      <c r="X195" s="13"/>
    </row>
    <row r="198" spans="1:24" x14ac:dyDescent="0.3">
      <c r="A198" s="13"/>
      <c r="B198" s="16" t="s">
        <v>54</v>
      </c>
      <c r="C198" s="13"/>
      <c r="D198" s="14">
        <v>500</v>
      </c>
      <c r="E198" s="14">
        <v>299</v>
      </c>
      <c r="F198" s="14">
        <v>1000</v>
      </c>
      <c r="G198" s="14">
        <v>308</v>
      </c>
      <c r="H198" s="14">
        <v>746</v>
      </c>
      <c r="I198" s="14">
        <v>2853</v>
      </c>
      <c r="J198" s="14">
        <v>138</v>
      </c>
      <c r="K198">
        <f>SUM(K178:K195)</f>
        <v>219018</v>
      </c>
      <c r="L198" s="14">
        <v>16874</v>
      </c>
      <c r="M198" s="14">
        <v>3853</v>
      </c>
      <c r="N198" s="13"/>
      <c r="O198" s="13"/>
      <c r="P198" s="13"/>
      <c r="Q198" s="13"/>
      <c r="R198" s="14">
        <f>SUM(J198:Q198)</f>
        <v>239883</v>
      </c>
      <c r="S198" s="14">
        <f>SUM(I198,R198)</f>
        <v>242736</v>
      </c>
      <c r="T198" s="15">
        <f>R198/S198</f>
        <v>0.98824649001384224</v>
      </c>
      <c r="U198" s="14"/>
      <c r="V198" s="15"/>
      <c r="W198" s="13"/>
      <c r="X198" s="13"/>
    </row>
    <row r="199" spans="1:24" x14ac:dyDescent="0.3">
      <c r="A199" s="13"/>
      <c r="B199" s="16" t="s">
        <v>55</v>
      </c>
      <c r="C199" s="15">
        <v>0</v>
      </c>
      <c r="D199" s="17">
        <v>7.1999999999999995E-2</v>
      </c>
      <c r="E199" s="17">
        <v>0.11700000000000001</v>
      </c>
      <c r="F199" s="17">
        <v>0.17499999999999999</v>
      </c>
      <c r="G199" s="17">
        <v>0.38500000000000001</v>
      </c>
      <c r="H199" s="17">
        <v>6.7000000000000004E-2</v>
      </c>
      <c r="I199" s="17">
        <v>0.105</v>
      </c>
      <c r="J199" s="17">
        <v>5.0000000000000001E-3</v>
      </c>
      <c r="K199" s="17">
        <f>K198/$I$309</f>
        <v>0.1546973267108542</v>
      </c>
      <c r="L199" s="17">
        <v>0.154</v>
      </c>
      <c r="M199" s="15">
        <v>0.17</v>
      </c>
      <c r="N199" s="15">
        <v>0</v>
      </c>
      <c r="O199" s="15">
        <v>0</v>
      </c>
      <c r="P199" s="15">
        <v>0</v>
      </c>
      <c r="Q199" s="15">
        <v>0</v>
      </c>
      <c r="R199" s="15">
        <f>R198/$P$309</f>
        <v>0.15218308433976471</v>
      </c>
      <c r="S199" s="17">
        <f>S198/$Q$309</f>
        <v>0.15138735569816827</v>
      </c>
      <c r="T199" s="13"/>
      <c r="U199" s="17"/>
      <c r="V199" s="13"/>
      <c r="W199" s="13"/>
      <c r="X199" s="13"/>
    </row>
    <row r="201" spans="1:24" ht="17.399999999999999" customHeight="1" x14ac:dyDescent="0.3">
      <c r="A201" s="2" t="s">
        <v>0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7.399999999999999" customHeight="1" x14ac:dyDescent="0.3">
      <c r="A202" s="2" t="s">
        <v>1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3"/>
      <c r="W202" s="3"/>
      <c r="X202" s="3"/>
    </row>
    <row r="205" spans="1:24" ht="31.2" x14ac:dyDescent="0.3">
      <c r="A205" s="4" t="s">
        <v>3</v>
      </c>
      <c r="B205" s="1"/>
      <c r="C205" s="5" t="s">
        <v>125</v>
      </c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4.4" customHeight="1" x14ac:dyDescent="0.3">
      <c r="A206" s="21" t="s">
        <v>2</v>
      </c>
      <c r="B206" s="21"/>
      <c r="C206" s="21"/>
    </row>
    <row r="208" spans="1:24" x14ac:dyDescent="0.3">
      <c r="A208" s="9"/>
      <c r="B208" s="9"/>
      <c r="C208" s="10" t="s">
        <v>5</v>
      </c>
      <c r="D208" s="10"/>
      <c r="E208" s="10"/>
      <c r="F208" s="10"/>
      <c r="G208" s="10"/>
      <c r="H208" s="10"/>
      <c r="I208" s="10"/>
      <c r="J208" s="10"/>
      <c r="K208" s="10" t="s">
        <v>6</v>
      </c>
      <c r="L208" s="10"/>
      <c r="M208" s="1"/>
      <c r="N208" s="6" t="s">
        <v>7</v>
      </c>
      <c r="O208" s="6" t="s">
        <v>7</v>
      </c>
      <c r="P208" s="6" t="s">
        <v>8</v>
      </c>
      <c r="Q208" s="6" t="s">
        <v>8</v>
      </c>
      <c r="R208" s="7"/>
      <c r="S208" s="7"/>
      <c r="T208" s="10"/>
      <c r="U208" s="10"/>
      <c r="V208" s="10"/>
      <c r="W208" s="10"/>
    </row>
    <row r="209" spans="1:24" x14ac:dyDescent="0.3">
      <c r="A209" s="9"/>
      <c r="B209" s="9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"/>
      <c r="N209" s="6" t="s">
        <v>9</v>
      </c>
      <c r="O209" s="6" t="s">
        <v>10</v>
      </c>
      <c r="P209" s="6" t="s">
        <v>11</v>
      </c>
      <c r="Q209" s="6" t="s">
        <v>12</v>
      </c>
      <c r="R209" s="11"/>
      <c r="S209" s="11"/>
      <c r="T209" s="10"/>
      <c r="U209" s="10"/>
      <c r="V209" s="10"/>
      <c r="W209" s="10"/>
    </row>
    <row r="210" spans="1:24" x14ac:dyDescent="0.3">
      <c r="A210" s="8" t="s">
        <v>13</v>
      </c>
      <c r="B210" s="8" t="s">
        <v>14</v>
      </c>
      <c r="C210" s="7"/>
      <c r="D210" s="6" t="s">
        <v>15</v>
      </c>
      <c r="E210" s="6" t="s">
        <v>9</v>
      </c>
      <c r="F210" s="6" t="s">
        <v>10</v>
      </c>
      <c r="G210" s="6" t="s">
        <v>16</v>
      </c>
      <c r="H210" s="7"/>
      <c r="I210" s="6" t="s">
        <v>17</v>
      </c>
      <c r="J210" s="6" t="s">
        <v>18</v>
      </c>
      <c r="L210" s="6" t="s">
        <v>9</v>
      </c>
      <c r="M210" s="6" t="s">
        <v>10</v>
      </c>
      <c r="N210" s="6" t="s">
        <v>19</v>
      </c>
      <c r="O210" s="6" t="s">
        <v>19</v>
      </c>
      <c r="P210" s="6" t="s">
        <v>8</v>
      </c>
      <c r="Q210" s="6" t="s">
        <v>8</v>
      </c>
      <c r="R210" s="6" t="s">
        <v>17</v>
      </c>
      <c r="S210" s="7"/>
      <c r="T210" s="6" t="s">
        <v>20</v>
      </c>
      <c r="U210" s="7"/>
      <c r="V210" s="7"/>
      <c r="W210" s="7"/>
      <c r="X210" s="7"/>
    </row>
    <row r="211" spans="1:24" x14ac:dyDescent="0.3">
      <c r="A211" s="8" t="s">
        <v>21</v>
      </c>
      <c r="B211" s="8" t="s">
        <v>22</v>
      </c>
      <c r="C211" s="6" t="s">
        <v>23</v>
      </c>
      <c r="D211" s="6" t="s">
        <v>24</v>
      </c>
      <c r="E211" s="6" t="s">
        <v>25</v>
      </c>
      <c r="F211" s="6" t="s">
        <v>26</v>
      </c>
      <c r="G211" s="6" t="s">
        <v>27</v>
      </c>
      <c r="H211" s="6" t="s">
        <v>28</v>
      </c>
      <c r="I211" s="6" t="s">
        <v>29</v>
      </c>
      <c r="J211" s="6" t="s">
        <v>30</v>
      </c>
      <c r="L211" s="6" t="s">
        <v>25</v>
      </c>
      <c r="M211" s="6" t="s">
        <v>26</v>
      </c>
      <c r="N211" s="6" t="s">
        <v>25</v>
      </c>
      <c r="O211" s="6" t="s">
        <v>26</v>
      </c>
      <c r="P211" s="6" t="s">
        <v>31</v>
      </c>
      <c r="Q211" s="6" t="s">
        <v>32</v>
      </c>
      <c r="R211" s="6" t="s">
        <v>6</v>
      </c>
      <c r="S211" s="6" t="s">
        <v>17</v>
      </c>
      <c r="T211" s="6" t="s">
        <v>6</v>
      </c>
      <c r="U211" s="6"/>
      <c r="V211" s="6"/>
      <c r="W211" s="6"/>
      <c r="X211" s="6"/>
    </row>
    <row r="214" spans="1:24" x14ac:dyDescent="0.3">
      <c r="A214" s="23">
        <v>801</v>
      </c>
      <c r="B214" s="22" t="s">
        <v>185</v>
      </c>
      <c r="K214" s="22">
        <v>3</v>
      </c>
      <c r="R214" s="14">
        <f t="shared" ref="R214" si="27">SUM(J214:Q214)</f>
        <v>3</v>
      </c>
      <c r="S214" s="14">
        <f t="shared" ref="S214" si="28">SUM(I214,R214)</f>
        <v>3</v>
      </c>
      <c r="T214" s="15">
        <f t="shared" ref="T214" si="29">R214/S214</f>
        <v>1</v>
      </c>
    </row>
    <row r="215" spans="1:24" x14ac:dyDescent="0.3">
      <c r="A215" s="23">
        <v>804</v>
      </c>
      <c r="B215" s="22" t="s">
        <v>186</v>
      </c>
      <c r="K215" s="22">
        <v>19</v>
      </c>
      <c r="R215" s="14">
        <f t="shared" ref="R215:R242" si="30">SUM(J215:Q215)</f>
        <v>19</v>
      </c>
      <c r="S215" s="14">
        <f t="shared" ref="S215:S242" si="31">SUM(I215,R215)</f>
        <v>19</v>
      </c>
      <c r="T215" s="15">
        <f t="shared" ref="T215:T242" si="32">R215/S215</f>
        <v>1</v>
      </c>
    </row>
    <row r="216" spans="1:24" x14ac:dyDescent="0.3">
      <c r="A216" s="23">
        <v>808</v>
      </c>
      <c r="B216" s="22" t="s">
        <v>187</v>
      </c>
      <c r="K216" s="22">
        <v>86</v>
      </c>
      <c r="R216" s="14">
        <f t="shared" si="30"/>
        <v>86</v>
      </c>
      <c r="S216" s="14">
        <f t="shared" si="31"/>
        <v>86</v>
      </c>
      <c r="T216" s="15">
        <f t="shared" si="32"/>
        <v>1</v>
      </c>
    </row>
    <row r="217" spans="1:24" x14ac:dyDescent="0.3">
      <c r="A217" s="12">
        <v>809</v>
      </c>
      <c r="B217" s="12" t="s">
        <v>126</v>
      </c>
      <c r="C217" s="13"/>
      <c r="D217" s="14">
        <v>8</v>
      </c>
      <c r="E217" s="14">
        <v>5</v>
      </c>
      <c r="F217" s="14">
        <v>46</v>
      </c>
      <c r="G217" s="14">
        <v>122</v>
      </c>
      <c r="H217" s="14">
        <v>480</v>
      </c>
      <c r="I217" s="14">
        <v>661</v>
      </c>
      <c r="J217" s="13"/>
      <c r="K217" s="22">
        <v>27116</v>
      </c>
      <c r="L217" s="14">
        <v>355</v>
      </c>
      <c r="M217" s="14">
        <v>116</v>
      </c>
      <c r="N217" s="13"/>
      <c r="O217" s="13"/>
      <c r="P217" s="13"/>
      <c r="Q217" s="13"/>
      <c r="R217" s="14">
        <f t="shared" si="30"/>
        <v>27587</v>
      </c>
      <c r="S217" s="14">
        <f t="shared" si="31"/>
        <v>28248</v>
      </c>
      <c r="T217" s="15">
        <f t="shared" si="32"/>
        <v>0.9766001132823563</v>
      </c>
      <c r="U217" s="14"/>
      <c r="V217" s="15"/>
      <c r="W217" s="13"/>
      <c r="X217" s="13"/>
    </row>
    <row r="218" spans="1:24" x14ac:dyDescent="0.3">
      <c r="A218" s="12">
        <v>811</v>
      </c>
      <c r="B218" s="12" t="s">
        <v>127</v>
      </c>
      <c r="C218" s="13"/>
      <c r="D218" s="13"/>
      <c r="E218" s="13"/>
      <c r="F218" s="14">
        <v>2</v>
      </c>
      <c r="G218" s="13"/>
      <c r="H218" s="14">
        <v>17</v>
      </c>
      <c r="I218" s="14">
        <v>19</v>
      </c>
      <c r="J218" s="13"/>
      <c r="K218" s="22">
        <v>49</v>
      </c>
      <c r="L218" s="13"/>
      <c r="M218" s="13"/>
      <c r="N218" s="13"/>
      <c r="O218" s="13"/>
      <c r="P218" s="13"/>
      <c r="Q218" s="13"/>
      <c r="R218" s="14">
        <f t="shared" si="30"/>
        <v>49</v>
      </c>
      <c r="S218" s="14">
        <f t="shared" si="31"/>
        <v>68</v>
      </c>
      <c r="T218" s="15">
        <f t="shared" si="32"/>
        <v>0.72058823529411764</v>
      </c>
      <c r="U218" s="13"/>
      <c r="V218" s="13"/>
      <c r="W218" s="13"/>
      <c r="X218" s="13"/>
    </row>
    <row r="219" spans="1:24" x14ac:dyDescent="0.3">
      <c r="A219" s="12">
        <v>813</v>
      </c>
      <c r="B219" s="12" t="s">
        <v>128</v>
      </c>
      <c r="C219" s="13"/>
      <c r="D219" s="14">
        <v>49</v>
      </c>
      <c r="E219" s="14">
        <v>170</v>
      </c>
      <c r="F219" s="14">
        <v>62</v>
      </c>
      <c r="G219" s="14">
        <v>94</v>
      </c>
      <c r="H219" s="14">
        <v>869</v>
      </c>
      <c r="I219" s="14">
        <v>1244</v>
      </c>
      <c r="J219" s="14">
        <v>135</v>
      </c>
      <c r="K219" s="22">
        <v>79246</v>
      </c>
      <c r="L219" s="14">
        <v>462</v>
      </c>
      <c r="M219" s="13"/>
      <c r="N219" s="13"/>
      <c r="O219" s="13"/>
      <c r="P219" s="13"/>
      <c r="Q219" s="13"/>
      <c r="R219" s="14">
        <f t="shared" si="30"/>
        <v>79843</v>
      </c>
      <c r="S219" s="14">
        <f t="shared" si="31"/>
        <v>81087</v>
      </c>
      <c r="T219" s="15">
        <f t="shared" si="32"/>
        <v>0.9846584532662449</v>
      </c>
      <c r="U219" s="14"/>
      <c r="V219" s="15"/>
      <c r="W219" s="13"/>
      <c r="X219" s="13"/>
    </row>
    <row r="220" spans="1:24" x14ac:dyDescent="0.3">
      <c r="A220" s="12">
        <v>814</v>
      </c>
      <c r="B220" s="12" t="s">
        <v>188</v>
      </c>
      <c r="C220" s="13"/>
      <c r="D220" s="14"/>
      <c r="E220" s="14"/>
      <c r="F220" s="14"/>
      <c r="G220" s="14"/>
      <c r="H220" s="14"/>
      <c r="I220" s="14"/>
      <c r="J220" s="14"/>
      <c r="K220" s="22">
        <v>138</v>
      </c>
      <c r="L220" s="14"/>
      <c r="M220" s="13"/>
      <c r="N220" s="13"/>
      <c r="O220" s="13"/>
      <c r="P220" s="13"/>
      <c r="Q220" s="13"/>
      <c r="R220" s="14">
        <f t="shared" si="30"/>
        <v>138</v>
      </c>
      <c r="S220" s="14">
        <f t="shared" si="31"/>
        <v>138</v>
      </c>
      <c r="T220" s="15">
        <f t="shared" si="32"/>
        <v>1</v>
      </c>
      <c r="U220" s="14"/>
      <c r="V220" s="15"/>
      <c r="W220" s="13"/>
      <c r="X220" s="13"/>
    </row>
    <row r="221" spans="1:24" x14ac:dyDescent="0.3">
      <c r="A221" s="12">
        <v>815</v>
      </c>
      <c r="B221" s="12" t="s">
        <v>129</v>
      </c>
      <c r="C221" s="13"/>
      <c r="D221" s="13"/>
      <c r="E221" s="13"/>
      <c r="F221" s="13"/>
      <c r="G221" s="13"/>
      <c r="H221" s="14">
        <v>248</v>
      </c>
      <c r="I221" s="14">
        <v>248</v>
      </c>
      <c r="J221" s="13"/>
      <c r="K221" s="22">
        <v>6</v>
      </c>
      <c r="L221" s="13"/>
      <c r="M221" s="13"/>
      <c r="N221" s="13"/>
      <c r="O221" s="13"/>
      <c r="P221" s="13"/>
      <c r="Q221" s="13"/>
      <c r="R221" s="14">
        <f t="shared" si="30"/>
        <v>6</v>
      </c>
      <c r="S221" s="14">
        <f t="shared" si="31"/>
        <v>254</v>
      </c>
      <c r="T221" s="15">
        <f t="shared" si="32"/>
        <v>2.3622047244094488E-2</v>
      </c>
      <c r="U221" s="13"/>
      <c r="V221" s="13"/>
      <c r="W221" s="13"/>
      <c r="X221" s="13"/>
    </row>
    <row r="222" spans="1:24" x14ac:dyDescent="0.3">
      <c r="A222" s="12">
        <v>816</v>
      </c>
      <c r="B222" s="12" t="s">
        <v>189</v>
      </c>
      <c r="C222" s="13"/>
      <c r="D222" s="13"/>
      <c r="E222" s="13"/>
      <c r="F222" s="13"/>
      <c r="G222" s="13"/>
      <c r="H222" s="14"/>
      <c r="I222" s="14"/>
      <c r="J222" s="13"/>
      <c r="K222" s="22">
        <v>61</v>
      </c>
      <c r="L222" s="13"/>
      <c r="M222" s="13"/>
      <c r="N222" s="13"/>
      <c r="O222" s="13"/>
      <c r="P222" s="13"/>
      <c r="Q222" s="13"/>
      <c r="R222" s="14">
        <f t="shared" si="30"/>
        <v>61</v>
      </c>
      <c r="S222" s="14">
        <f t="shared" si="31"/>
        <v>61</v>
      </c>
      <c r="T222" s="15">
        <f t="shared" si="32"/>
        <v>1</v>
      </c>
      <c r="U222" s="13"/>
      <c r="V222" s="13"/>
      <c r="W222" s="13"/>
      <c r="X222" s="13"/>
    </row>
    <row r="223" spans="1:24" x14ac:dyDescent="0.3">
      <c r="A223" s="12">
        <v>817</v>
      </c>
      <c r="B223" s="12" t="s">
        <v>130</v>
      </c>
      <c r="C223" s="13"/>
      <c r="D223" s="14">
        <v>24</v>
      </c>
      <c r="E223" s="14">
        <v>11</v>
      </c>
      <c r="F223" s="14">
        <v>13</v>
      </c>
      <c r="G223" s="14">
        <v>22</v>
      </c>
      <c r="H223" s="14">
        <v>492</v>
      </c>
      <c r="I223" s="14">
        <v>562</v>
      </c>
      <c r="J223" s="14">
        <v>48</v>
      </c>
      <c r="K223" s="22">
        <v>5006</v>
      </c>
      <c r="L223" s="14">
        <v>17</v>
      </c>
      <c r="M223" s="13"/>
      <c r="N223" s="14">
        <v>3</v>
      </c>
      <c r="O223" s="13"/>
      <c r="P223" s="13"/>
      <c r="Q223" s="13"/>
      <c r="R223" s="14">
        <f t="shared" si="30"/>
        <v>5074</v>
      </c>
      <c r="S223" s="14">
        <f t="shared" si="31"/>
        <v>5636</v>
      </c>
      <c r="T223" s="15">
        <f t="shared" si="32"/>
        <v>0.90028388928317959</v>
      </c>
      <c r="U223" s="14"/>
      <c r="V223" s="15"/>
      <c r="W223" s="13"/>
      <c r="X223" s="13"/>
    </row>
    <row r="224" spans="1:24" x14ac:dyDescent="0.3">
      <c r="A224" s="12">
        <v>818</v>
      </c>
      <c r="B224" s="12" t="s">
        <v>131</v>
      </c>
      <c r="C224" s="13"/>
      <c r="D224" s="14">
        <v>22</v>
      </c>
      <c r="E224" s="14">
        <v>23</v>
      </c>
      <c r="F224" s="14">
        <v>34</v>
      </c>
      <c r="G224" s="14">
        <v>2</v>
      </c>
      <c r="H224" s="14">
        <v>14</v>
      </c>
      <c r="I224" s="14">
        <v>95</v>
      </c>
      <c r="J224" s="13"/>
      <c r="K224" s="22">
        <v>15488</v>
      </c>
      <c r="L224" s="14">
        <v>49</v>
      </c>
      <c r="M224" s="13"/>
      <c r="N224" s="13"/>
      <c r="O224" s="13"/>
      <c r="P224" s="13"/>
      <c r="Q224" s="13"/>
      <c r="R224" s="14">
        <f t="shared" si="30"/>
        <v>15537</v>
      </c>
      <c r="S224" s="14">
        <f t="shared" si="31"/>
        <v>15632</v>
      </c>
      <c r="T224" s="15">
        <f t="shared" si="32"/>
        <v>0.99392272262026615</v>
      </c>
      <c r="U224" s="13"/>
      <c r="V224" s="13"/>
      <c r="W224" s="13"/>
      <c r="X224" s="13"/>
    </row>
    <row r="225" spans="1:24" x14ac:dyDescent="0.3">
      <c r="A225" s="12">
        <v>819</v>
      </c>
      <c r="B225" s="12" t="s">
        <v>132</v>
      </c>
      <c r="C225" s="13"/>
      <c r="D225" s="14">
        <v>2</v>
      </c>
      <c r="E225" s="14">
        <v>1</v>
      </c>
      <c r="F225" s="13"/>
      <c r="G225" s="13"/>
      <c r="H225" s="14">
        <v>34</v>
      </c>
      <c r="I225" s="14">
        <v>37</v>
      </c>
      <c r="J225" s="13"/>
      <c r="K225" s="22">
        <v>2107</v>
      </c>
      <c r="L225" s="14">
        <v>7</v>
      </c>
      <c r="M225" s="13"/>
      <c r="N225" s="13"/>
      <c r="O225" s="13"/>
      <c r="P225" s="13"/>
      <c r="Q225" s="13"/>
      <c r="R225" s="14">
        <f t="shared" si="30"/>
        <v>2114</v>
      </c>
      <c r="S225" s="14">
        <f t="shared" si="31"/>
        <v>2151</v>
      </c>
      <c r="T225" s="15">
        <f t="shared" si="32"/>
        <v>0.98279869827986988</v>
      </c>
      <c r="U225" s="14"/>
      <c r="V225" s="15"/>
      <c r="W225" s="13"/>
      <c r="X225" s="13"/>
    </row>
    <row r="226" spans="1:24" x14ac:dyDescent="0.3">
      <c r="A226" s="12">
        <v>821</v>
      </c>
      <c r="B226" s="12" t="s">
        <v>133</v>
      </c>
      <c r="C226" s="13"/>
      <c r="D226" s="14">
        <v>76</v>
      </c>
      <c r="E226" s="14">
        <v>35</v>
      </c>
      <c r="F226" s="14">
        <v>401</v>
      </c>
      <c r="G226" s="14">
        <v>2</v>
      </c>
      <c r="H226" s="14">
        <v>734</v>
      </c>
      <c r="I226" s="14">
        <v>1248</v>
      </c>
      <c r="J226" s="13"/>
      <c r="K226" s="22">
        <v>39620</v>
      </c>
      <c r="L226" s="14">
        <v>15515</v>
      </c>
      <c r="M226" s="14">
        <v>3402</v>
      </c>
      <c r="N226" s="13"/>
      <c r="O226" s="13"/>
      <c r="P226" s="13"/>
      <c r="Q226" s="13"/>
      <c r="R226" s="14">
        <f t="shared" si="30"/>
        <v>58537</v>
      </c>
      <c r="S226" s="14">
        <f t="shared" si="31"/>
        <v>59785</v>
      </c>
      <c r="T226" s="15">
        <f t="shared" si="32"/>
        <v>0.97912519862841851</v>
      </c>
      <c r="U226" s="14"/>
      <c r="V226" s="15"/>
      <c r="W226" s="13"/>
      <c r="X226" s="13"/>
    </row>
    <row r="227" spans="1:24" x14ac:dyDescent="0.3">
      <c r="A227" s="12">
        <v>822</v>
      </c>
      <c r="B227" s="12" t="s">
        <v>134</v>
      </c>
      <c r="C227" s="13"/>
      <c r="D227" s="13"/>
      <c r="E227" s="13"/>
      <c r="F227" s="13"/>
      <c r="G227" s="13"/>
      <c r="H227" s="14">
        <v>41</v>
      </c>
      <c r="I227" s="14">
        <v>41</v>
      </c>
      <c r="J227" s="13"/>
      <c r="K227" s="22">
        <v>87</v>
      </c>
      <c r="L227" s="13"/>
      <c r="M227" s="13"/>
      <c r="N227" s="13"/>
      <c r="O227" s="13"/>
      <c r="P227" s="13"/>
      <c r="Q227" s="13"/>
      <c r="R227" s="14">
        <f t="shared" si="30"/>
        <v>87</v>
      </c>
      <c r="S227" s="14">
        <f t="shared" si="31"/>
        <v>128</v>
      </c>
      <c r="T227" s="15">
        <f t="shared" si="32"/>
        <v>0.6796875</v>
      </c>
      <c r="U227" s="13"/>
      <c r="V227" s="13"/>
      <c r="W227" s="13"/>
      <c r="X227" s="13"/>
    </row>
    <row r="228" spans="1:24" x14ac:dyDescent="0.3">
      <c r="A228" s="12">
        <v>824</v>
      </c>
      <c r="B228" s="12" t="s">
        <v>135</v>
      </c>
      <c r="C228" s="13"/>
      <c r="D228" s="13"/>
      <c r="E228" s="14">
        <v>5</v>
      </c>
      <c r="F228" s="13"/>
      <c r="G228" s="13"/>
      <c r="H228" s="14">
        <v>10</v>
      </c>
      <c r="I228" s="14">
        <v>15</v>
      </c>
      <c r="J228" s="13"/>
      <c r="K228" s="22">
        <v>575</v>
      </c>
      <c r="L228" s="14">
        <v>3</v>
      </c>
      <c r="M228" s="13"/>
      <c r="N228" s="13"/>
      <c r="O228" s="13"/>
      <c r="P228" s="13"/>
      <c r="Q228" s="13"/>
      <c r="R228" s="14">
        <f t="shared" si="30"/>
        <v>578</v>
      </c>
      <c r="S228" s="14">
        <f t="shared" si="31"/>
        <v>593</v>
      </c>
      <c r="T228" s="15">
        <f t="shared" si="32"/>
        <v>0.97470489038785835</v>
      </c>
      <c r="U228" s="13"/>
      <c r="V228" s="13"/>
      <c r="W228" s="13"/>
      <c r="X228" s="13"/>
    </row>
    <row r="229" spans="1:24" x14ac:dyDescent="0.3">
      <c r="A229" s="12">
        <v>827</v>
      </c>
      <c r="B229" s="12" t="s">
        <v>190</v>
      </c>
      <c r="C229" s="13"/>
      <c r="D229" s="13"/>
      <c r="E229" s="14"/>
      <c r="F229" s="13"/>
      <c r="G229" s="13"/>
      <c r="H229" s="14"/>
      <c r="I229" s="14"/>
      <c r="J229" s="13"/>
      <c r="K229" s="22">
        <v>1</v>
      </c>
      <c r="L229" s="14"/>
      <c r="M229" s="13"/>
      <c r="N229" s="13"/>
      <c r="O229" s="13"/>
      <c r="P229" s="13"/>
      <c r="Q229" s="13"/>
      <c r="R229" s="14">
        <f t="shared" si="30"/>
        <v>1</v>
      </c>
      <c r="S229" s="14">
        <f t="shared" si="31"/>
        <v>1</v>
      </c>
      <c r="T229" s="15">
        <f t="shared" si="32"/>
        <v>1</v>
      </c>
      <c r="U229" s="13"/>
      <c r="V229" s="13"/>
      <c r="W229" s="13"/>
      <c r="X229" s="13"/>
    </row>
    <row r="230" spans="1:24" x14ac:dyDescent="0.3">
      <c r="A230" s="12">
        <v>828</v>
      </c>
      <c r="B230" s="12" t="s">
        <v>136</v>
      </c>
      <c r="C230" s="13"/>
      <c r="D230" s="13"/>
      <c r="E230" s="13"/>
      <c r="F230" s="13"/>
      <c r="G230" s="13"/>
      <c r="H230" s="14">
        <v>8</v>
      </c>
      <c r="I230" s="14">
        <v>8</v>
      </c>
      <c r="J230" s="13"/>
      <c r="K230" s="22">
        <v>365</v>
      </c>
      <c r="L230" s="13"/>
      <c r="M230" s="13"/>
      <c r="N230" s="13"/>
      <c r="O230" s="13"/>
      <c r="P230" s="13"/>
      <c r="Q230" s="13"/>
      <c r="R230" s="14">
        <f t="shared" si="30"/>
        <v>365</v>
      </c>
      <c r="S230" s="14">
        <f t="shared" si="31"/>
        <v>373</v>
      </c>
      <c r="T230" s="15">
        <f t="shared" si="32"/>
        <v>0.97855227882037532</v>
      </c>
      <c r="U230" s="13"/>
      <c r="V230" s="13"/>
      <c r="W230" s="13"/>
      <c r="X230" s="13"/>
    </row>
    <row r="231" spans="1:24" x14ac:dyDescent="0.3">
      <c r="A231" s="12">
        <v>831</v>
      </c>
      <c r="B231" s="12" t="s">
        <v>137</v>
      </c>
      <c r="C231" s="13"/>
      <c r="D231" s="13"/>
      <c r="E231" s="13"/>
      <c r="F231" s="13"/>
      <c r="G231" s="13"/>
      <c r="H231" s="14">
        <v>8</v>
      </c>
      <c r="I231" s="14">
        <v>8</v>
      </c>
      <c r="J231" s="13"/>
      <c r="K231" s="22">
        <v>1</v>
      </c>
      <c r="L231" s="13"/>
      <c r="M231" s="14">
        <v>3</v>
      </c>
      <c r="N231" s="13"/>
      <c r="O231" s="13"/>
      <c r="P231" s="13"/>
      <c r="Q231" s="13"/>
      <c r="R231" s="14">
        <f t="shared" si="30"/>
        <v>4</v>
      </c>
      <c r="S231" s="14">
        <f t="shared" si="31"/>
        <v>12</v>
      </c>
      <c r="T231" s="15">
        <f t="shared" si="32"/>
        <v>0.33333333333333331</v>
      </c>
      <c r="U231" s="13"/>
      <c r="V231" s="13"/>
      <c r="W231" s="13"/>
      <c r="X231" s="13"/>
    </row>
    <row r="232" spans="1:24" x14ac:dyDescent="0.3">
      <c r="A232" s="12">
        <v>832</v>
      </c>
      <c r="B232" s="12" t="s">
        <v>138</v>
      </c>
      <c r="C232" s="13"/>
      <c r="D232" s="13"/>
      <c r="E232" s="13"/>
      <c r="F232" s="13"/>
      <c r="G232" s="13"/>
      <c r="H232" s="14">
        <v>17</v>
      </c>
      <c r="I232" s="14">
        <v>17</v>
      </c>
      <c r="J232" s="13"/>
      <c r="K232" s="22">
        <v>895</v>
      </c>
      <c r="L232" s="13"/>
      <c r="M232" s="13"/>
      <c r="N232" s="13"/>
      <c r="O232" s="13"/>
      <c r="P232" s="13"/>
      <c r="Q232" s="13"/>
      <c r="R232" s="14">
        <f t="shared" si="30"/>
        <v>895</v>
      </c>
      <c r="S232" s="14">
        <f t="shared" si="31"/>
        <v>912</v>
      </c>
      <c r="T232" s="15">
        <f t="shared" si="32"/>
        <v>0.98135964912280704</v>
      </c>
      <c r="U232" s="13"/>
      <c r="V232" s="13"/>
      <c r="W232" s="13"/>
      <c r="X232" s="13"/>
    </row>
    <row r="233" spans="1:24" x14ac:dyDescent="0.3">
      <c r="A233" s="12">
        <v>833</v>
      </c>
      <c r="B233" s="12" t="s">
        <v>139</v>
      </c>
      <c r="C233" s="13"/>
      <c r="D233" s="13"/>
      <c r="E233" s="13"/>
      <c r="F233" s="13"/>
      <c r="G233" s="13"/>
      <c r="H233" s="14">
        <v>9</v>
      </c>
      <c r="I233" s="14">
        <v>9</v>
      </c>
      <c r="J233" s="13"/>
      <c r="K233" s="22">
        <v>11</v>
      </c>
      <c r="L233" s="13"/>
      <c r="M233" s="13"/>
      <c r="N233" s="13"/>
      <c r="O233" s="13"/>
      <c r="P233" s="13"/>
      <c r="Q233" s="13"/>
      <c r="R233" s="14">
        <f t="shared" si="30"/>
        <v>11</v>
      </c>
      <c r="S233" s="14">
        <f t="shared" si="31"/>
        <v>20</v>
      </c>
      <c r="T233" s="15">
        <f t="shared" si="32"/>
        <v>0.55000000000000004</v>
      </c>
      <c r="U233" s="13"/>
      <c r="V233" s="13"/>
      <c r="W233" s="13"/>
      <c r="X233" s="13"/>
    </row>
    <row r="234" spans="1:24" x14ac:dyDescent="0.3">
      <c r="A234" s="12">
        <v>834</v>
      </c>
      <c r="B234" s="12" t="s">
        <v>140</v>
      </c>
      <c r="C234" s="13"/>
      <c r="D234" s="13"/>
      <c r="E234" s="13"/>
      <c r="F234" s="13"/>
      <c r="G234" s="13"/>
      <c r="H234" s="14">
        <v>2</v>
      </c>
      <c r="I234" s="14">
        <v>2</v>
      </c>
      <c r="J234" s="13"/>
      <c r="K234" s="22">
        <v>15</v>
      </c>
      <c r="L234" s="13"/>
      <c r="M234" s="13"/>
      <c r="N234" s="13"/>
      <c r="O234" s="13"/>
      <c r="P234" s="13"/>
      <c r="Q234" s="13"/>
      <c r="R234" s="14">
        <f t="shared" si="30"/>
        <v>15</v>
      </c>
      <c r="S234" s="14">
        <f t="shared" si="31"/>
        <v>17</v>
      </c>
      <c r="T234" s="15">
        <f t="shared" si="32"/>
        <v>0.88235294117647056</v>
      </c>
      <c r="U234" s="13"/>
      <c r="V234" s="13"/>
      <c r="W234" s="13"/>
      <c r="X234" s="13"/>
    </row>
    <row r="235" spans="1:24" x14ac:dyDescent="0.3">
      <c r="A235" s="12">
        <v>835</v>
      </c>
      <c r="B235" s="12" t="s">
        <v>141</v>
      </c>
      <c r="C235" s="13"/>
      <c r="D235" s="13"/>
      <c r="E235" s="13"/>
      <c r="F235" s="13"/>
      <c r="G235" s="13"/>
      <c r="H235" s="14">
        <v>1</v>
      </c>
      <c r="I235" s="14">
        <v>1</v>
      </c>
      <c r="J235" s="13"/>
      <c r="K235" s="22">
        <v>1</v>
      </c>
      <c r="L235" s="13"/>
      <c r="M235" s="13"/>
      <c r="N235" s="13"/>
      <c r="O235" s="13"/>
      <c r="P235" s="13"/>
      <c r="Q235" s="13"/>
      <c r="R235" s="14">
        <f t="shared" si="30"/>
        <v>1</v>
      </c>
      <c r="S235" s="14">
        <f t="shared" si="31"/>
        <v>2</v>
      </c>
      <c r="T235" s="15">
        <f t="shared" si="32"/>
        <v>0.5</v>
      </c>
      <c r="U235" s="13"/>
      <c r="V235" s="13"/>
      <c r="W235" s="13"/>
      <c r="X235" s="13"/>
    </row>
    <row r="236" spans="1:24" x14ac:dyDescent="0.3">
      <c r="A236" s="12">
        <v>837</v>
      </c>
      <c r="B236" s="12" t="s">
        <v>142</v>
      </c>
      <c r="C236" s="13"/>
      <c r="D236" s="13"/>
      <c r="E236" s="13"/>
      <c r="F236" s="14">
        <v>1</v>
      </c>
      <c r="G236" s="13"/>
      <c r="H236" s="14">
        <v>193</v>
      </c>
      <c r="I236" s="14">
        <v>194</v>
      </c>
      <c r="J236" s="13"/>
      <c r="K236" s="22">
        <v>59</v>
      </c>
      <c r="L236" s="13"/>
      <c r="M236" s="14">
        <v>23</v>
      </c>
      <c r="N236" s="13"/>
      <c r="O236" s="13"/>
      <c r="P236" s="13"/>
      <c r="Q236" s="13"/>
      <c r="R236" s="14">
        <f t="shared" si="30"/>
        <v>82</v>
      </c>
      <c r="S236" s="14">
        <f t="shared" si="31"/>
        <v>276</v>
      </c>
      <c r="T236" s="15">
        <f t="shared" si="32"/>
        <v>0.29710144927536231</v>
      </c>
      <c r="U236" s="13"/>
      <c r="V236" s="13"/>
      <c r="W236" s="13"/>
      <c r="X236" s="13"/>
    </row>
    <row r="237" spans="1:24" x14ac:dyDescent="0.3">
      <c r="A237" s="12">
        <v>838</v>
      </c>
      <c r="B237" s="12" t="s">
        <v>143</v>
      </c>
      <c r="C237" s="13"/>
      <c r="D237" s="13"/>
      <c r="E237" s="13"/>
      <c r="F237" s="14">
        <v>1</v>
      </c>
      <c r="G237" s="13"/>
      <c r="H237" s="13"/>
      <c r="I237" s="14">
        <v>1</v>
      </c>
      <c r="J237" s="13"/>
      <c r="K237" s="22">
        <v>0</v>
      </c>
      <c r="L237" s="13"/>
      <c r="M237" s="13"/>
      <c r="N237" s="13"/>
      <c r="O237" s="13"/>
      <c r="P237" s="13"/>
      <c r="Q237" s="13"/>
      <c r="R237" s="14">
        <f t="shared" si="30"/>
        <v>0</v>
      </c>
      <c r="S237" s="14">
        <f t="shared" si="31"/>
        <v>1</v>
      </c>
      <c r="T237" s="15">
        <f t="shared" si="32"/>
        <v>0</v>
      </c>
      <c r="U237" s="13"/>
      <c r="V237" s="13"/>
      <c r="W237" s="13"/>
      <c r="X237" s="13"/>
    </row>
    <row r="238" spans="1:24" x14ac:dyDescent="0.3">
      <c r="A238" s="12">
        <v>841</v>
      </c>
      <c r="B238" s="12" t="s">
        <v>144</v>
      </c>
      <c r="C238" s="13"/>
      <c r="D238" s="13"/>
      <c r="E238" s="14">
        <v>4</v>
      </c>
      <c r="F238" s="14">
        <v>11</v>
      </c>
      <c r="G238" s="13"/>
      <c r="H238" s="14">
        <v>501</v>
      </c>
      <c r="I238" s="14">
        <v>516</v>
      </c>
      <c r="J238" s="14">
        <v>9</v>
      </c>
      <c r="K238" s="22">
        <v>2671</v>
      </c>
      <c r="L238" s="14">
        <v>42</v>
      </c>
      <c r="M238" s="13"/>
      <c r="N238" s="13"/>
      <c r="O238" s="13"/>
      <c r="P238" s="13"/>
      <c r="Q238" s="13"/>
      <c r="R238" s="14">
        <f t="shared" si="30"/>
        <v>2722</v>
      </c>
      <c r="S238" s="14">
        <f t="shared" si="31"/>
        <v>3238</v>
      </c>
      <c r="T238" s="15">
        <f t="shared" si="32"/>
        <v>0.84064237183446577</v>
      </c>
      <c r="U238" s="13"/>
      <c r="V238" s="13"/>
      <c r="W238" s="13"/>
      <c r="X238" s="13"/>
    </row>
    <row r="239" spans="1:24" x14ac:dyDescent="0.3">
      <c r="A239" s="12">
        <v>842</v>
      </c>
      <c r="B239" s="12" t="s">
        <v>145</v>
      </c>
      <c r="C239" s="13"/>
      <c r="D239" s="13"/>
      <c r="E239" s="13"/>
      <c r="F239" s="14">
        <v>1</v>
      </c>
      <c r="G239" s="14">
        <v>8</v>
      </c>
      <c r="H239" s="13"/>
      <c r="I239" s="14">
        <v>9</v>
      </c>
      <c r="J239" s="13"/>
      <c r="K239" s="22">
        <v>226</v>
      </c>
      <c r="L239" s="14">
        <v>3</v>
      </c>
      <c r="M239" s="14">
        <v>1</v>
      </c>
      <c r="N239" s="13"/>
      <c r="O239" s="13"/>
      <c r="P239" s="13"/>
      <c r="Q239" s="13"/>
      <c r="R239" s="14">
        <f t="shared" si="30"/>
        <v>230</v>
      </c>
      <c r="S239" s="14">
        <f t="shared" si="31"/>
        <v>239</v>
      </c>
      <c r="T239" s="15">
        <f t="shared" si="32"/>
        <v>0.96234309623430958</v>
      </c>
      <c r="U239" s="13"/>
      <c r="V239" s="13"/>
      <c r="W239" s="13"/>
      <c r="X239" s="13"/>
    </row>
    <row r="240" spans="1:24" x14ac:dyDescent="0.3">
      <c r="A240" s="12">
        <v>891</v>
      </c>
      <c r="B240" s="12" t="s">
        <v>191</v>
      </c>
      <c r="C240" s="13"/>
      <c r="D240" s="13"/>
      <c r="E240" s="13"/>
      <c r="F240" s="14"/>
      <c r="G240" s="14"/>
      <c r="H240" s="13"/>
      <c r="I240" s="14"/>
      <c r="J240" s="13"/>
      <c r="K240" s="22">
        <v>53</v>
      </c>
      <c r="L240" s="14"/>
      <c r="M240" s="14"/>
      <c r="N240" s="13"/>
      <c r="O240" s="13"/>
      <c r="P240" s="13"/>
      <c r="Q240" s="13"/>
      <c r="R240" s="14">
        <f t="shared" si="30"/>
        <v>53</v>
      </c>
      <c r="S240" s="14">
        <f t="shared" si="31"/>
        <v>53</v>
      </c>
      <c r="T240" s="15">
        <f t="shared" si="32"/>
        <v>1</v>
      </c>
      <c r="U240" s="13"/>
      <c r="V240" s="13"/>
      <c r="W240" s="13"/>
      <c r="X240" s="13"/>
    </row>
    <row r="241" spans="1:24" x14ac:dyDescent="0.3">
      <c r="A241" s="12">
        <v>892</v>
      </c>
      <c r="B241" s="12" t="s">
        <v>146</v>
      </c>
      <c r="C241" s="13"/>
      <c r="D241" s="13"/>
      <c r="E241" s="13"/>
      <c r="F241" s="13"/>
      <c r="G241" s="13"/>
      <c r="H241" s="13"/>
      <c r="I241" s="13"/>
      <c r="J241" s="13"/>
      <c r="K241" s="22">
        <v>25</v>
      </c>
      <c r="L241" s="14">
        <v>1</v>
      </c>
      <c r="M241" s="13"/>
      <c r="N241" s="13"/>
      <c r="O241" s="13"/>
      <c r="P241" s="13"/>
      <c r="Q241" s="13"/>
      <c r="R241" s="14">
        <f t="shared" si="30"/>
        <v>26</v>
      </c>
      <c r="S241" s="14">
        <f t="shared" si="31"/>
        <v>26</v>
      </c>
      <c r="T241" s="15">
        <f t="shared" si="32"/>
        <v>1</v>
      </c>
      <c r="U241" s="13"/>
      <c r="V241" s="13"/>
      <c r="W241" s="13"/>
      <c r="X241" s="13"/>
    </row>
    <row r="242" spans="1:24" x14ac:dyDescent="0.3">
      <c r="A242" s="12">
        <v>893</v>
      </c>
      <c r="B242" s="12" t="s">
        <v>192</v>
      </c>
      <c r="C242" s="13"/>
      <c r="D242" s="13"/>
      <c r="E242" s="13"/>
      <c r="F242" s="13"/>
      <c r="G242" s="13"/>
      <c r="H242" s="13"/>
      <c r="I242" s="13"/>
      <c r="J242" s="13"/>
      <c r="K242" s="22">
        <v>130</v>
      </c>
      <c r="L242" s="14"/>
      <c r="M242" s="13"/>
      <c r="N242" s="13"/>
      <c r="O242" s="13"/>
      <c r="P242" s="13"/>
      <c r="Q242" s="13"/>
      <c r="R242" s="14">
        <f t="shared" si="30"/>
        <v>130</v>
      </c>
      <c r="S242" s="14">
        <f t="shared" si="31"/>
        <v>130</v>
      </c>
      <c r="T242" s="15">
        <f t="shared" si="32"/>
        <v>1</v>
      </c>
      <c r="U242" s="13"/>
      <c r="V242" s="13"/>
      <c r="W242" s="13"/>
      <c r="X242" s="13"/>
    </row>
    <row r="245" spans="1:24" x14ac:dyDescent="0.3">
      <c r="A245" s="13"/>
      <c r="B245" s="16" t="s">
        <v>54</v>
      </c>
      <c r="C245" s="13"/>
      <c r="D245" s="14">
        <v>181</v>
      </c>
      <c r="E245" s="14">
        <v>254</v>
      </c>
      <c r="F245" s="14">
        <v>572</v>
      </c>
      <c r="G245" s="14">
        <v>250</v>
      </c>
      <c r="H245" s="14">
        <v>3678</v>
      </c>
      <c r="I245" s="14">
        <v>4935</v>
      </c>
      <c r="J245" s="14">
        <v>192</v>
      </c>
      <c r="K245">
        <f>SUM(K214:K242)</f>
        <v>174060</v>
      </c>
      <c r="L245" s="14">
        <v>16454</v>
      </c>
      <c r="M245" s="14">
        <v>3545</v>
      </c>
      <c r="N245" s="14">
        <v>3</v>
      </c>
      <c r="O245" s="13"/>
      <c r="P245" s="13"/>
      <c r="Q245" s="13"/>
      <c r="R245" s="14">
        <f t="shared" ref="R245" si="33">SUM(J245:Q245)</f>
        <v>194254</v>
      </c>
      <c r="S245" s="14">
        <f t="shared" ref="S245" si="34">SUM(I245,R245)</f>
        <v>199189</v>
      </c>
      <c r="T245" s="15">
        <f t="shared" ref="T245" si="35">R245/S245</f>
        <v>0.97522453549141774</v>
      </c>
      <c r="U245" s="14"/>
      <c r="V245" s="15"/>
      <c r="W245" s="13"/>
      <c r="X245" s="13"/>
    </row>
    <row r="246" spans="1:24" x14ac:dyDescent="0.3">
      <c r="A246" s="13"/>
      <c r="B246" s="16" t="s">
        <v>55</v>
      </c>
      <c r="C246" s="15">
        <v>0</v>
      </c>
      <c r="D246" s="17">
        <v>2.5999999999999999E-2</v>
      </c>
      <c r="E246" s="15">
        <v>0.1</v>
      </c>
      <c r="F246" s="15">
        <v>0.1</v>
      </c>
      <c r="G246" s="17">
        <v>0.312</v>
      </c>
      <c r="H246" s="15">
        <v>0.33</v>
      </c>
      <c r="I246" s="17">
        <v>0.182</v>
      </c>
      <c r="J246" s="17">
        <v>7.0000000000000001E-3</v>
      </c>
      <c r="K246" s="17">
        <f>K245/$I$309</f>
        <v>0.12294248275160617</v>
      </c>
      <c r="L246" s="15">
        <v>0.15</v>
      </c>
      <c r="M246" s="17">
        <v>0.157</v>
      </c>
      <c r="N246" s="15">
        <v>1</v>
      </c>
      <c r="O246" s="15">
        <v>0</v>
      </c>
      <c r="P246" s="15">
        <v>0</v>
      </c>
      <c r="Q246" s="15">
        <v>0</v>
      </c>
      <c r="R246" s="15">
        <f>R245/$P$309</f>
        <v>0.12323579772362633</v>
      </c>
      <c r="S246" s="17">
        <f>S245/$Q$309</f>
        <v>0.12422836330071535</v>
      </c>
      <c r="T246" s="13"/>
      <c r="U246" s="15"/>
      <c r="V246" s="13"/>
      <c r="W246" s="13"/>
      <c r="X246" s="13"/>
    </row>
    <row r="248" spans="1:24" ht="17.399999999999999" customHeight="1" x14ac:dyDescent="0.3">
      <c r="A248" s="2" t="s">
        <v>0</v>
      </c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7.399999999999999" customHeight="1" x14ac:dyDescent="0.3">
      <c r="A249" s="2" t="s">
        <v>1</v>
      </c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3"/>
      <c r="W249" s="3"/>
      <c r="X249" s="3"/>
    </row>
    <row r="252" spans="1:24" ht="31.2" x14ac:dyDescent="0.3">
      <c r="A252" s="4" t="s">
        <v>3</v>
      </c>
      <c r="B252" s="1"/>
      <c r="C252" s="5" t="s">
        <v>147</v>
      </c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x14ac:dyDescent="0.3">
      <c r="A253" s="21" t="s">
        <v>2</v>
      </c>
      <c r="B253" s="21"/>
      <c r="C253" s="21"/>
    </row>
    <row r="255" spans="1:24" x14ac:dyDescent="0.3">
      <c r="A255" s="9"/>
      <c r="B255" s="9"/>
      <c r="C255" s="10" t="s">
        <v>5</v>
      </c>
      <c r="D255" s="10"/>
      <c r="E255" s="10"/>
      <c r="F255" s="10"/>
      <c r="G255" s="10"/>
      <c r="H255" s="10"/>
      <c r="I255" s="10"/>
      <c r="J255" s="10"/>
      <c r="K255" s="10" t="s">
        <v>6</v>
      </c>
      <c r="L255" s="10"/>
      <c r="M255" s="1"/>
      <c r="N255" s="6" t="s">
        <v>7</v>
      </c>
      <c r="O255" s="6" t="s">
        <v>7</v>
      </c>
      <c r="P255" s="6" t="s">
        <v>8</v>
      </c>
      <c r="Q255" s="6" t="s">
        <v>8</v>
      </c>
      <c r="R255" s="7"/>
      <c r="S255" s="7"/>
      <c r="T255" s="10"/>
      <c r="U255" s="10"/>
      <c r="V255" s="10"/>
      <c r="W255" s="10"/>
    </row>
    <row r="256" spans="1:24" x14ac:dyDescent="0.3">
      <c r="A256" s="9"/>
      <c r="B256" s="9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"/>
      <c r="N256" s="6" t="s">
        <v>9</v>
      </c>
      <c r="O256" s="6" t="s">
        <v>10</v>
      </c>
      <c r="P256" s="6" t="s">
        <v>11</v>
      </c>
      <c r="Q256" s="6" t="s">
        <v>12</v>
      </c>
      <c r="R256" s="11"/>
      <c r="S256" s="11"/>
      <c r="T256" s="10"/>
      <c r="U256" s="10"/>
      <c r="V256" s="10"/>
      <c r="W256" s="10"/>
    </row>
    <row r="257" spans="1:24" ht="20.399999999999999" x14ac:dyDescent="0.3">
      <c r="A257" s="8" t="s">
        <v>13</v>
      </c>
      <c r="B257" s="8" t="s">
        <v>14</v>
      </c>
      <c r="C257" s="7"/>
      <c r="D257" s="6" t="s">
        <v>15</v>
      </c>
      <c r="E257" s="6" t="s">
        <v>9</v>
      </c>
      <c r="F257" s="6" t="s">
        <v>10</v>
      </c>
      <c r="G257" s="6" t="s">
        <v>16</v>
      </c>
      <c r="H257" s="7"/>
      <c r="I257" s="6" t="s">
        <v>17</v>
      </c>
      <c r="J257" s="6" t="s">
        <v>18</v>
      </c>
      <c r="K257" s="6" t="s">
        <v>164</v>
      </c>
      <c r="L257" s="6" t="s">
        <v>9</v>
      </c>
      <c r="M257" s="6" t="s">
        <v>10</v>
      </c>
      <c r="N257" s="6" t="s">
        <v>19</v>
      </c>
      <c r="O257" s="6" t="s">
        <v>19</v>
      </c>
      <c r="P257" s="6" t="s">
        <v>8</v>
      </c>
      <c r="Q257" s="6" t="s">
        <v>8</v>
      </c>
      <c r="R257" s="6" t="s">
        <v>17</v>
      </c>
      <c r="S257" s="7"/>
      <c r="T257" s="6" t="s">
        <v>20</v>
      </c>
      <c r="U257" s="7"/>
      <c r="V257" s="7"/>
      <c r="W257" s="7"/>
      <c r="X257" s="7"/>
    </row>
    <row r="258" spans="1:24" x14ac:dyDescent="0.3">
      <c r="A258" s="8" t="s">
        <v>21</v>
      </c>
      <c r="B258" s="8" t="s">
        <v>22</v>
      </c>
      <c r="C258" s="6" t="s">
        <v>23</v>
      </c>
      <c r="D258" s="6" t="s">
        <v>24</v>
      </c>
      <c r="E258" s="6" t="s">
        <v>25</v>
      </c>
      <c r="F258" s="6" t="s">
        <v>26</v>
      </c>
      <c r="G258" s="6" t="s">
        <v>27</v>
      </c>
      <c r="H258" s="6" t="s">
        <v>28</v>
      </c>
      <c r="I258" s="6" t="s">
        <v>29</v>
      </c>
      <c r="J258" s="6" t="s">
        <v>30</v>
      </c>
      <c r="K258" s="6" t="s">
        <v>165</v>
      </c>
      <c r="L258" s="6" t="s">
        <v>25</v>
      </c>
      <c r="M258" s="6" t="s">
        <v>26</v>
      </c>
      <c r="N258" s="6" t="s">
        <v>25</v>
      </c>
      <c r="O258" s="6" t="s">
        <v>26</v>
      </c>
      <c r="P258" s="6" t="s">
        <v>31</v>
      </c>
      <c r="Q258" s="6" t="s">
        <v>32</v>
      </c>
      <c r="R258" s="6" t="s">
        <v>6</v>
      </c>
      <c r="S258" s="6" t="s">
        <v>17</v>
      </c>
      <c r="T258" s="6" t="s">
        <v>6</v>
      </c>
      <c r="U258" s="6"/>
      <c r="V258" s="6"/>
      <c r="W258" s="6"/>
      <c r="X258" s="6"/>
    </row>
    <row r="261" spans="1:24" x14ac:dyDescent="0.3">
      <c r="A261" s="12">
        <v>410</v>
      </c>
      <c r="B261" s="12" t="s">
        <v>148</v>
      </c>
      <c r="C261" s="13"/>
      <c r="D261" s="14">
        <v>554</v>
      </c>
      <c r="E261" s="14">
        <v>351</v>
      </c>
      <c r="F261" s="14">
        <v>243</v>
      </c>
      <c r="G261" s="14">
        <v>6</v>
      </c>
      <c r="H261" s="14">
        <v>200</v>
      </c>
      <c r="I261" s="14">
        <v>1354</v>
      </c>
      <c r="J261" s="14">
        <v>1231</v>
      </c>
      <c r="K261">
        <v>70718</v>
      </c>
      <c r="L261" s="14">
        <v>5633</v>
      </c>
      <c r="M261" s="14">
        <v>331</v>
      </c>
      <c r="N261" s="13"/>
      <c r="O261" s="13"/>
      <c r="P261" s="13"/>
      <c r="Q261" s="13"/>
      <c r="R261" s="14">
        <f>SUM(J261:Q261)</f>
        <v>77913</v>
      </c>
      <c r="S261" s="14">
        <f>SUM(I261,R261)</f>
        <v>79267</v>
      </c>
      <c r="T261" s="15">
        <f>R261/S261</f>
        <v>0.98291849067077097</v>
      </c>
      <c r="U261" s="14"/>
      <c r="V261" s="15"/>
      <c r="W261" s="13"/>
      <c r="X261" s="13"/>
    </row>
    <row r="262" spans="1:24" x14ac:dyDescent="0.3">
      <c r="A262" s="12">
        <v>414</v>
      </c>
      <c r="B262" s="12" t="s">
        <v>149</v>
      </c>
      <c r="C262" s="13"/>
      <c r="D262" s="13"/>
      <c r="E262" s="13"/>
      <c r="F262" s="14">
        <v>4</v>
      </c>
      <c r="G262" s="13"/>
      <c r="H262" s="13"/>
      <c r="I262" s="14">
        <v>4</v>
      </c>
      <c r="J262" s="13"/>
      <c r="K262">
        <v>19</v>
      </c>
      <c r="L262" s="13"/>
      <c r="M262" s="13"/>
      <c r="N262" s="13"/>
      <c r="O262" s="13"/>
      <c r="P262" s="13"/>
      <c r="Q262" s="13"/>
      <c r="R262" s="13"/>
      <c r="S262" s="14">
        <v>4</v>
      </c>
      <c r="T262" s="15">
        <v>0</v>
      </c>
      <c r="U262" s="13"/>
      <c r="V262" s="13"/>
      <c r="W262" s="13"/>
      <c r="X262" s="13"/>
    </row>
    <row r="263" spans="1:24" x14ac:dyDescent="0.3">
      <c r="A263" s="12">
        <v>417</v>
      </c>
      <c r="B263" s="12" t="s">
        <v>150</v>
      </c>
      <c r="C263" s="13"/>
      <c r="D263" s="14">
        <v>96</v>
      </c>
      <c r="E263" s="13"/>
      <c r="F263" s="14">
        <v>248</v>
      </c>
      <c r="G263" s="14">
        <v>12</v>
      </c>
      <c r="H263" s="14">
        <v>40</v>
      </c>
      <c r="I263" s="14">
        <v>396</v>
      </c>
      <c r="J263" s="13"/>
      <c r="K263">
        <v>226847</v>
      </c>
      <c r="L263" s="14">
        <v>6723</v>
      </c>
      <c r="M263" s="14">
        <v>942</v>
      </c>
      <c r="N263" s="13"/>
      <c r="O263" s="13"/>
      <c r="P263" s="13"/>
      <c r="Q263" s="13"/>
      <c r="R263" s="14">
        <v>7665</v>
      </c>
      <c r="S263" s="14">
        <v>8061</v>
      </c>
      <c r="T263" s="15">
        <v>0.95</v>
      </c>
      <c r="U263" s="14"/>
      <c r="V263" s="15"/>
      <c r="W263" s="13"/>
      <c r="X263" s="13"/>
    </row>
    <row r="264" spans="1:24" x14ac:dyDescent="0.3">
      <c r="A264" s="12">
        <v>425</v>
      </c>
      <c r="B264" s="12" t="s">
        <v>151</v>
      </c>
      <c r="C264" s="13"/>
      <c r="D264" s="13"/>
      <c r="E264" s="13"/>
      <c r="F264" s="13"/>
      <c r="G264" s="13"/>
      <c r="H264" s="13"/>
      <c r="I264" s="13"/>
      <c r="J264" s="13"/>
      <c r="K264">
        <v>4</v>
      </c>
      <c r="L264" s="13"/>
      <c r="M264" s="14">
        <v>1</v>
      </c>
      <c r="N264" s="13"/>
      <c r="O264" s="13"/>
      <c r="P264" s="13"/>
      <c r="Q264" s="13"/>
      <c r="R264" s="14">
        <v>1</v>
      </c>
      <c r="S264" s="14">
        <v>1</v>
      </c>
      <c r="T264" s="15">
        <v>1</v>
      </c>
      <c r="U264" s="13"/>
      <c r="V264" s="13"/>
      <c r="W264" s="13"/>
      <c r="X264" s="13"/>
    </row>
    <row r="265" spans="1:24" x14ac:dyDescent="0.3">
      <c r="A265" s="12">
        <v>427</v>
      </c>
      <c r="B265" s="12" t="s">
        <v>152</v>
      </c>
      <c r="C265" s="13"/>
      <c r="D265" s="14">
        <v>6</v>
      </c>
      <c r="E265" s="14">
        <v>182</v>
      </c>
      <c r="F265" s="14">
        <v>120</v>
      </c>
      <c r="G265" s="14">
        <v>28</v>
      </c>
      <c r="H265" s="14">
        <v>482</v>
      </c>
      <c r="I265" s="14">
        <v>818</v>
      </c>
      <c r="J265" s="14">
        <v>826</v>
      </c>
      <c r="K265">
        <v>118957</v>
      </c>
      <c r="L265" s="14">
        <v>826</v>
      </c>
      <c r="M265" s="13"/>
      <c r="N265" s="13"/>
      <c r="O265" s="13"/>
      <c r="P265" s="13"/>
      <c r="Q265" s="13"/>
      <c r="R265" s="14">
        <v>1652</v>
      </c>
      <c r="S265" s="14">
        <v>2470</v>
      </c>
      <c r="T265" s="15">
        <v>0.67</v>
      </c>
      <c r="U265" s="14"/>
      <c r="V265" s="15"/>
      <c r="W265" s="13"/>
      <c r="X265" s="13"/>
    </row>
    <row r="266" spans="1:24" x14ac:dyDescent="0.3">
      <c r="A266" s="12">
        <v>429</v>
      </c>
      <c r="B266" s="12" t="s">
        <v>196</v>
      </c>
      <c r="C266" s="13"/>
      <c r="D266" s="14"/>
      <c r="E266" s="14"/>
      <c r="F266" s="14"/>
      <c r="G266" s="14"/>
      <c r="H266" s="14"/>
      <c r="I266" s="14"/>
      <c r="J266" s="14"/>
      <c r="K266">
        <v>1</v>
      </c>
      <c r="L266" s="14"/>
      <c r="M266" s="13"/>
      <c r="N266" s="13"/>
      <c r="O266" s="13"/>
      <c r="P266" s="13"/>
      <c r="Q266" s="13"/>
      <c r="R266" s="14"/>
      <c r="S266" s="14"/>
      <c r="T266" s="15"/>
      <c r="U266" s="14"/>
      <c r="V266" s="15"/>
      <c r="W266" s="13"/>
      <c r="X266" s="13"/>
    </row>
    <row r="267" spans="1:24" x14ac:dyDescent="0.3">
      <c r="A267" s="12">
        <v>457</v>
      </c>
      <c r="B267" s="12" t="s">
        <v>153</v>
      </c>
      <c r="C267" s="13"/>
      <c r="D267" s="14">
        <v>2</v>
      </c>
      <c r="E267" s="13"/>
      <c r="F267" s="14">
        <v>2</v>
      </c>
      <c r="G267" s="13"/>
      <c r="H267" s="13"/>
      <c r="I267" s="14">
        <v>4</v>
      </c>
      <c r="J267" s="13"/>
      <c r="K267">
        <v>149</v>
      </c>
      <c r="L267" s="14">
        <v>1</v>
      </c>
      <c r="M267" s="14">
        <v>2</v>
      </c>
      <c r="N267" s="13"/>
      <c r="O267" s="13"/>
      <c r="P267" s="13"/>
      <c r="Q267" s="13"/>
      <c r="R267" s="14">
        <v>3</v>
      </c>
      <c r="S267" s="14">
        <v>7</v>
      </c>
      <c r="T267" s="15">
        <v>0.43</v>
      </c>
      <c r="U267" s="13"/>
      <c r="V267" s="13"/>
      <c r="W267" s="13"/>
      <c r="X267" s="13"/>
    </row>
    <row r="268" spans="1:24" x14ac:dyDescent="0.3">
      <c r="A268" s="12">
        <v>459</v>
      </c>
      <c r="B268" s="12" t="s">
        <v>198</v>
      </c>
      <c r="C268" s="13"/>
      <c r="D268" s="14"/>
      <c r="E268" s="13"/>
      <c r="F268" s="14"/>
      <c r="G268" s="13"/>
      <c r="H268" s="13"/>
      <c r="I268" s="14"/>
      <c r="J268" s="13"/>
      <c r="K268">
        <v>35</v>
      </c>
      <c r="L268" s="14"/>
      <c r="M268" s="14"/>
      <c r="N268" s="13"/>
      <c r="O268" s="13"/>
      <c r="P268" s="13"/>
      <c r="Q268" s="13"/>
      <c r="R268" s="14"/>
      <c r="S268" s="14"/>
      <c r="T268" s="15"/>
      <c r="U268" s="13"/>
      <c r="V268" s="13"/>
      <c r="W268" s="13"/>
      <c r="X268" s="13"/>
    </row>
    <row r="269" spans="1:24" x14ac:dyDescent="0.3">
      <c r="A269" s="12">
        <v>476</v>
      </c>
      <c r="B269" s="12" t="s">
        <v>154</v>
      </c>
      <c r="C269" s="13"/>
      <c r="D269" s="14">
        <v>2</v>
      </c>
      <c r="E269" s="13"/>
      <c r="F269" s="13"/>
      <c r="G269" s="14">
        <v>8</v>
      </c>
      <c r="H269" s="14">
        <v>1</v>
      </c>
      <c r="I269" s="14">
        <v>11</v>
      </c>
      <c r="J269" s="13"/>
      <c r="K269">
        <v>52</v>
      </c>
      <c r="L269" s="13"/>
      <c r="M269" s="13"/>
      <c r="N269" s="13"/>
      <c r="O269" s="13"/>
      <c r="P269" s="13"/>
      <c r="Q269" s="13"/>
      <c r="R269" s="13"/>
      <c r="S269" s="14">
        <v>11</v>
      </c>
      <c r="T269" s="15">
        <v>0</v>
      </c>
      <c r="U269" s="13"/>
      <c r="V269" s="13"/>
      <c r="W269" s="13"/>
      <c r="X269" s="13"/>
    </row>
    <row r="270" spans="1:24" x14ac:dyDescent="0.3">
      <c r="A270" s="12">
        <v>492</v>
      </c>
      <c r="B270" s="12" t="s">
        <v>155</v>
      </c>
      <c r="C270" s="13"/>
      <c r="D270" s="14">
        <v>8</v>
      </c>
      <c r="E270" s="13"/>
      <c r="F270" s="14">
        <v>2</v>
      </c>
      <c r="G270" s="14">
        <v>4</v>
      </c>
      <c r="H270" s="13"/>
      <c r="I270" s="14">
        <v>14</v>
      </c>
      <c r="J270" s="13"/>
      <c r="K270">
        <v>951</v>
      </c>
      <c r="L270" s="13"/>
      <c r="M270" s="13"/>
      <c r="N270" s="13"/>
      <c r="O270" s="13"/>
      <c r="P270" s="13"/>
      <c r="Q270" s="13"/>
      <c r="R270" s="13"/>
      <c r="S270" s="14">
        <v>14</v>
      </c>
      <c r="T270" s="15">
        <v>0</v>
      </c>
      <c r="U270" s="13"/>
      <c r="V270" s="13"/>
      <c r="W270" s="13"/>
      <c r="X270" s="13"/>
    </row>
    <row r="273" spans="1:24" x14ac:dyDescent="0.3">
      <c r="A273" s="13"/>
      <c r="B273" s="16" t="s">
        <v>54</v>
      </c>
      <c r="C273" s="13"/>
      <c r="D273" s="14">
        <v>668</v>
      </c>
      <c r="E273" s="14">
        <v>533</v>
      </c>
      <c r="F273" s="14">
        <v>619</v>
      </c>
      <c r="G273" s="14">
        <v>58</v>
      </c>
      <c r="H273" s="14">
        <v>723</v>
      </c>
      <c r="I273" s="14">
        <v>2601</v>
      </c>
      <c r="J273" s="14">
        <v>2057</v>
      </c>
      <c r="K273">
        <f>SUM(K261:K270)</f>
        <v>417733</v>
      </c>
      <c r="L273" s="14">
        <v>13183</v>
      </c>
      <c r="M273" s="14">
        <v>1276</v>
      </c>
      <c r="N273" s="13"/>
      <c r="O273" s="13"/>
      <c r="P273" s="13"/>
      <c r="Q273" s="13"/>
      <c r="R273" s="14">
        <f>SUM(J273:Q273)</f>
        <v>434249</v>
      </c>
      <c r="S273" s="14">
        <f>SUM(I273,R273)</f>
        <v>436850</v>
      </c>
      <c r="T273" s="15">
        <f>R273/S273</f>
        <v>0.9940460112166648</v>
      </c>
      <c r="U273" s="14"/>
      <c r="V273" s="15"/>
      <c r="W273" s="13"/>
      <c r="X273" s="13"/>
    </row>
    <row r="274" spans="1:24" x14ac:dyDescent="0.3">
      <c r="A274" s="13"/>
      <c r="B274" s="16" t="s">
        <v>55</v>
      </c>
      <c r="C274" s="15">
        <v>0</v>
      </c>
      <c r="D274" s="17">
        <v>9.7000000000000003E-2</v>
      </c>
      <c r="E274" s="17">
        <v>0.20899999999999999</v>
      </c>
      <c r="F274" s="17">
        <v>0.108</v>
      </c>
      <c r="G274" s="17">
        <v>7.1999999999999995E-2</v>
      </c>
      <c r="H274" s="17">
        <v>6.5000000000000002E-2</v>
      </c>
      <c r="I274" s="17">
        <v>9.6000000000000002E-2</v>
      </c>
      <c r="J274" s="17">
        <v>7.2999999999999995E-2</v>
      </c>
      <c r="K274" s="17">
        <f>K273/$I$309</f>
        <v>0.2950541890570878</v>
      </c>
      <c r="L274" s="15">
        <v>0.12</v>
      </c>
      <c r="M274" s="17">
        <v>5.6000000000000001E-2</v>
      </c>
      <c r="N274" s="15">
        <v>0</v>
      </c>
      <c r="O274" s="15">
        <v>0</v>
      </c>
      <c r="P274" s="15">
        <v>0</v>
      </c>
      <c r="Q274" s="15">
        <v>0</v>
      </c>
      <c r="R274" s="15">
        <f>R273/$P$309</f>
        <v>0.27548993547462092</v>
      </c>
      <c r="S274" s="17">
        <f>S273/$Q$309</f>
        <v>0.27245058968074293</v>
      </c>
      <c r="T274" s="13"/>
      <c r="U274" s="17"/>
      <c r="V274" s="13"/>
      <c r="W274" s="13"/>
      <c r="X274" s="13"/>
    </row>
    <row r="276" spans="1:24" ht="17.399999999999999" customHeight="1" x14ac:dyDescent="0.3">
      <c r="A276" s="2" t="s">
        <v>0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7.399999999999999" customHeight="1" x14ac:dyDescent="0.3">
      <c r="A277" s="2" t="s">
        <v>1</v>
      </c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3"/>
      <c r="W277" s="3"/>
      <c r="X277" s="3"/>
    </row>
    <row r="280" spans="1:24" ht="31.2" x14ac:dyDescent="0.3">
      <c r="A280" s="4" t="s">
        <v>3</v>
      </c>
      <c r="B280" s="1"/>
      <c r="C280" s="5" t="s">
        <v>156</v>
      </c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x14ac:dyDescent="0.3">
      <c r="A281" s="21" t="s">
        <v>2</v>
      </c>
      <c r="B281" s="21"/>
      <c r="C281" s="21"/>
    </row>
    <row r="283" spans="1:24" x14ac:dyDescent="0.3">
      <c r="A283" s="9"/>
      <c r="B283" s="9"/>
      <c r="C283" s="10" t="s">
        <v>5</v>
      </c>
      <c r="D283" s="10"/>
      <c r="E283" s="10"/>
      <c r="F283" s="10"/>
      <c r="G283" s="10"/>
      <c r="H283" s="10"/>
      <c r="I283" s="10"/>
      <c r="J283" s="10"/>
      <c r="K283" s="10" t="s">
        <v>6</v>
      </c>
      <c r="L283" s="10"/>
      <c r="M283" s="1"/>
      <c r="N283" s="6" t="s">
        <v>7</v>
      </c>
      <c r="O283" s="6" t="s">
        <v>7</v>
      </c>
      <c r="P283" s="6" t="s">
        <v>8</v>
      </c>
      <c r="Q283" s="6" t="s">
        <v>8</v>
      </c>
      <c r="R283" s="7"/>
      <c r="S283" s="7"/>
      <c r="T283" s="10"/>
      <c r="U283" s="10"/>
      <c r="V283" s="10"/>
      <c r="W283" s="10"/>
    </row>
    <row r="284" spans="1:24" x14ac:dyDescent="0.3">
      <c r="A284" s="9"/>
      <c r="B284" s="9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"/>
      <c r="N284" s="6" t="s">
        <v>9</v>
      </c>
      <c r="O284" s="6" t="s">
        <v>10</v>
      </c>
      <c r="P284" s="6" t="s">
        <v>11</v>
      </c>
      <c r="Q284" s="6" t="s">
        <v>12</v>
      </c>
      <c r="R284" s="11"/>
      <c r="S284" s="11"/>
      <c r="T284" s="10"/>
      <c r="U284" s="10"/>
      <c r="V284" s="10"/>
      <c r="W284" s="10"/>
    </row>
    <row r="285" spans="1:24" ht="20.399999999999999" x14ac:dyDescent="0.3">
      <c r="A285" s="8" t="s">
        <v>13</v>
      </c>
      <c r="B285" s="8" t="s">
        <v>14</v>
      </c>
      <c r="C285" s="7"/>
      <c r="D285" s="6" t="s">
        <v>15</v>
      </c>
      <c r="E285" s="6" t="s">
        <v>9</v>
      </c>
      <c r="F285" s="6" t="s">
        <v>10</v>
      </c>
      <c r="G285" s="6" t="s">
        <v>16</v>
      </c>
      <c r="H285" s="7"/>
      <c r="I285" s="6" t="s">
        <v>17</v>
      </c>
      <c r="J285" s="6" t="s">
        <v>18</v>
      </c>
      <c r="K285" s="6" t="s">
        <v>164</v>
      </c>
      <c r="L285" s="6" t="s">
        <v>9</v>
      </c>
      <c r="M285" s="6" t="s">
        <v>10</v>
      </c>
      <c r="N285" s="6" t="s">
        <v>19</v>
      </c>
      <c r="O285" s="6" t="s">
        <v>19</v>
      </c>
      <c r="P285" s="6" t="s">
        <v>8</v>
      </c>
      <c r="Q285" s="6" t="s">
        <v>8</v>
      </c>
      <c r="R285" s="6" t="s">
        <v>17</v>
      </c>
      <c r="S285" s="7"/>
      <c r="T285" s="6" t="s">
        <v>20</v>
      </c>
      <c r="U285" s="7"/>
      <c r="V285" s="7"/>
      <c r="W285" s="7"/>
      <c r="X285" s="7"/>
    </row>
    <row r="286" spans="1:24" x14ac:dyDescent="0.3">
      <c r="A286" s="8" t="s">
        <v>21</v>
      </c>
      <c r="B286" s="8" t="s">
        <v>22</v>
      </c>
      <c r="C286" s="6" t="s">
        <v>23</v>
      </c>
      <c r="D286" s="6" t="s">
        <v>24</v>
      </c>
      <c r="E286" s="6" t="s">
        <v>25</v>
      </c>
      <c r="F286" s="6" t="s">
        <v>26</v>
      </c>
      <c r="G286" s="6" t="s">
        <v>27</v>
      </c>
      <c r="H286" s="6" t="s">
        <v>28</v>
      </c>
      <c r="I286" s="6" t="s">
        <v>29</v>
      </c>
      <c r="J286" s="6" t="s">
        <v>30</v>
      </c>
      <c r="K286" s="6" t="s">
        <v>165</v>
      </c>
      <c r="L286" s="6" t="s">
        <v>25</v>
      </c>
      <c r="M286" s="6" t="s">
        <v>26</v>
      </c>
      <c r="N286" s="6" t="s">
        <v>25</v>
      </c>
      <c r="O286" s="6" t="s">
        <v>26</v>
      </c>
      <c r="P286" s="6" t="s">
        <v>31</v>
      </c>
      <c r="Q286" s="6" t="s">
        <v>32</v>
      </c>
      <c r="R286" s="6" t="s">
        <v>6</v>
      </c>
      <c r="S286" s="6" t="s">
        <v>17</v>
      </c>
      <c r="T286" s="6" t="s">
        <v>6</v>
      </c>
      <c r="U286" s="6"/>
      <c r="V286" s="6"/>
      <c r="W286" s="6"/>
      <c r="X286" s="6" t="s">
        <v>20</v>
      </c>
    </row>
    <row r="289" spans="1:24" x14ac:dyDescent="0.3">
      <c r="A289" s="12">
        <v>423</v>
      </c>
      <c r="B289" s="12" t="s">
        <v>157</v>
      </c>
      <c r="C289" s="13"/>
      <c r="D289" s="14">
        <v>18</v>
      </c>
      <c r="E289" s="13"/>
      <c r="F289" s="14">
        <v>54</v>
      </c>
      <c r="G289" s="13"/>
      <c r="H289" s="14">
        <v>6</v>
      </c>
      <c r="I289" s="14">
        <v>78</v>
      </c>
      <c r="J289" s="13"/>
      <c r="K289">
        <v>972</v>
      </c>
      <c r="L289" s="14">
        <v>14</v>
      </c>
      <c r="M289" s="14">
        <v>13</v>
      </c>
      <c r="N289" s="13"/>
      <c r="O289" s="13"/>
      <c r="P289" s="13"/>
      <c r="Q289" s="13"/>
      <c r="R289" s="14">
        <f>SUM(J289:Q289)</f>
        <v>999</v>
      </c>
      <c r="S289" s="14">
        <f>SUM(I289,R289)</f>
        <v>1077</v>
      </c>
      <c r="T289" s="15">
        <f>R289/S289</f>
        <v>0.92757660167130918</v>
      </c>
      <c r="U289" s="13"/>
      <c r="V289" s="13"/>
      <c r="W289" s="13"/>
      <c r="X289" s="13"/>
    </row>
    <row r="290" spans="1:24" x14ac:dyDescent="0.3">
      <c r="A290" s="12">
        <v>440</v>
      </c>
      <c r="B290" s="12" t="s">
        <v>158</v>
      </c>
      <c r="C290" s="13"/>
      <c r="D290" s="14">
        <v>6</v>
      </c>
      <c r="E290" s="14">
        <v>489</v>
      </c>
      <c r="F290" s="14">
        <v>135</v>
      </c>
      <c r="G290" s="14">
        <v>52</v>
      </c>
      <c r="H290" s="14">
        <v>147</v>
      </c>
      <c r="I290" s="14">
        <v>829</v>
      </c>
      <c r="J290" s="14">
        <v>8008</v>
      </c>
      <c r="K290">
        <v>156576</v>
      </c>
      <c r="L290" s="14">
        <v>2042</v>
      </c>
      <c r="M290" s="13"/>
      <c r="N290" s="13"/>
      <c r="O290" s="13"/>
      <c r="P290" s="13"/>
      <c r="Q290" s="13"/>
      <c r="R290" s="14">
        <v>10050</v>
      </c>
      <c r="S290" s="14">
        <v>10879</v>
      </c>
      <c r="T290" s="15">
        <v>0.92</v>
      </c>
      <c r="U290" s="14"/>
      <c r="V290" s="15"/>
      <c r="W290" s="13"/>
      <c r="X290" s="13"/>
    </row>
    <row r="291" spans="1:24" x14ac:dyDescent="0.3">
      <c r="A291" s="12">
        <v>446</v>
      </c>
      <c r="B291" s="12" t="s">
        <v>159</v>
      </c>
      <c r="C291" s="13"/>
      <c r="D291" s="13"/>
      <c r="E291" s="13"/>
      <c r="F291" s="13"/>
      <c r="G291" s="13"/>
      <c r="H291" s="14">
        <v>93</v>
      </c>
      <c r="I291" s="14">
        <v>93</v>
      </c>
      <c r="J291" s="13"/>
      <c r="K291">
        <v>3</v>
      </c>
      <c r="L291" s="13"/>
      <c r="M291" s="13"/>
      <c r="N291" s="13"/>
      <c r="O291" s="13"/>
      <c r="P291" s="13"/>
      <c r="Q291" s="13"/>
      <c r="R291" s="13"/>
      <c r="S291" s="14">
        <v>93</v>
      </c>
      <c r="T291" s="15">
        <v>0</v>
      </c>
      <c r="U291" s="13"/>
      <c r="V291" s="13"/>
      <c r="W291" s="13"/>
      <c r="X291" s="13"/>
    </row>
    <row r="292" spans="1:24" x14ac:dyDescent="0.3">
      <c r="A292" s="12">
        <v>452</v>
      </c>
      <c r="B292" s="12" t="s">
        <v>160</v>
      </c>
      <c r="C292" s="13"/>
      <c r="D292" s="13"/>
      <c r="E292" s="14">
        <v>2</v>
      </c>
      <c r="F292" s="14">
        <v>3</v>
      </c>
      <c r="G292" s="13"/>
      <c r="H292" s="14">
        <v>532</v>
      </c>
      <c r="I292" s="14">
        <v>537</v>
      </c>
      <c r="J292" s="14">
        <v>400</v>
      </c>
      <c r="K292">
        <v>1453</v>
      </c>
      <c r="L292" s="14">
        <v>16</v>
      </c>
      <c r="M292" s="13"/>
      <c r="N292" s="13"/>
      <c r="O292" s="13"/>
      <c r="P292" s="13"/>
      <c r="Q292" s="13"/>
      <c r="R292" s="14">
        <v>416</v>
      </c>
      <c r="S292" s="14">
        <v>953</v>
      </c>
      <c r="T292" s="15">
        <v>0.44</v>
      </c>
      <c r="U292" s="13"/>
      <c r="V292" s="13"/>
      <c r="W292" s="13"/>
      <c r="X292" s="13"/>
    </row>
    <row r="293" spans="1:24" x14ac:dyDescent="0.3">
      <c r="A293" s="12">
        <v>453</v>
      </c>
      <c r="B293" s="12" t="s">
        <v>161</v>
      </c>
      <c r="C293" s="13"/>
      <c r="D293" s="14">
        <v>14</v>
      </c>
      <c r="E293" s="14">
        <v>274</v>
      </c>
      <c r="F293" s="14">
        <v>921</v>
      </c>
      <c r="G293" s="13"/>
      <c r="H293" s="14">
        <v>119</v>
      </c>
      <c r="I293" s="14">
        <v>1328</v>
      </c>
      <c r="J293" s="14">
        <v>16699</v>
      </c>
      <c r="K293">
        <v>92397</v>
      </c>
      <c r="L293" s="14">
        <v>8972</v>
      </c>
      <c r="M293" s="14">
        <v>725</v>
      </c>
      <c r="N293" s="13"/>
      <c r="O293" s="13"/>
      <c r="P293" s="13"/>
      <c r="Q293" s="13"/>
      <c r="R293" s="14">
        <v>26396</v>
      </c>
      <c r="S293" s="14">
        <v>27724</v>
      </c>
      <c r="T293" s="15">
        <v>0.95</v>
      </c>
      <c r="U293" s="14"/>
      <c r="V293" s="15"/>
      <c r="W293" s="13"/>
      <c r="X293" s="13"/>
    </row>
    <row r="294" spans="1:24" x14ac:dyDescent="0.3">
      <c r="A294" s="12">
        <v>454</v>
      </c>
      <c r="B294" s="12" t="s">
        <v>162</v>
      </c>
      <c r="C294" s="13"/>
      <c r="D294" s="13"/>
      <c r="E294" s="13"/>
      <c r="F294" s="13"/>
      <c r="G294" s="13"/>
      <c r="H294" s="13"/>
      <c r="I294" s="13"/>
      <c r="J294" s="13"/>
      <c r="K294">
        <v>46</v>
      </c>
      <c r="L294" s="14">
        <v>4</v>
      </c>
      <c r="M294" s="13"/>
      <c r="N294" s="13"/>
      <c r="O294" s="13"/>
      <c r="P294" s="13"/>
      <c r="Q294" s="13"/>
      <c r="R294" s="14">
        <v>4</v>
      </c>
      <c r="S294" s="14">
        <v>4</v>
      </c>
      <c r="T294" s="15">
        <v>1</v>
      </c>
      <c r="U294" s="13"/>
      <c r="V294" s="13"/>
      <c r="W294" s="13"/>
      <c r="X294" s="13"/>
    </row>
    <row r="297" spans="1:24" x14ac:dyDescent="0.3">
      <c r="A297" s="13"/>
      <c r="B297" s="16" t="s">
        <v>54</v>
      </c>
      <c r="C297" s="13"/>
      <c r="D297" s="14">
        <v>38</v>
      </c>
      <c r="E297" s="14">
        <v>765</v>
      </c>
      <c r="F297" s="14">
        <v>1113</v>
      </c>
      <c r="G297" s="14">
        <v>52</v>
      </c>
      <c r="H297" s="14">
        <v>897</v>
      </c>
      <c r="I297" s="14">
        <v>2865</v>
      </c>
      <c r="J297" s="14">
        <v>25107</v>
      </c>
      <c r="K297">
        <f>SUM(K289:K294)</f>
        <v>251447</v>
      </c>
      <c r="L297" s="14">
        <v>11048</v>
      </c>
      <c r="M297" s="14">
        <v>738</v>
      </c>
      <c r="N297" s="13"/>
      <c r="O297" s="13"/>
      <c r="P297" s="13"/>
      <c r="Q297" s="13"/>
      <c r="R297" s="14">
        <f>SUM(J297:Q297)</f>
        <v>288340</v>
      </c>
      <c r="S297" s="14">
        <f>SUM(I297,R297)</f>
        <v>291205</v>
      </c>
      <c r="T297" s="15">
        <f>R297/S297</f>
        <v>0.9901615700279871</v>
      </c>
      <c r="U297" s="14"/>
      <c r="V297" s="15"/>
      <c r="W297" s="13"/>
      <c r="X297" s="13"/>
    </row>
    <row r="298" spans="1:24" x14ac:dyDescent="0.3">
      <c r="A298" s="13"/>
      <c r="B298" s="16" t="s">
        <v>55</v>
      </c>
      <c r="C298" s="15">
        <v>0</v>
      </c>
      <c r="D298" s="17">
        <v>6.0000000000000001E-3</v>
      </c>
      <c r="E298" s="17">
        <v>0.30099999999999999</v>
      </c>
      <c r="F298" s="17">
        <v>0.19400000000000001</v>
      </c>
      <c r="G298" s="17">
        <v>6.5000000000000002E-2</v>
      </c>
      <c r="H298" s="15">
        <v>0.08</v>
      </c>
      <c r="I298" s="17">
        <v>0.106</v>
      </c>
      <c r="J298" s="17">
        <v>0.89100000000000001</v>
      </c>
      <c r="K298" s="17">
        <f>K297/$I$309</f>
        <v>0.17760265690246535</v>
      </c>
      <c r="L298" s="17">
        <v>0.10100000000000001</v>
      </c>
      <c r="M298" s="17">
        <v>3.3000000000000002E-2</v>
      </c>
      <c r="N298" s="15">
        <v>0</v>
      </c>
      <c r="O298" s="15">
        <v>0</v>
      </c>
      <c r="P298" s="15">
        <v>0</v>
      </c>
      <c r="Q298" s="15">
        <v>0</v>
      </c>
      <c r="R298" s="15">
        <f>R297/$P$309</f>
        <v>0.18292446958945718</v>
      </c>
      <c r="S298" s="17">
        <f>S297/$Q$309</f>
        <v>0.1816160557811165</v>
      </c>
      <c r="T298" s="13"/>
      <c r="U298" s="17"/>
      <c r="V298" s="13"/>
      <c r="W298" s="13"/>
      <c r="X298" s="13"/>
    </row>
    <row r="300" spans="1:24" ht="17.399999999999999" customHeight="1" x14ac:dyDescent="0.3">
      <c r="A300" s="2" t="s">
        <v>163</v>
      </c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3" spans="1:24" x14ac:dyDescent="0.3">
      <c r="A303" s="10" t="s">
        <v>5</v>
      </c>
      <c r="B303" s="10"/>
      <c r="C303" s="10"/>
      <c r="D303" s="10"/>
      <c r="E303" s="10"/>
      <c r="F303" s="10"/>
      <c r="G303" s="10"/>
      <c r="H303" s="10"/>
      <c r="I303" s="10" t="s">
        <v>6</v>
      </c>
      <c r="J303" s="10"/>
      <c r="K303" s="18"/>
      <c r="L303" s="6" t="s">
        <v>7</v>
      </c>
      <c r="M303" s="6" t="s">
        <v>7</v>
      </c>
      <c r="N303" s="6" t="s">
        <v>8</v>
      </c>
      <c r="O303" s="6" t="s">
        <v>8</v>
      </c>
      <c r="P303" s="7"/>
      <c r="Q303" s="7"/>
      <c r="R303" s="7"/>
      <c r="S303" s="10"/>
      <c r="T303" s="10"/>
      <c r="U303" s="10"/>
      <c r="V303" s="10"/>
    </row>
    <row r="304" spans="1:24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8"/>
      <c r="L304" s="6" t="s">
        <v>9</v>
      </c>
      <c r="M304" s="6" t="s">
        <v>10</v>
      </c>
      <c r="N304" s="6" t="s">
        <v>11</v>
      </c>
      <c r="O304" s="6" t="s">
        <v>12</v>
      </c>
      <c r="P304" s="7"/>
      <c r="Q304" s="7"/>
      <c r="R304" s="7"/>
      <c r="S304" s="10"/>
      <c r="T304" s="10"/>
      <c r="U304" s="10"/>
      <c r="V304" s="10"/>
    </row>
    <row r="305" spans="1:22" x14ac:dyDescent="0.3">
      <c r="A305" s="7"/>
      <c r="B305" s="6" t="s">
        <v>15</v>
      </c>
      <c r="C305" s="6" t="s">
        <v>9</v>
      </c>
      <c r="D305" s="6" t="s">
        <v>10</v>
      </c>
      <c r="E305" s="6" t="s">
        <v>16</v>
      </c>
      <c r="F305" s="7"/>
      <c r="G305" s="6" t="s">
        <v>17</v>
      </c>
      <c r="H305" s="6" t="s">
        <v>18</v>
      </c>
      <c r="I305" s="6" t="s">
        <v>164</v>
      </c>
      <c r="J305" s="6" t="s">
        <v>9</v>
      </c>
      <c r="K305" s="6" t="s">
        <v>10</v>
      </c>
      <c r="L305" s="6" t="s">
        <v>19</v>
      </c>
      <c r="M305" s="6" t="s">
        <v>19</v>
      </c>
      <c r="N305" s="6" t="s">
        <v>8</v>
      </c>
      <c r="O305" s="6" t="s">
        <v>8</v>
      </c>
      <c r="P305" s="6" t="s">
        <v>17</v>
      </c>
      <c r="Q305" s="7"/>
      <c r="R305" s="6" t="s">
        <v>20</v>
      </c>
      <c r="S305" s="7"/>
      <c r="T305" s="7"/>
      <c r="U305" s="7"/>
      <c r="V305" s="7"/>
    </row>
    <row r="306" spans="1:22" x14ac:dyDescent="0.3">
      <c r="A306" s="6" t="s">
        <v>23</v>
      </c>
      <c r="B306" s="6" t="s">
        <v>24</v>
      </c>
      <c r="C306" s="6" t="s">
        <v>25</v>
      </c>
      <c r="D306" s="6" t="s">
        <v>26</v>
      </c>
      <c r="E306" s="6" t="s">
        <v>27</v>
      </c>
      <c r="F306" s="6" t="s">
        <v>28</v>
      </c>
      <c r="G306" s="6" t="s">
        <v>29</v>
      </c>
      <c r="H306" s="6" t="s">
        <v>30</v>
      </c>
      <c r="I306" s="6" t="s">
        <v>165</v>
      </c>
      <c r="J306" s="6" t="s">
        <v>25</v>
      </c>
      <c r="K306" s="6" t="s">
        <v>26</v>
      </c>
      <c r="L306" s="6" t="s">
        <v>25</v>
      </c>
      <c r="M306" s="6" t="s">
        <v>26</v>
      </c>
      <c r="N306" s="6" t="s">
        <v>31</v>
      </c>
      <c r="O306" s="6" t="s">
        <v>32</v>
      </c>
      <c r="P306" s="6" t="s">
        <v>6</v>
      </c>
      <c r="Q306" s="6" t="s">
        <v>17</v>
      </c>
      <c r="R306" s="6" t="s">
        <v>6</v>
      </c>
      <c r="S306" s="6"/>
      <c r="T306" s="6"/>
      <c r="U306" s="6"/>
      <c r="V306" s="6"/>
    </row>
    <row r="309" spans="1:22" x14ac:dyDescent="0.3">
      <c r="A309" s="13"/>
      <c r="B309" s="14">
        <v>6909</v>
      </c>
      <c r="C309" s="14">
        <v>2545</v>
      </c>
      <c r="D309" s="14">
        <v>5723</v>
      </c>
      <c r="E309" s="14">
        <v>800</v>
      </c>
      <c r="F309" s="14">
        <v>11154</v>
      </c>
      <c r="G309" s="19">
        <v>27131</v>
      </c>
      <c r="H309" s="14">
        <v>28177</v>
      </c>
      <c r="I309">
        <f>SUM(K297,K273,K245,K198,K162,K125,K100,K41)</f>
        <v>1415784</v>
      </c>
      <c r="J309" s="14">
        <v>109687</v>
      </c>
      <c r="K309" s="14">
        <v>22628</v>
      </c>
      <c r="L309" s="14">
        <v>3</v>
      </c>
      <c r="M309" s="13"/>
      <c r="N309" s="13"/>
      <c r="O309" s="13"/>
      <c r="P309" s="19">
        <f>SUM(H309:O309)</f>
        <v>1576279</v>
      </c>
      <c r="Q309" s="19">
        <f>SUM(G309,P309)</f>
        <v>1603410</v>
      </c>
      <c r="R309" s="20">
        <f>P309/Q309</f>
        <v>0.98307918748167966</v>
      </c>
      <c r="S309" s="14"/>
      <c r="T309" s="17"/>
    </row>
  </sheetData>
  <mergeCells count="111">
    <mergeCell ref="A253:C253"/>
    <mergeCell ref="A281:C281"/>
    <mergeCell ref="A6:C6"/>
    <mergeCell ref="A49:C49"/>
    <mergeCell ref="A108:C108"/>
    <mergeCell ref="A133:C133"/>
    <mergeCell ref="A170:C170"/>
    <mergeCell ref="A206:C206"/>
    <mergeCell ref="A300:X300"/>
    <mergeCell ref="A303:H304"/>
    <mergeCell ref="I303:J304"/>
    <mergeCell ref="S303:T303"/>
    <mergeCell ref="U303:V303"/>
    <mergeCell ref="S304:T304"/>
    <mergeCell ref="U304:V304"/>
    <mergeCell ref="A283:B284"/>
    <mergeCell ref="C283:J284"/>
    <mergeCell ref="K283:L284"/>
    <mergeCell ref="T283:U283"/>
    <mergeCell ref="V283:W283"/>
    <mergeCell ref="R284:S284"/>
    <mergeCell ref="T284:U284"/>
    <mergeCell ref="V284:W284"/>
    <mergeCell ref="T256:U256"/>
    <mergeCell ref="V256:W256"/>
    <mergeCell ref="A276:X276"/>
    <mergeCell ref="A277:U277"/>
    <mergeCell ref="V277:X277"/>
    <mergeCell ref="C280:X280"/>
    <mergeCell ref="A248:X248"/>
    <mergeCell ref="A249:U249"/>
    <mergeCell ref="V249:X249"/>
    <mergeCell ref="C252:X252"/>
    <mergeCell ref="A255:B256"/>
    <mergeCell ref="C255:J256"/>
    <mergeCell ref="K255:L256"/>
    <mergeCell ref="T255:U255"/>
    <mergeCell ref="V255:W255"/>
    <mergeCell ref="R256:S256"/>
    <mergeCell ref="A208:B209"/>
    <mergeCell ref="C208:J209"/>
    <mergeCell ref="K208:L209"/>
    <mergeCell ref="T208:U208"/>
    <mergeCell ref="V208:W208"/>
    <mergeCell ref="R209:S209"/>
    <mergeCell ref="T209:U209"/>
    <mergeCell ref="V209:W209"/>
    <mergeCell ref="T173:U173"/>
    <mergeCell ref="V173:W173"/>
    <mergeCell ref="A201:X201"/>
    <mergeCell ref="A202:U202"/>
    <mergeCell ref="V202:X202"/>
    <mergeCell ref="C205:X205"/>
    <mergeCell ref="A165:X165"/>
    <mergeCell ref="A166:U166"/>
    <mergeCell ref="V166:X166"/>
    <mergeCell ref="C169:X169"/>
    <mergeCell ref="A172:B173"/>
    <mergeCell ref="C172:J173"/>
    <mergeCell ref="K172:L173"/>
    <mergeCell ref="T172:U172"/>
    <mergeCell ref="V172:W172"/>
    <mergeCell ref="R173:S173"/>
    <mergeCell ref="A135:B136"/>
    <mergeCell ref="C135:J136"/>
    <mergeCell ref="K135:L136"/>
    <mergeCell ref="T135:U135"/>
    <mergeCell ref="V135:W135"/>
    <mergeCell ref="R136:S136"/>
    <mergeCell ref="T136:U136"/>
    <mergeCell ref="V136:W136"/>
    <mergeCell ref="T111:U111"/>
    <mergeCell ref="V111:W111"/>
    <mergeCell ref="A128:X128"/>
    <mergeCell ref="A129:U129"/>
    <mergeCell ref="V129:X129"/>
    <mergeCell ref="C132:X132"/>
    <mergeCell ref="A103:X103"/>
    <mergeCell ref="A104:U104"/>
    <mergeCell ref="V104:X104"/>
    <mergeCell ref="C107:X107"/>
    <mergeCell ref="A110:B111"/>
    <mergeCell ref="C110:J111"/>
    <mergeCell ref="K110:L111"/>
    <mergeCell ref="T110:U110"/>
    <mergeCell ref="V110:W110"/>
    <mergeCell ref="R111:S111"/>
    <mergeCell ref="A51:B52"/>
    <mergeCell ref="C51:J52"/>
    <mergeCell ref="K51:L52"/>
    <mergeCell ref="T51:U51"/>
    <mergeCell ref="V51:W51"/>
    <mergeCell ref="R52:S52"/>
    <mergeCell ref="T52:U52"/>
    <mergeCell ref="V52:W52"/>
    <mergeCell ref="T9:U9"/>
    <mergeCell ref="V9:W9"/>
    <mergeCell ref="A44:X44"/>
    <mergeCell ref="A45:U45"/>
    <mergeCell ref="V45:X45"/>
    <mergeCell ref="C48:X48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2022-03-17T21:15:15Z</dcterms:created>
  <dcterms:modified xsi:type="dcterms:W3CDTF">2022-03-18T02:47:36Z</dcterms:modified>
</cp:coreProperties>
</file>