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R39" i="1"/>
  <c r="S95" i="1"/>
  <c r="R95" i="1"/>
  <c r="S122" i="1"/>
  <c r="R122" i="1"/>
  <c r="S158" i="1"/>
  <c r="R158" i="1"/>
  <c r="S191" i="1"/>
  <c r="R191" i="1"/>
  <c r="S239" i="1"/>
  <c r="R239" i="1"/>
  <c r="S264" i="1"/>
  <c r="R264" i="1"/>
  <c r="K264" i="1"/>
  <c r="K239" i="1"/>
  <c r="K191" i="1"/>
  <c r="K158" i="1"/>
  <c r="K122" i="1"/>
  <c r="K95" i="1"/>
  <c r="K39" i="1"/>
  <c r="S289" i="1"/>
  <c r="R289" i="1"/>
  <c r="K289" i="1"/>
  <c r="R300" i="1"/>
  <c r="R138" i="1"/>
  <c r="S138" i="1"/>
  <c r="T138" i="1" s="1"/>
  <c r="R139" i="1"/>
  <c r="S139" i="1"/>
  <c r="T139" i="1"/>
  <c r="R140" i="1"/>
  <c r="R141" i="1"/>
  <c r="S141" i="1" s="1"/>
  <c r="R142" i="1"/>
  <c r="S142" i="1"/>
  <c r="T142" i="1"/>
  <c r="R143" i="1"/>
  <c r="S143" i="1" s="1"/>
  <c r="R144" i="1"/>
  <c r="S144" i="1"/>
  <c r="T144" i="1"/>
  <c r="R145" i="1"/>
  <c r="S145" i="1"/>
  <c r="T145" i="1" s="1"/>
  <c r="R146" i="1"/>
  <c r="S146" i="1"/>
  <c r="T146" i="1" s="1"/>
  <c r="R147" i="1"/>
  <c r="S147" i="1"/>
  <c r="T147" i="1"/>
  <c r="R148" i="1"/>
  <c r="R149" i="1"/>
  <c r="S149" i="1" s="1"/>
  <c r="R150" i="1"/>
  <c r="S150" i="1"/>
  <c r="T150" i="1"/>
  <c r="R151" i="1"/>
  <c r="S151" i="1" s="1"/>
  <c r="R152" i="1"/>
  <c r="S152" i="1"/>
  <c r="T152" i="1"/>
  <c r="R153" i="1"/>
  <c r="S153" i="1"/>
  <c r="T153" i="1" s="1"/>
  <c r="R154" i="1"/>
  <c r="S154" i="1"/>
  <c r="T154" i="1" s="1"/>
  <c r="R174" i="1"/>
  <c r="S174" i="1"/>
  <c r="T174" i="1" s="1"/>
  <c r="R175" i="1"/>
  <c r="S175" i="1"/>
  <c r="T175" i="1"/>
  <c r="R176" i="1"/>
  <c r="R177" i="1"/>
  <c r="S177" i="1" s="1"/>
  <c r="T177" i="1" s="1"/>
  <c r="R178" i="1"/>
  <c r="S178" i="1"/>
  <c r="T178" i="1"/>
  <c r="R179" i="1"/>
  <c r="S179" i="1" s="1"/>
  <c r="R180" i="1"/>
  <c r="S180" i="1"/>
  <c r="T180" i="1"/>
  <c r="R181" i="1"/>
  <c r="S181" i="1"/>
  <c r="T181" i="1" s="1"/>
  <c r="R182" i="1"/>
  <c r="S182" i="1"/>
  <c r="T182" i="1"/>
  <c r="R183" i="1"/>
  <c r="S183" i="1"/>
  <c r="T183" i="1"/>
  <c r="R184" i="1"/>
  <c r="R185" i="1"/>
  <c r="S185" i="1"/>
  <c r="T185" i="1"/>
  <c r="R186" i="1"/>
  <c r="S186" i="1"/>
  <c r="T186" i="1"/>
  <c r="R187" i="1"/>
  <c r="S187" i="1" s="1"/>
  <c r="R207" i="1"/>
  <c r="S207" i="1"/>
  <c r="T207" i="1" s="1"/>
  <c r="R208" i="1"/>
  <c r="S208" i="1"/>
  <c r="T208" i="1" s="1"/>
  <c r="R209" i="1"/>
  <c r="S209" i="1"/>
  <c r="T209" i="1"/>
  <c r="R210" i="1"/>
  <c r="T210" i="1" s="1"/>
  <c r="S210" i="1"/>
  <c r="R211" i="1"/>
  <c r="S211" i="1" s="1"/>
  <c r="R212" i="1"/>
  <c r="S212" i="1"/>
  <c r="T212" i="1"/>
  <c r="R213" i="1"/>
  <c r="S213" i="1" s="1"/>
  <c r="R214" i="1"/>
  <c r="S214" i="1"/>
  <c r="T214" i="1"/>
  <c r="R215" i="1"/>
  <c r="S215" i="1"/>
  <c r="T215" i="1"/>
  <c r="R216" i="1"/>
  <c r="S216" i="1"/>
  <c r="T216" i="1" s="1"/>
  <c r="R217" i="1"/>
  <c r="S217" i="1"/>
  <c r="T217" i="1"/>
  <c r="R218" i="1"/>
  <c r="T218" i="1" s="1"/>
  <c r="S218" i="1"/>
  <c r="R219" i="1"/>
  <c r="S219" i="1" s="1"/>
  <c r="R220" i="1"/>
  <c r="S220" i="1"/>
  <c r="T220" i="1"/>
  <c r="R221" i="1"/>
  <c r="S221" i="1" s="1"/>
  <c r="R222" i="1"/>
  <c r="S222" i="1"/>
  <c r="T222" i="1"/>
  <c r="R223" i="1"/>
  <c r="S223" i="1"/>
  <c r="T223" i="1"/>
  <c r="R224" i="1"/>
  <c r="S224" i="1"/>
  <c r="T224" i="1" s="1"/>
  <c r="R225" i="1"/>
  <c r="S225" i="1"/>
  <c r="T225" i="1"/>
  <c r="R226" i="1"/>
  <c r="T226" i="1" s="1"/>
  <c r="S226" i="1"/>
  <c r="R227" i="1"/>
  <c r="S227" i="1" s="1"/>
  <c r="R228" i="1"/>
  <c r="S228" i="1"/>
  <c r="T228" i="1"/>
  <c r="R229" i="1"/>
  <c r="S229" i="1" s="1"/>
  <c r="R230" i="1"/>
  <c r="S230" i="1"/>
  <c r="T230" i="1"/>
  <c r="R231" i="1"/>
  <c r="S231" i="1"/>
  <c r="T231" i="1"/>
  <c r="R232" i="1"/>
  <c r="S232" i="1"/>
  <c r="T232" i="1" s="1"/>
  <c r="R233" i="1"/>
  <c r="S233" i="1"/>
  <c r="T233" i="1"/>
  <c r="R234" i="1"/>
  <c r="T234" i="1" s="1"/>
  <c r="S234" i="1"/>
  <c r="R235" i="1"/>
  <c r="S235" i="1" s="1"/>
  <c r="R255" i="1"/>
  <c r="S255" i="1" s="1"/>
  <c r="R256" i="1"/>
  <c r="S256" i="1" s="1"/>
  <c r="T256" i="1" s="1"/>
  <c r="R257" i="1"/>
  <c r="S257" i="1"/>
  <c r="T257" i="1"/>
  <c r="R258" i="1"/>
  <c r="S258" i="1" s="1"/>
  <c r="T258" i="1" s="1"/>
  <c r="R259" i="1"/>
  <c r="S259" i="1"/>
  <c r="T259" i="1" s="1"/>
  <c r="R260" i="1"/>
  <c r="T260" i="1" s="1"/>
  <c r="S260" i="1"/>
  <c r="R280" i="1"/>
  <c r="S280" i="1" s="1"/>
  <c r="T280" i="1" s="1"/>
  <c r="R281" i="1"/>
  <c r="S281" i="1"/>
  <c r="T281" i="1"/>
  <c r="R282" i="1"/>
  <c r="T282" i="1" s="1"/>
  <c r="S282" i="1"/>
  <c r="R283" i="1"/>
  <c r="S283" i="1"/>
  <c r="T283" i="1"/>
  <c r="R284" i="1"/>
  <c r="S284" i="1"/>
  <c r="T284" i="1"/>
  <c r="R285" i="1"/>
  <c r="S285" i="1" s="1"/>
  <c r="R288" i="1"/>
  <c r="R279" i="1"/>
  <c r="R263" i="1"/>
  <c r="S263" i="1" s="1"/>
  <c r="T263" i="1" s="1"/>
  <c r="R254" i="1"/>
  <c r="S238" i="1"/>
  <c r="R238" i="1"/>
  <c r="T238" i="1" s="1"/>
  <c r="R206" i="1"/>
  <c r="R190" i="1"/>
  <c r="S190" i="1" s="1"/>
  <c r="T190" i="1" s="1"/>
  <c r="R173" i="1"/>
  <c r="R157" i="1"/>
  <c r="R137" i="1"/>
  <c r="R121" i="1"/>
  <c r="R110" i="1"/>
  <c r="T94" i="1"/>
  <c r="S94" i="1"/>
  <c r="R94" i="1"/>
  <c r="R55" i="1"/>
  <c r="S55" i="1"/>
  <c r="T55" i="1" s="1"/>
  <c r="R56" i="1"/>
  <c r="S56" i="1"/>
  <c r="T56" i="1"/>
  <c r="R57" i="1"/>
  <c r="R58" i="1"/>
  <c r="S58" i="1" s="1"/>
  <c r="T58" i="1" s="1"/>
  <c r="R59" i="1"/>
  <c r="S59" i="1"/>
  <c r="T59" i="1"/>
  <c r="R60" i="1"/>
  <c r="S60" i="1" s="1"/>
  <c r="R61" i="1"/>
  <c r="S61" i="1"/>
  <c r="T61" i="1" s="1"/>
  <c r="R62" i="1"/>
  <c r="S62" i="1"/>
  <c r="T62" i="1" s="1"/>
  <c r="R63" i="1"/>
  <c r="S63" i="1" s="1"/>
  <c r="T63" i="1" s="1"/>
  <c r="R64" i="1"/>
  <c r="S64" i="1" s="1"/>
  <c r="T64" i="1" s="1"/>
  <c r="R65" i="1"/>
  <c r="R66" i="1"/>
  <c r="S66" i="1" s="1"/>
  <c r="T66" i="1" s="1"/>
  <c r="R67" i="1"/>
  <c r="S67" i="1"/>
  <c r="T67" i="1"/>
  <c r="R68" i="1"/>
  <c r="S68" i="1" s="1"/>
  <c r="R69" i="1"/>
  <c r="S69" i="1"/>
  <c r="T69" i="1"/>
  <c r="R70" i="1"/>
  <c r="S70" i="1"/>
  <c r="T70" i="1" s="1"/>
  <c r="R71" i="1"/>
  <c r="S71" i="1" s="1"/>
  <c r="R72" i="1"/>
  <c r="S72" i="1"/>
  <c r="T72" i="1"/>
  <c r="R73" i="1"/>
  <c r="T73" i="1" s="1"/>
  <c r="S73" i="1"/>
  <c r="R74" i="1"/>
  <c r="S74" i="1" s="1"/>
  <c r="T74" i="1" s="1"/>
  <c r="R75" i="1"/>
  <c r="S75" i="1"/>
  <c r="T75" i="1"/>
  <c r="R76" i="1"/>
  <c r="S76" i="1" s="1"/>
  <c r="R77" i="1"/>
  <c r="S77" i="1"/>
  <c r="T77" i="1"/>
  <c r="R78" i="1"/>
  <c r="S78" i="1"/>
  <c r="T78" i="1"/>
  <c r="R79" i="1"/>
  <c r="T79" i="1" s="1"/>
  <c r="S79" i="1"/>
  <c r="R80" i="1"/>
  <c r="S80" i="1"/>
  <c r="T80" i="1"/>
  <c r="R81" i="1"/>
  <c r="T81" i="1" s="1"/>
  <c r="S81" i="1"/>
  <c r="R82" i="1"/>
  <c r="S82" i="1" s="1"/>
  <c r="T82" i="1" s="1"/>
  <c r="R83" i="1"/>
  <c r="S83" i="1"/>
  <c r="T83" i="1"/>
  <c r="R84" i="1"/>
  <c r="S84" i="1" s="1"/>
  <c r="R85" i="1"/>
  <c r="S85" i="1"/>
  <c r="T85" i="1"/>
  <c r="R86" i="1"/>
  <c r="S86" i="1"/>
  <c r="T86" i="1"/>
  <c r="R87" i="1"/>
  <c r="S87" i="1" s="1"/>
  <c r="T87" i="1" s="1"/>
  <c r="R88" i="1"/>
  <c r="S88" i="1"/>
  <c r="T88" i="1"/>
  <c r="R89" i="1"/>
  <c r="T89" i="1" s="1"/>
  <c r="S89" i="1"/>
  <c r="R90" i="1"/>
  <c r="S90" i="1" s="1"/>
  <c r="T90" i="1" s="1"/>
  <c r="R91" i="1"/>
  <c r="S91" i="1"/>
  <c r="T91" i="1"/>
  <c r="R54" i="1"/>
  <c r="S54" i="1" s="1"/>
  <c r="T54" i="1" s="1"/>
  <c r="R38" i="1"/>
  <c r="R15" i="1"/>
  <c r="S15" i="1" s="1"/>
  <c r="R16" i="1"/>
  <c r="S16" i="1" s="1"/>
  <c r="T16" i="1" s="1"/>
  <c r="R17" i="1"/>
  <c r="T17" i="1" s="1"/>
  <c r="S17" i="1"/>
  <c r="R18" i="1"/>
  <c r="S18" i="1"/>
  <c r="T18" i="1" s="1"/>
  <c r="R19" i="1"/>
  <c r="S19" i="1"/>
  <c r="T19" i="1"/>
  <c r="R20" i="1"/>
  <c r="S20" i="1" s="1"/>
  <c r="R21" i="1"/>
  <c r="S21" i="1" s="1"/>
  <c r="T21" i="1" s="1"/>
  <c r="R22" i="1"/>
  <c r="S22" i="1"/>
  <c r="T22" i="1"/>
  <c r="R23" i="1"/>
  <c r="S23" i="1" s="1"/>
  <c r="T23" i="1" s="1"/>
  <c r="R24" i="1"/>
  <c r="S24" i="1"/>
  <c r="T24" i="1"/>
  <c r="R25" i="1"/>
  <c r="T25" i="1" s="1"/>
  <c r="S25" i="1"/>
  <c r="R26" i="1"/>
  <c r="S26" i="1"/>
  <c r="T26" i="1" s="1"/>
  <c r="R27" i="1"/>
  <c r="S27" i="1"/>
  <c r="T27" i="1"/>
  <c r="R28" i="1"/>
  <c r="S28" i="1" s="1"/>
  <c r="R29" i="1"/>
  <c r="S29" i="1" s="1"/>
  <c r="T29" i="1" s="1"/>
  <c r="R30" i="1"/>
  <c r="S30" i="1"/>
  <c r="T30" i="1"/>
  <c r="R31" i="1"/>
  <c r="S31" i="1" s="1"/>
  <c r="T31" i="1" s="1"/>
  <c r="R32" i="1"/>
  <c r="S32" i="1"/>
  <c r="T32" i="1"/>
  <c r="R33" i="1"/>
  <c r="T33" i="1" s="1"/>
  <c r="S33" i="1"/>
  <c r="R34" i="1"/>
  <c r="S34" i="1"/>
  <c r="T34" i="1" s="1"/>
  <c r="R35" i="1"/>
  <c r="S35" i="1"/>
  <c r="T35" i="1"/>
  <c r="T14" i="1"/>
  <c r="S14" i="1"/>
  <c r="R14" i="1"/>
  <c r="K121" i="1"/>
  <c r="K190" i="1"/>
  <c r="K263" i="1"/>
  <c r="K157" i="1"/>
  <c r="K288" i="1"/>
  <c r="I300" i="1" s="1"/>
  <c r="P300" i="1" s="1"/>
  <c r="Q300" i="1" s="1"/>
  <c r="K38" i="1"/>
  <c r="K238" i="1"/>
  <c r="K94" i="1"/>
  <c r="S148" i="1" l="1"/>
  <c r="T148" i="1" s="1"/>
  <c r="S140" i="1"/>
  <c r="T140" i="1" s="1"/>
  <c r="T149" i="1"/>
  <c r="T141" i="1"/>
  <c r="T151" i="1"/>
  <c r="T143" i="1"/>
  <c r="T184" i="1"/>
  <c r="T176" i="1"/>
  <c r="S184" i="1"/>
  <c r="S176" i="1"/>
  <c r="T187" i="1"/>
  <c r="T179" i="1"/>
  <c r="T235" i="1"/>
  <c r="T227" i="1"/>
  <c r="T219" i="1"/>
  <c r="T211" i="1"/>
  <c r="T229" i="1"/>
  <c r="T221" i="1"/>
  <c r="T213" i="1"/>
  <c r="T255" i="1"/>
  <c r="T285" i="1"/>
  <c r="S288" i="1"/>
  <c r="T288" i="1" s="1"/>
  <c r="S279" i="1"/>
  <c r="T279" i="1" s="1"/>
  <c r="S254" i="1"/>
  <c r="T254" i="1" s="1"/>
  <c r="S206" i="1"/>
  <c r="T206" i="1" s="1"/>
  <c r="S173" i="1"/>
  <c r="T173" i="1" s="1"/>
  <c r="S157" i="1"/>
  <c r="T157" i="1" s="1"/>
  <c r="S137" i="1"/>
  <c r="T137" i="1" s="1"/>
  <c r="S121" i="1"/>
  <c r="T121" i="1" s="1"/>
  <c r="S110" i="1"/>
  <c r="T110" i="1" s="1"/>
  <c r="S65" i="1"/>
  <c r="T65" i="1" s="1"/>
  <c r="S57" i="1"/>
  <c r="T57" i="1" s="1"/>
  <c r="T71" i="1"/>
  <c r="T84" i="1"/>
  <c r="T76" i="1"/>
  <c r="T68" i="1"/>
  <c r="T60" i="1"/>
  <c r="S38" i="1"/>
  <c r="T38" i="1" s="1"/>
  <c r="T15" i="1"/>
  <c r="T28" i="1"/>
  <c r="T20" i="1"/>
</calcChain>
</file>

<file path=xl/sharedStrings.xml><?xml version="1.0" encoding="utf-8"?>
<sst xmlns="http://schemas.openxmlformats.org/spreadsheetml/2006/main" count="614" uniqueCount="191">
  <si>
    <t>Release Requests Received</t>
  </si>
  <si>
    <t>Demandes de mainlevées reçues</t>
  </si>
  <si>
    <t>February / fevrier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</si>
  <si>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</si>
  <si>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</si>
  <si>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</si>
  <si>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</si>
  <si>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</si>
  <si>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</si>
  <si>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</si>
  <si>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</si>
  <si>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</si>
  <si>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</si>
  <si>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</si>
  <si>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</si>
  <si>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</si>
  <si>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</si>
  <si>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</si>
  <si>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</si>
  <si>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</si>
  <si>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</si>
  <si>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</si>
  <si>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</si>
  <si>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</si>
  <si>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</si>
  <si>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</si>
  <si>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</si>
  <si>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</si>
  <si>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</si>
  <si>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</si>
  <si>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</si>
  <si>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</si>
  <si>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</si>
  <si>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</si>
  <si>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</si>
  <si>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SYDNEY</t>
  </si>
  <si>
    <t>CHARLOTTETOWN (HUB)</t>
  </si>
  <si>
    <t>BATHURST</t>
  </si>
  <si>
    <t>ST. CROIX</t>
  </si>
  <si>
    <t>MONCTON (HUB) 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</si>
  <si>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</si>
  <si>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</si>
  <si>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</si>
  <si>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</si>
  <si>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</si>
  <si>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</si>
  <si>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</si>
  <si>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</si>
  <si>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</si>
  <si>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</si>
  <si>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</si>
  <si>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</si>
  <si>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</si>
  <si>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</si>
  <si>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</si>
  <si>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</si>
  <si>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</si>
  <si>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</si>
  <si>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</si>
  <si>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</si>
  <si>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</si>
  <si>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</si>
  <si>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</si>
  <si>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</si>
  <si>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</si>
  <si>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</si>
  <si>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</si>
  <si>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</si>
  <si>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</si>
  <si>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</si>
  <si>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</si>
  <si>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</si>
  <si>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</si>
  <si>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</si>
  <si>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</si>
  <si>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</si>
  <si>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</si>
  <si>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</si>
  <si>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</si>
  <si>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</si>
  <si>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</si>
  <si>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</si>
  <si>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</si>
  <si>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</si>
  <si>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</si>
  <si>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</si>
  <si>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</si>
  <si>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</si>
  <si>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</si>
  <si>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</si>
  <si>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</si>
  <si>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</si>
  <si>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</si>
  <si>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</si>
  <si>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</si>
  <si>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</si>
  <si>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</si>
  <si>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</si>
  <si>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</si>
  <si>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</si>
  <si>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</si>
  <si>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</si>
  <si>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</si>
  <si>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</si>
  <si>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</si>
  <si>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</si>
  <si>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</si>
  <si>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</si>
  <si>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</si>
  <si>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</si>
  <si>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</si>
  <si>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</si>
  <si>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</si>
  <si>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</si>
  <si>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</si>
  <si>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</si>
  <si>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</si>
  <si>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</si>
  <si>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</si>
  <si>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</si>
  <si>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</si>
  <si>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</si>
  <si>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</si>
  <si>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</si>
  <si>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</si>
  <si>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</si>
  <si>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</si>
  <si>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</si>
  <si>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</si>
  <si>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</si>
  <si>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</si>
  <si>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</si>
  <si>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</si>
  <si>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</si>
  <si>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</si>
  <si>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</si>
  <si>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</si>
  <si>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</si>
  <si>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</si>
  <si>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</si>
  <si>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</si>
  <si>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</si>
  <si>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WHITEHORSE</t>
  </si>
  <si>
    <t>FRASER</t>
  </si>
  <si>
    <t>Southern Ontario - Niagara / Fort Erie // Sud de l'Ontario - Niagara / Fort Érié</t>
  </si>
  <si>
    <t>FORT ERIE (HUB)</t>
  </si>
  <si>
    <t>HAMILTON (HUB)</t>
  </si>
  <si>
    <t>NIAGRA FALLS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</si>
  <si>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</si>
  <si>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</si>
  <si>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</si>
  <si>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</si>
  <si>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</si>
  <si>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</si>
  <si>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</si>
  <si>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</si>
  <si>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</si>
  <si>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</si>
  <si>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</si>
  <si>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SAINT JOHN</t>
  </si>
  <si>
    <t>DRUMMONDVILLE (STANHOPE)</t>
  </si>
  <si>
    <t>CHICOUTIMI</t>
  </si>
  <si>
    <t>SHAWINIGAN</t>
  </si>
  <si>
    <t>SOREL</t>
  </si>
  <si>
    <t>TROIS RIVIERES</t>
  </si>
  <si>
    <t>PORT CARTIER</t>
  </si>
  <si>
    <t>BAIE COMEAU</t>
  </si>
  <si>
    <t>SEPT ILES</t>
  </si>
  <si>
    <t>HEREFORD ROAD</t>
  </si>
  <si>
    <t>ADEN</t>
  </si>
  <si>
    <t>PRINCE GEORGE</t>
  </si>
  <si>
    <t>KAMLOOPS</t>
  </si>
  <si>
    <t>CRANBROOK</t>
  </si>
  <si>
    <t>KITIMAT</t>
  </si>
  <si>
    <t>PLEASANT CAMP</t>
  </si>
  <si>
    <t>BEAVER CREEK</t>
  </si>
  <si>
    <t>CORNER BROOK</t>
  </si>
  <si>
    <t>ARGENTIA</t>
  </si>
  <si>
    <t>PORT COLBORNE</t>
  </si>
  <si>
    <t>BELLEVILLE</t>
  </si>
  <si>
    <t>KINGSTON</t>
  </si>
  <si>
    <t>NORTH BAY</t>
  </si>
  <si>
    <t>SUDBURY</t>
  </si>
  <si>
    <t>COMMERCIAL HUB-OTTAWA</t>
  </si>
  <si>
    <t>CAMBRIDGE</t>
  </si>
  <si>
    <t>BARRIE</t>
  </si>
  <si>
    <t>OAKVILLE</t>
  </si>
  <si>
    <t>WATERLOO INT'L AIRPORT</t>
  </si>
  <si>
    <t>BRANTFORD</t>
  </si>
  <si>
    <t>GUELPH</t>
  </si>
  <si>
    <t>STRATFORD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</si>
</sst>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168" fontId="9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tabSelected="1" workbookViewId="0">
      <selection activeCell="P3" sqref="P3"/>
    </sheetView>
  </sheetViews>
  <sheetFormatPr defaultRowHeight="14.4" x14ac:dyDescent="0.3"/>
  <cols>
    <col min="1" max="1" width="10.6640625" customWidth="1"/>
    <col min="2" max="2" width="24.1093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157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/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158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16</v>
      </c>
      <c r="G14" s="14">
        <v>2</v>
      </c>
      <c r="H14" s="14">
        <v>12</v>
      </c>
      <c r="I14" s="14">
        <v>30</v>
      </c>
      <c r="J14" s="13"/>
      <c r="K14">
        <v>3422</v>
      </c>
      <c r="L14" s="14">
        <v>11</v>
      </c>
      <c r="M14" s="13"/>
      <c r="N14" s="13"/>
      <c r="O14" s="13"/>
      <c r="P14" s="13"/>
      <c r="Q14" s="13"/>
      <c r="R14" s="14">
        <f>SUM(J14:Q14)</f>
        <v>3433</v>
      </c>
      <c r="S14" s="14">
        <f>SUM(I14,R14)</f>
        <v>3463</v>
      </c>
      <c r="T14" s="15">
        <f>R14/S14</f>
        <v>0.99133699104822404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4</v>
      </c>
      <c r="I15" s="14">
        <v>4</v>
      </c>
      <c r="J15" s="13"/>
      <c r="K15">
        <v>2</v>
      </c>
      <c r="L15" s="13"/>
      <c r="M15" s="13"/>
      <c r="N15" s="13"/>
      <c r="O15" s="13"/>
      <c r="P15" s="13"/>
      <c r="Q15" s="13"/>
      <c r="R15" s="14">
        <f t="shared" ref="R15:R35" si="0">SUM(J15:Q15)</f>
        <v>2</v>
      </c>
      <c r="S15" s="14">
        <f t="shared" ref="S15:S35" si="1">SUM(I15,R15)</f>
        <v>6</v>
      </c>
      <c r="T15" s="15">
        <f t="shared" ref="T15:T35" si="2">R15/S15</f>
        <v>0.33333333333333331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35</v>
      </c>
      <c r="C16" s="13"/>
      <c r="D16" s="13"/>
      <c r="E16" s="13"/>
      <c r="F16" s="13"/>
      <c r="G16" s="13"/>
      <c r="H16" s="14">
        <v>2</v>
      </c>
      <c r="I16" s="14">
        <v>2</v>
      </c>
      <c r="J16" s="13"/>
      <c r="K16">
        <v>3</v>
      </c>
      <c r="L16" s="13"/>
      <c r="M16" s="13"/>
      <c r="N16" s="13"/>
      <c r="O16" s="13"/>
      <c r="P16" s="13"/>
      <c r="Q16" s="13"/>
      <c r="R16" s="14">
        <f t="shared" si="0"/>
        <v>3</v>
      </c>
      <c r="S16" s="14">
        <f t="shared" si="1"/>
        <v>5</v>
      </c>
      <c r="T16" s="15">
        <f t="shared" si="2"/>
        <v>0.6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36</v>
      </c>
      <c r="C17" s="13"/>
      <c r="D17" s="13"/>
      <c r="E17" s="13"/>
      <c r="F17" s="14">
        <v>1</v>
      </c>
      <c r="G17" s="13"/>
      <c r="H17" s="14">
        <v>1</v>
      </c>
      <c r="I17" s="14">
        <v>2</v>
      </c>
      <c r="J17" s="13"/>
      <c r="K17" s="14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3</v>
      </c>
      <c r="T17" s="15">
        <f t="shared" si="2"/>
        <v>0.33333333333333331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37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3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205</v>
      </c>
      <c r="B19" s="12" t="s">
        <v>38</v>
      </c>
      <c r="C19" s="13"/>
      <c r="D19" s="13"/>
      <c r="E19" s="13"/>
      <c r="F19" s="13"/>
      <c r="G19" s="13"/>
      <c r="H19" s="14">
        <v>16</v>
      </c>
      <c r="I19" s="14">
        <v>16</v>
      </c>
      <c r="J19" s="13"/>
      <c r="K19">
        <v>195</v>
      </c>
      <c r="L19" s="13"/>
      <c r="M19" s="13"/>
      <c r="N19" s="13"/>
      <c r="O19" s="13"/>
      <c r="P19" s="13"/>
      <c r="Q19" s="13"/>
      <c r="R19" s="14">
        <f t="shared" si="0"/>
        <v>195</v>
      </c>
      <c r="S19" s="14">
        <f t="shared" si="1"/>
        <v>211</v>
      </c>
      <c r="T19" s="15">
        <f t="shared" si="2"/>
        <v>0.92417061611374407</v>
      </c>
      <c r="U19" s="13"/>
      <c r="V19" s="13"/>
      <c r="W19" s="14"/>
      <c r="X19" s="15"/>
    </row>
    <row r="20" spans="1:24" x14ac:dyDescent="0.3">
      <c r="A20" s="12">
        <v>206</v>
      </c>
      <c r="B20" s="12" t="s">
        <v>39</v>
      </c>
      <c r="C20" s="13"/>
      <c r="D20" s="13"/>
      <c r="E20" s="13"/>
      <c r="F20" s="14">
        <v>1</v>
      </c>
      <c r="G20" s="14">
        <v>4</v>
      </c>
      <c r="H20" s="14">
        <v>1</v>
      </c>
      <c r="I20" s="14">
        <v>6</v>
      </c>
      <c r="J20" s="13"/>
      <c r="K20">
        <v>331</v>
      </c>
      <c r="L20" s="14">
        <v>1</v>
      </c>
      <c r="M20" s="13"/>
      <c r="N20" s="13"/>
      <c r="O20" s="13"/>
      <c r="P20" s="13"/>
      <c r="Q20" s="13"/>
      <c r="R20" s="14">
        <f t="shared" si="0"/>
        <v>332</v>
      </c>
      <c r="S20" s="14">
        <f t="shared" si="1"/>
        <v>338</v>
      </c>
      <c r="T20" s="15">
        <f t="shared" si="2"/>
        <v>0.98224852071005919</v>
      </c>
      <c r="U20" s="13"/>
      <c r="V20" s="13"/>
      <c r="W20" s="14"/>
      <c r="X20" s="15"/>
    </row>
    <row r="21" spans="1:24" x14ac:dyDescent="0.3">
      <c r="A21" s="12">
        <v>210</v>
      </c>
      <c r="B21" s="12" t="s">
        <v>159</v>
      </c>
      <c r="C21" s="13"/>
      <c r="D21" s="13"/>
      <c r="E21" s="13"/>
      <c r="F21" s="14"/>
      <c r="G21" s="14"/>
      <c r="H21" s="14"/>
      <c r="I21" s="14"/>
      <c r="J21" s="13"/>
      <c r="K21">
        <v>148</v>
      </c>
      <c r="L21" s="14"/>
      <c r="M21" s="13"/>
      <c r="N21" s="13"/>
      <c r="O21" s="13"/>
      <c r="P21" s="13"/>
      <c r="Q21" s="13"/>
      <c r="R21" s="14">
        <f t="shared" si="0"/>
        <v>148</v>
      </c>
      <c r="S21" s="14">
        <f t="shared" si="1"/>
        <v>148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212</v>
      </c>
      <c r="B22" s="12" t="s">
        <v>40</v>
      </c>
      <c r="C22" s="13"/>
      <c r="D22" s="13"/>
      <c r="E22" s="14">
        <v>12</v>
      </c>
      <c r="F22" s="13"/>
      <c r="G22" s="13"/>
      <c r="H22" s="14">
        <v>86</v>
      </c>
      <c r="I22" s="14">
        <v>98</v>
      </c>
      <c r="J22" s="14">
        <v>6</v>
      </c>
      <c r="K22">
        <v>2909</v>
      </c>
      <c r="L22" s="14">
        <v>37</v>
      </c>
      <c r="M22" s="13"/>
      <c r="N22" s="13"/>
      <c r="O22" s="13"/>
      <c r="P22" s="13"/>
      <c r="Q22" s="13"/>
      <c r="R22" s="14">
        <f t="shared" si="0"/>
        <v>2952</v>
      </c>
      <c r="S22" s="14">
        <f t="shared" si="1"/>
        <v>3050</v>
      </c>
      <c r="T22" s="15">
        <f t="shared" si="2"/>
        <v>0.96786885245901644</v>
      </c>
      <c r="U22" s="13"/>
      <c r="V22" s="13"/>
      <c r="W22" s="14"/>
      <c r="X22" s="15"/>
    </row>
    <row r="23" spans="1:24" x14ac:dyDescent="0.3">
      <c r="A23" s="12">
        <v>213</v>
      </c>
      <c r="B23" s="12" t="s">
        <v>41</v>
      </c>
      <c r="C23" s="13"/>
      <c r="D23" s="13"/>
      <c r="E23" s="13"/>
      <c r="F23" s="13"/>
      <c r="G23" s="13"/>
      <c r="H23" s="14">
        <v>32</v>
      </c>
      <c r="I23" s="14">
        <v>32</v>
      </c>
      <c r="J23" s="13"/>
      <c r="K23">
        <v>42</v>
      </c>
      <c r="L23" s="13"/>
      <c r="M23" s="13"/>
      <c r="N23" s="13"/>
      <c r="O23" s="13"/>
      <c r="P23" s="13"/>
      <c r="Q23" s="13"/>
      <c r="R23" s="14">
        <f t="shared" si="0"/>
        <v>42</v>
      </c>
      <c r="S23" s="14">
        <f t="shared" si="1"/>
        <v>74</v>
      </c>
      <c r="T23" s="15">
        <f t="shared" si="2"/>
        <v>0.56756756756756754</v>
      </c>
      <c r="U23" s="13"/>
      <c r="V23" s="13"/>
      <c r="W23" s="14"/>
      <c r="X23" s="15"/>
    </row>
    <row r="24" spans="1:24" x14ac:dyDescent="0.3">
      <c r="A24" s="12">
        <v>214</v>
      </c>
      <c r="B24" s="12" t="s">
        <v>42</v>
      </c>
      <c r="C24" s="13"/>
      <c r="D24" s="13"/>
      <c r="E24" s="13"/>
      <c r="F24" s="13"/>
      <c r="G24" s="13"/>
      <c r="H24" s="14">
        <v>6</v>
      </c>
      <c r="I24" s="14">
        <v>6</v>
      </c>
      <c r="J24" s="13"/>
      <c r="K24">
        <v>30</v>
      </c>
      <c r="L24" s="13"/>
      <c r="M24" s="13"/>
      <c r="N24" s="13"/>
      <c r="O24" s="13"/>
      <c r="P24" s="13"/>
      <c r="Q24" s="13"/>
      <c r="R24" s="14">
        <f t="shared" si="0"/>
        <v>30</v>
      </c>
      <c r="S24" s="14">
        <f t="shared" si="1"/>
        <v>36</v>
      </c>
      <c r="T24" s="15">
        <f t="shared" si="2"/>
        <v>0.83333333333333337</v>
      </c>
      <c r="U24" s="13"/>
      <c r="V24" s="13"/>
      <c r="W24" s="14"/>
      <c r="X24" s="15"/>
    </row>
    <row r="25" spans="1:24" x14ac:dyDescent="0.3">
      <c r="A25" s="12">
        <v>215</v>
      </c>
      <c r="B25" s="12" t="s">
        <v>43</v>
      </c>
      <c r="C25" s="13"/>
      <c r="D25" s="13"/>
      <c r="E25" s="13"/>
      <c r="F25" s="13"/>
      <c r="G25" s="13"/>
      <c r="H25" s="14">
        <v>22</v>
      </c>
      <c r="I25" s="14">
        <v>22</v>
      </c>
      <c r="J25" s="13"/>
      <c r="K25">
        <v>80</v>
      </c>
      <c r="L25" s="13"/>
      <c r="M25" s="13"/>
      <c r="N25" s="13"/>
      <c r="O25" s="13"/>
      <c r="P25" s="13"/>
      <c r="Q25" s="13"/>
      <c r="R25" s="14">
        <f t="shared" si="0"/>
        <v>80</v>
      </c>
      <c r="S25" s="14">
        <f t="shared" si="1"/>
        <v>102</v>
      </c>
      <c r="T25" s="15">
        <f t="shared" si="2"/>
        <v>0.78431372549019607</v>
      </c>
      <c r="U25" s="13"/>
      <c r="V25" s="13"/>
      <c r="W25" s="14"/>
      <c r="X25" s="15"/>
    </row>
    <row r="26" spans="1:24" x14ac:dyDescent="0.3">
      <c r="A26" s="12">
        <v>216</v>
      </c>
      <c r="B26" s="12" t="s">
        <v>44</v>
      </c>
      <c r="C26" s="13"/>
      <c r="D26" s="13"/>
      <c r="E26" s="13"/>
      <c r="F26" s="13"/>
      <c r="G26" s="13"/>
      <c r="H26" s="14">
        <v>21</v>
      </c>
      <c r="I26" s="14">
        <v>21</v>
      </c>
      <c r="J26" s="14">
        <v>57</v>
      </c>
      <c r="K26">
        <v>645</v>
      </c>
      <c r="L26" s="14">
        <v>4</v>
      </c>
      <c r="M26" s="13"/>
      <c r="N26" s="13"/>
      <c r="O26" s="13"/>
      <c r="P26" s="13"/>
      <c r="Q26" s="13"/>
      <c r="R26" s="14">
        <f t="shared" si="0"/>
        <v>706</v>
      </c>
      <c r="S26" s="14">
        <f t="shared" si="1"/>
        <v>727</v>
      </c>
      <c r="T26" s="15">
        <f t="shared" si="2"/>
        <v>0.97111416781292981</v>
      </c>
      <c r="U26" s="13"/>
      <c r="V26" s="13"/>
      <c r="W26" s="14"/>
      <c r="X26" s="15"/>
    </row>
    <row r="27" spans="1:24" x14ac:dyDescent="0.3">
      <c r="A27" s="12">
        <v>217</v>
      </c>
      <c r="B27" s="12" t="s">
        <v>45</v>
      </c>
      <c r="C27" s="13"/>
      <c r="D27" s="13"/>
      <c r="E27" s="13"/>
      <c r="F27" s="13"/>
      <c r="G27" s="13"/>
      <c r="H27" s="14">
        <v>48</v>
      </c>
      <c r="I27" s="14">
        <v>48</v>
      </c>
      <c r="J27" s="13"/>
      <c r="K27">
        <v>10</v>
      </c>
      <c r="L27" s="13"/>
      <c r="M27" s="13"/>
      <c r="N27" s="13"/>
      <c r="O27" s="13"/>
      <c r="P27" s="13"/>
      <c r="Q27" s="13"/>
      <c r="R27" s="14">
        <f t="shared" si="0"/>
        <v>10</v>
      </c>
      <c r="S27" s="14">
        <f t="shared" si="1"/>
        <v>58</v>
      </c>
      <c r="T27" s="15">
        <f t="shared" si="2"/>
        <v>0.17241379310344829</v>
      </c>
      <c r="U27" s="13"/>
      <c r="V27" s="13"/>
      <c r="W27" s="14"/>
      <c r="X27" s="15"/>
    </row>
    <row r="28" spans="1:24" x14ac:dyDescent="0.3">
      <c r="A28" s="12">
        <v>218</v>
      </c>
      <c r="B28" s="12" t="s">
        <v>46</v>
      </c>
      <c r="C28" s="13"/>
      <c r="D28" s="13"/>
      <c r="E28" s="13"/>
      <c r="F28" s="13"/>
      <c r="G28" s="13"/>
      <c r="H28" s="14">
        <v>39</v>
      </c>
      <c r="I28" s="14">
        <v>39</v>
      </c>
      <c r="J28" s="14">
        <v>95</v>
      </c>
      <c r="K28">
        <v>518</v>
      </c>
      <c r="L28" s="13"/>
      <c r="M28" s="13"/>
      <c r="N28" s="13"/>
      <c r="O28" s="13"/>
      <c r="P28" s="13"/>
      <c r="Q28" s="13"/>
      <c r="R28" s="14">
        <f t="shared" si="0"/>
        <v>613</v>
      </c>
      <c r="S28" s="14">
        <f t="shared" si="1"/>
        <v>652</v>
      </c>
      <c r="T28" s="15">
        <f t="shared" si="2"/>
        <v>0.94018404907975461</v>
      </c>
      <c r="U28" s="13"/>
      <c r="V28" s="13"/>
      <c r="W28" s="14"/>
      <c r="X28" s="15"/>
    </row>
    <row r="29" spans="1:24" x14ac:dyDescent="0.3">
      <c r="A29" s="12">
        <v>219</v>
      </c>
      <c r="B29" s="12" t="s">
        <v>47</v>
      </c>
      <c r="C29" s="13"/>
      <c r="D29" s="13"/>
      <c r="E29" s="13"/>
      <c r="F29" s="13"/>
      <c r="G29" s="13"/>
      <c r="H29" s="14">
        <v>24</v>
      </c>
      <c r="I29" s="14">
        <v>24</v>
      </c>
      <c r="J29" s="13"/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24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225</v>
      </c>
      <c r="B30" s="12" t="s">
        <v>48</v>
      </c>
      <c r="C30" s="13"/>
      <c r="D30" s="13"/>
      <c r="E30" s="13"/>
      <c r="F30" s="13"/>
      <c r="G30" s="13"/>
      <c r="H30" s="14">
        <v>32</v>
      </c>
      <c r="I30" s="14">
        <v>32</v>
      </c>
      <c r="J30" s="13"/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32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231</v>
      </c>
      <c r="B31" s="12" t="s">
        <v>49</v>
      </c>
      <c r="C31" s="13"/>
      <c r="D31" s="14">
        <v>2</v>
      </c>
      <c r="E31" s="14">
        <v>13</v>
      </c>
      <c r="F31" s="14">
        <v>4</v>
      </c>
      <c r="G31" s="14">
        <v>4</v>
      </c>
      <c r="H31" s="14">
        <v>39</v>
      </c>
      <c r="I31" s="14">
        <v>62</v>
      </c>
      <c r="J31" s="13"/>
      <c r="K31">
        <v>6339</v>
      </c>
      <c r="L31" s="14">
        <v>119</v>
      </c>
      <c r="M31" s="13"/>
      <c r="N31" s="13"/>
      <c r="O31" s="13"/>
      <c r="P31" s="13"/>
      <c r="Q31" s="13"/>
      <c r="R31" s="14">
        <f t="shared" si="0"/>
        <v>6458</v>
      </c>
      <c r="S31" s="14">
        <f t="shared" si="1"/>
        <v>6520</v>
      </c>
      <c r="T31" s="15">
        <f t="shared" si="2"/>
        <v>0.99049079754601232</v>
      </c>
      <c r="U31" s="13"/>
      <c r="V31" s="13"/>
      <c r="W31" s="14"/>
      <c r="X31" s="15"/>
    </row>
    <row r="32" spans="1:24" x14ac:dyDescent="0.3">
      <c r="A32" s="12">
        <v>911</v>
      </c>
      <c r="B32" s="12" t="s">
        <v>176</v>
      </c>
      <c r="C32" s="13"/>
      <c r="D32" s="14"/>
      <c r="E32" s="14"/>
      <c r="F32" s="14"/>
      <c r="G32" s="14"/>
      <c r="H32" s="14"/>
      <c r="I32" s="14"/>
      <c r="J32" s="13"/>
      <c r="K32">
        <v>1</v>
      </c>
      <c r="L32" s="14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1</v>
      </c>
      <c r="T32" s="15">
        <f t="shared" si="2"/>
        <v>1</v>
      </c>
      <c r="U32" s="13"/>
      <c r="V32" s="13"/>
      <c r="W32" s="14"/>
      <c r="X32" s="15"/>
    </row>
    <row r="33" spans="1:24" x14ac:dyDescent="0.3">
      <c r="A33" s="12">
        <v>913</v>
      </c>
      <c r="B33" s="12" t="s">
        <v>50</v>
      </c>
      <c r="C33" s="13"/>
      <c r="D33" s="13"/>
      <c r="E33" s="13"/>
      <c r="F33" s="13"/>
      <c r="G33" s="13"/>
      <c r="H33" s="14">
        <v>3</v>
      </c>
      <c r="I33" s="14">
        <v>3</v>
      </c>
      <c r="J33" s="13"/>
      <c r="K33">
        <v>3</v>
      </c>
      <c r="L33" s="13"/>
      <c r="M33" s="13"/>
      <c r="N33" s="13"/>
      <c r="O33" s="13"/>
      <c r="P33" s="13"/>
      <c r="Q33" s="13"/>
      <c r="R33" s="14">
        <f t="shared" si="0"/>
        <v>3</v>
      </c>
      <c r="S33" s="14">
        <f t="shared" si="1"/>
        <v>6</v>
      </c>
      <c r="T33" s="15">
        <f t="shared" si="2"/>
        <v>0.5</v>
      </c>
      <c r="U33" s="13"/>
      <c r="V33" s="13"/>
      <c r="W33" s="14"/>
      <c r="X33" s="15"/>
    </row>
    <row r="34" spans="1:24" x14ac:dyDescent="0.3">
      <c r="A34" s="12">
        <v>914</v>
      </c>
      <c r="B34" s="12" t="s">
        <v>51</v>
      </c>
      <c r="C34" s="13"/>
      <c r="D34" s="13"/>
      <c r="E34" s="13"/>
      <c r="F34" s="14">
        <v>1</v>
      </c>
      <c r="G34" s="13"/>
      <c r="H34" s="14">
        <v>2</v>
      </c>
      <c r="I34" s="14">
        <v>3</v>
      </c>
      <c r="J34" s="13"/>
      <c r="K34">
        <v>100</v>
      </c>
      <c r="L34" s="13"/>
      <c r="M34" s="13"/>
      <c r="N34" s="13"/>
      <c r="O34" s="13"/>
      <c r="P34" s="13"/>
      <c r="Q34" s="13"/>
      <c r="R34" s="14">
        <f t="shared" si="0"/>
        <v>100</v>
      </c>
      <c r="S34" s="14">
        <f t="shared" si="1"/>
        <v>103</v>
      </c>
      <c r="T34" s="15">
        <f t="shared" si="2"/>
        <v>0.970873786407767</v>
      </c>
      <c r="U34" s="13"/>
      <c r="V34" s="13"/>
      <c r="W34" s="14"/>
      <c r="X34" s="15"/>
    </row>
    <row r="35" spans="1:24" x14ac:dyDescent="0.3">
      <c r="A35" s="12">
        <v>921</v>
      </c>
      <c r="B35" s="12" t="s">
        <v>177</v>
      </c>
      <c r="C35" s="13"/>
      <c r="D35" s="13"/>
      <c r="E35" s="13"/>
      <c r="F35" s="14"/>
      <c r="G35" s="13"/>
      <c r="H35" s="14"/>
      <c r="I35" s="14"/>
      <c r="J35" s="13"/>
      <c r="K35">
        <v>62</v>
      </c>
      <c r="L35" s="13"/>
      <c r="M35" s="13"/>
      <c r="N35" s="13"/>
      <c r="O35" s="13"/>
      <c r="P35" s="13"/>
      <c r="Q35" s="13"/>
      <c r="R35" s="14">
        <f t="shared" si="0"/>
        <v>62</v>
      </c>
      <c r="S35" s="14">
        <f t="shared" si="1"/>
        <v>62</v>
      </c>
      <c r="T35" s="15">
        <f t="shared" si="2"/>
        <v>1</v>
      </c>
      <c r="U35" s="13"/>
      <c r="V35" s="13"/>
      <c r="W35" s="14"/>
      <c r="X35" s="15"/>
    </row>
    <row r="38" spans="1:24" x14ac:dyDescent="0.3">
      <c r="A38" s="13"/>
      <c r="B38" s="16" t="s">
        <v>52</v>
      </c>
      <c r="C38" s="13"/>
      <c r="D38" s="14">
        <v>2</v>
      </c>
      <c r="E38" s="14">
        <v>25</v>
      </c>
      <c r="F38" s="14">
        <v>23</v>
      </c>
      <c r="G38" s="14">
        <v>10</v>
      </c>
      <c r="H38" s="14">
        <v>393</v>
      </c>
      <c r="I38" s="14">
        <v>453</v>
      </c>
      <c r="J38" s="14">
        <v>158</v>
      </c>
      <c r="K38">
        <f>SUM(K14:K35)</f>
        <v>14841</v>
      </c>
      <c r="L38" s="14">
        <v>172</v>
      </c>
      <c r="M38" s="13"/>
      <c r="N38" s="13"/>
      <c r="O38" s="13"/>
      <c r="P38" s="13"/>
      <c r="Q38" s="13"/>
      <c r="R38" s="14">
        <f t="shared" ref="R38" si="3">SUM(J38:Q38)</f>
        <v>15171</v>
      </c>
      <c r="S38" s="14">
        <f t="shared" ref="S38" si="4">SUM(I38,R38)</f>
        <v>15624</v>
      </c>
      <c r="T38" s="15">
        <f t="shared" ref="T38" si="5">R38/S38</f>
        <v>0.97100614439324118</v>
      </c>
      <c r="U38" s="13"/>
      <c r="V38" s="15"/>
      <c r="W38" s="14"/>
      <c r="X38" s="15"/>
    </row>
    <row r="39" spans="1:24" x14ac:dyDescent="0.3">
      <c r="A39" s="13"/>
      <c r="B39" s="16" t="s">
        <v>53</v>
      </c>
      <c r="C39" s="15">
        <v>0</v>
      </c>
      <c r="D39" s="15">
        <v>0</v>
      </c>
      <c r="E39" s="17">
        <v>1.4999999999999999E-2</v>
      </c>
      <c r="F39" s="17">
        <v>6.0000000000000001E-3</v>
      </c>
      <c r="G39" s="17">
        <v>1.4999999999999999E-2</v>
      </c>
      <c r="H39" s="17">
        <v>4.2000000000000003E-2</v>
      </c>
      <c r="I39" s="17">
        <v>2.1999999999999999E-2</v>
      </c>
      <c r="J39" s="17">
        <v>6.0000000000000001E-3</v>
      </c>
      <c r="K39" s="17">
        <f>K38/$I$300</f>
        <v>7.5610870724821975E-3</v>
      </c>
      <c r="L39" s="17">
        <v>2E-3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7">
        <f>R38/$P$300</f>
        <v>7.3448212256667393E-3</v>
      </c>
      <c r="S39" s="17">
        <f>S38/$Q$300</f>
        <v>7.49017705275148E-3</v>
      </c>
      <c r="T39" s="13"/>
      <c r="U39" s="15"/>
      <c r="V39" s="13"/>
      <c r="W39" s="17"/>
      <c r="X39" s="13"/>
    </row>
    <row r="41" spans="1:24" ht="17.399999999999999" customHeight="1" x14ac:dyDescent="0.3">
      <c r="A41" s="1" t="s">
        <v>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7.399999999999999" customHeight="1" x14ac:dyDescent="0.3">
      <c r="A42" s="1" t="s">
        <v>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</row>
    <row r="45" spans="1:24" ht="31.2" x14ac:dyDescent="0.3">
      <c r="A45" s="3" t="s">
        <v>3</v>
      </c>
      <c r="B45" s="4"/>
      <c r="C45" s="5" t="s">
        <v>54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3">
      <c r="A46" s="22" t="s">
        <v>2</v>
      </c>
      <c r="B46" s="22"/>
      <c r="C46" s="22"/>
    </row>
    <row r="48" spans="1:24" x14ac:dyDescent="0.3">
      <c r="A48" s="9"/>
      <c r="B48" s="9"/>
      <c r="C48" s="10" t="s">
        <v>5</v>
      </c>
      <c r="D48" s="10"/>
      <c r="E48" s="10"/>
      <c r="F48" s="10"/>
      <c r="G48" s="10"/>
      <c r="H48" s="10"/>
      <c r="I48" s="10"/>
      <c r="J48" s="10"/>
      <c r="K48" s="10" t="s">
        <v>6</v>
      </c>
      <c r="L48" s="10"/>
      <c r="M48" s="4"/>
      <c r="N48" s="6" t="s">
        <v>7</v>
      </c>
      <c r="O48" s="6" t="s">
        <v>7</v>
      </c>
      <c r="P48" s="6" t="s">
        <v>8</v>
      </c>
      <c r="Q48" s="6" t="s">
        <v>8</v>
      </c>
      <c r="R48" s="7"/>
      <c r="S48" s="7"/>
      <c r="T48" s="10"/>
      <c r="U48" s="10"/>
      <c r="V48" s="10"/>
      <c r="W48" s="10"/>
    </row>
    <row r="49" spans="1:24" x14ac:dyDescent="0.3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4"/>
      <c r="N49" s="6" t="s">
        <v>9</v>
      </c>
      <c r="O49" s="6" t="s">
        <v>10</v>
      </c>
      <c r="P49" s="6" t="s">
        <v>11</v>
      </c>
      <c r="Q49" s="6" t="s">
        <v>12</v>
      </c>
      <c r="R49" s="11"/>
      <c r="S49" s="11"/>
      <c r="T49" s="10"/>
      <c r="U49" s="10"/>
      <c r="V49" s="10"/>
      <c r="W49" s="10"/>
    </row>
    <row r="50" spans="1:24" ht="20.399999999999999" x14ac:dyDescent="0.3">
      <c r="A50" s="8" t="s">
        <v>13</v>
      </c>
      <c r="B50" s="8" t="s">
        <v>14</v>
      </c>
      <c r="C50" s="7"/>
      <c r="D50" s="6" t="s">
        <v>15</v>
      </c>
      <c r="E50" s="6" t="s">
        <v>9</v>
      </c>
      <c r="F50" s="6" t="s">
        <v>10</v>
      </c>
      <c r="G50" s="6" t="s">
        <v>16</v>
      </c>
      <c r="H50" s="7"/>
      <c r="I50" s="6" t="s">
        <v>17</v>
      </c>
      <c r="J50" s="6" t="s">
        <v>18</v>
      </c>
      <c r="K50" s="6" t="s">
        <v>157</v>
      </c>
      <c r="L50" s="6" t="s">
        <v>9</v>
      </c>
      <c r="M50" s="6" t="s">
        <v>10</v>
      </c>
      <c r="N50" s="6" t="s">
        <v>19</v>
      </c>
      <c r="O50" s="6" t="s">
        <v>19</v>
      </c>
      <c r="P50" s="6" t="s">
        <v>8</v>
      </c>
      <c r="Q50" s="6" t="s">
        <v>8</v>
      </c>
      <c r="R50" s="6" t="s">
        <v>17</v>
      </c>
      <c r="S50" s="7"/>
      <c r="T50" s="6"/>
      <c r="U50" s="7"/>
      <c r="V50" s="7"/>
      <c r="W50" s="7"/>
      <c r="X50" s="7"/>
    </row>
    <row r="51" spans="1:24" x14ac:dyDescent="0.3">
      <c r="A51" s="8" t="s">
        <v>21</v>
      </c>
      <c r="B51" s="8" t="s">
        <v>22</v>
      </c>
      <c r="C51" s="6" t="s">
        <v>23</v>
      </c>
      <c r="D51" s="6" t="s">
        <v>24</v>
      </c>
      <c r="E51" s="6" t="s">
        <v>25</v>
      </c>
      <c r="F51" s="6" t="s">
        <v>26</v>
      </c>
      <c r="G51" s="6" t="s">
        <v>27</v>
      </c>
      <c r="H51" s="6" t="s">
        <v>28</v>
      </c>
      <c r="I51" s="6" t="s">
        <v>29</v>
      </c>
      <c r="J51" s="6" t="s">
        <v>30</v>
      </c>
      <c r="K51" s="6" t="s">
        <v>158</v>
      </c>
      <c r="L51" s="6" t="s">
        <v>25</v>
      </c>
      <c r="M51" s="6" t="s">
        <v>26</v>
      </c>
      <c r="N51" s="6" t="s">
        <v>25</v>
      </c>
      <c r="O51" s="6" t="s">
        <v>26</v>
      </c>
      <c r="P51" s="6" t="s">
        <v>31</v>
      </c>
      <c r="Q51" s="6" t="s">
        <v>32</v>
      </c>
      <c r="R51" s="6" t="s">
        <v>6</v>
      </c>
      <c r="S51" s="6" t="s">
        <v>17</v>
      </c>
      <c r="T51" s="6" t="s">
        <v>6</v>
      </c>
      <c r="U51" s="6"/>
      <c r="V51" s="6"/>
      <c r="W51" s="6"/>
      <c r="X51" s="6"/>
    </row>
    <row r="54" spans="1:24" x14ac:dyDescent="0.3">
      <c r="A54" s="24">
        <v>301</v>
      </c>
      <c r="B54" s="23" t="s">
        <v>161</v>
      </c>
      <c r="K54">
        <v>12</v>
      </c>
      <c r="R54" s="14">
        <f t="shared" ref="R54" si="6">SUM(J54:Q54)</f>
        <v>12</v>
      </c>
      <c r="S54" s="14">
        <f t="shared" ref="S54" si="7">SUM(I54,R54)</f>
        <v>12</v>
      </c>
      <c r="T54" s="15">
        <f t="shared" ref="T54" si="8">R54/S54</f>
        <v>1</v>
      </c>
    </row>
    <row r="55" spans="1:24" x14ac:dyDescent="0.3">
      <c r="A55" s="12">
        <v>302</v>
      </c>
      <c r="B55" s="12" t="s">
        <v>55</v>
      </c>
      <c r="C55" s="13"/>
      <c r="D55" s="13"/>
      <c r="E55" s="13"/>
      <c r="F55" s="13"/>
      <c r="G55" s="13"/>
      <c r="H55" s="14">
        <v>14</v>
      </c>
      <c r="I55" s="14">
        <v>14</v>
      </c>
      <c r="J55" s="14">
        <v>1</v>
      </c>
      <c r="K55">
        <v>209</v>
      </c>
      <c r="L55" s="13"/>
      <c r="M55" s="13"/>
      <c r="N55" s="13"/>
      <c r="O55" s="13"/>
      <c r="P55" s="13"/>
      <c r="Q55" s="13"/>
      <c r="R55" s="14">
        <f t="shared" ref="R55:R91" si="9">SUM(J55:Q55)</f>
        <v>210</v>
      </c>
      <c r="S55" s="14">
        <f t="shared" ref="S55:S91" si="10">SUM(I55,R55)</f>
        <v>224</v>
      </c>
      <c r="T55" s="15">
        <f t="shared" ref="T55:T91" si="11">R55/S55</f>
        <v>0.9375</v>
      </c>
      <c r="U55" s="14"/>
      <c r="V55" s="15"/>
      <c r="W55" s="14"/>
      <c r="X55" s="15"/>
    </row>
    <row r="56" spans="1:24" x14ac:dyDescent="0.3">
      <c r="A56" s="12">
        <v>303</v>
      </c>
      <c r="B56" s="12" t="s">
        <v>160</v>
      </c>
      <c r="C56" s="13"/>
      <c r="D56" s="13"/>
      <c r="E56" s="13"/>
      <c r="F56" s="13"/>
      <c r="G56" s="13"/>
      <c r="H56" s="14"/>
      <c r="I56" s="14"/>
      <c r="J56" s="14"/>
      <c r="K56">
        <v>23</v>
      </c>
      <c r="L56" s="13"/>
      <c r="M56" s="13"/>
      <c r="N56" s="13"/>
      <c r="O56" s="13"/>
      <c r="P56" s="13"/>
      <c r="Q56" s="13"/>
      <c r="R56" s="14">
        <f t="shared" si="9"/>
        <v>23</v>
      </c>
      <c r="S56" s="14">
        <f t="shared" si="10"/>
        <v>23</v>
      </c>
      <c r="T56" s="15">
        <f t="shared" si="11"/>
        <v>1</v>
      </c>
      <c r="U56" s="14"/>
      <c r="V56" s="15"/>
      <c r="W56" s="14"/>
      <c r="X56" s="15"/>
    </row>
    <row r="57" spans="1:24" x14ac:dyDescent="0.3">
      <c r="A57" s="12">
        <v>307</v>
      </c>
      <c r="B57" s="12" t="s">
        <v>56</v>
      </c>
      <c r="C57" s="13"/>
      <c r="D57" s="13"/>
      <c r="E57" s="13"/>
      <c r="F57" s="13"/>
      <c r="G57" s="13"/>
      <c r="H57" s="14">
        <v>7</v>
      </c>
      <c r="I57" s="14">
        <v>7</v>
      </c>
      <c r="J57" s="13"/>
      <c r="K57">
        <v>18</v>
      </c>
      <c r="L57" s="13"/>
      <c r="M57" s="13"/>
      <c r="N57" s="13"/>
      <c r="O57" s="13"/>
      <c r="P57" s="13"/>
      <c r="Q57" s="13"/>
      <c r="R57" s="14">
        <f t="shared" si="9"/>
        <v>18</v>
      </c>
      <c r="S57" s="14">
        <f t="shared" si="10"/>
        <v>25</v>
      </c>
      <c r="T57" s="15">
        <f t="shared" si="11"/>
        <v>0.72</v>
      </c>
      <c r="U57" s="13"/>
      <c r="V57" s="13"/>
      <c r="W57" s="14"/>
      <c r="X57" s="15"/>
    </row>
    <row r="58" spans="1:24" x14ac:dyDescent="0.3">
      <c r="A58" s="12">
        <v>308</v>
      </c>
      <c r="B58" s="12" t="s">
        <v>57</v>
      </c>
      <c r="C58" s="13"/>
      <c r="D58" s="14">
        <v>100</v>
      </c>
      <c r="E58" s="13"/>
      <c r="F58" s="14">
        <v>13</v>
      </c>
      <c r="G58" s="13"/>
      <c r="H58" s="14">
        <v>46</v>
      </c>
      <c r="I58" s="14">
        <v>159</v>
      </c>
      <c r="J58" s="13"/>
      <c r="K58">
        <v>1022</v>
      </c>
      <c r="L58" s="14">
        <v>7</v>
      </c>
      <c r="M58" s="13"/>
      <c r="N58" s="13"/>
      <c r="O58" s="13"/>
      <c r="P58" s="13"/>
      <c r="Q58" s="13"/>
      <c r="R58" s="14">
        <f t="shared" si="9"/>
        <v>1029</v>
      </c>
      <c r="S58" s="14">
        <f t="shared" si="10"/>
        <v>1188</v>
      </c>
      <c r="T58" s="15">
        <f t="shared" si="11"/>
        <v>0.86616161616161613</v>
      </c>
      <c r="U58" s="13"/>
      <c r="V58" s="13"/>
      <c r="W58" s="14"/>
      <c r="X58" s="15"/>
    </row>
    <row r="59" spans="1:24" x14ac:dyDescent="0.3">
      <c r="A59" s="12">
        <v>312</v>
      </c>
      <c r="B59" s="12" t="s">
        <v>58</v>
      </c>
      <c r="C59" s="13"/>
      <c r="D59" s="13"/>
      <c r="E59" s="13"/>
      <c r="F59" s="14">
        <v>1</v>
      </c>
      <c r="G59" s="13"/>
      <c r="H59" s="13"/>
      <c r="I59" s="14">
        <v>1</v>
      </c>
      <c r="J59" s="13"/>
      <c r="K59">
        <v>305</v>
      </c>
      <c r="L59" s="13"/>
      <c r="M59" s="13"/>
      <c r="N59" s="13"/>
      <c r="O59" s="13"/>
      <c r="P59" s="13"/>
      <c r="Q59" s="13"/>
      <c r="R59" s="14">
        <f t="shared" si="9"/>
        <v>305</v>
      </c>
      <c r="S59" s="14">
        <f t="shared" si="10"/>
        <v>306</v>
      </c>
      <c r="T59" s="15">
        <f t="shared" si="11"/>
        <v>0.99673202614379086</v>
      </c>
      <c r="U59" s="13"/>
      <c r="V59" s="13"/>
      <c r="W59" s="14"/>
      <c r="X59" s="15"/>
    </row>
    <row r="60" spans="1:24" x14ac:dyDescent="0.3">
      <c r="A60" s="12">
        <v>314</v>
      </c>
      <c r="B60" s="12" t="s">
        <v>59</v>
      </c>
      <c r="C60" s="13"/>
      <c r="D60" s="14">
        <v>2</v>
      </c>
      <c r="E60" s="13"/>
      <c r="F60" s="14">
        <v>2</v>
      </c>
      <c r="G60" s="13"/>
      <c r="H60" s="14">
        <v>100</v>
      </c>
      <c r="I60" s="14">
        <v>104</v>
      </c>
      <c r="J60" s="14">
        <v>211</v>
      </c>
      <c r="K60">
        <v>3892</v>
      </c>
      <c r="L60" s="14">
        <v>9</v>
      </c>
      <c r="M60" s="13"/>
      <c r="N60" s="13"/>
      <c r="O60" s="13"/>
      <c r="P60" s="13"/>
      <c r="Q60" s="13"/>
      <c r="R60" s="14">
        <f t="shared" si="9"/>
        <v>4112</v>
      </c>
      <c r="S60" s="14">
        <f t="shared" si="10"/>
        <v>4216</v>
      </c>
      <c r="T60" s="15">
        <f t="shared" si="11"/>
        <v>0.97533206831119545</v>
      </c>
      <c r="U60" s="13"/>
      <c r="V60" s="13"/>
      <c r="W60" s="14"/>
      <c r="X60" s="15"/>
    </row>
    <row r="61" spans="1:24" x14ac:dyDescent="0.3">
      <c r="A61" s="12">
        <v>315</v>
      </c>
      <c r="B61" s="12" t="s">
        <v>162</v>
      </c>
      <c r="C61" s="13"/>
      <c r="D61" s="14"/>
      <c r="E61" s="13"/>
      <c r="F61" s="14"/>
      <c r="G61" s="13"/>
      <c r="H61" s="14"/>
      <c r="I61" s="14"/>
      <c r="J61" s="14"/>
      <c r="K61">
        <v>20</v>
      </c>
      <c r="L61" s="14"/>
      <c r="M61" s="13"/>
      <c r="N61" s="13"/>
      <c r="O61" s="13"/>
      <c r="P61" s="13"/>
      <c r="Q61" s="13"/>
      <c r="R61" s="14">
        <f t="shared" si="9"/>
        <v>20</v>
      </c>
      <c r="S61" s="14">
        <f t="shared" si="10"/>
        <v>20</v>
      </c>
      <c r="T61" s="15">
        <f t="shared" si="11"/>
        <v>1</v>
      </c>
      <c r="U61" s="13"/>
      <c r="V61" s="13"/>
      <c r="W61" s="14"/>
      <c r="X61" s="15"/>
    </row>
    <row r="62" spans="1:24" x14ac:dyDescent="0.3">
      <c r="A62" s="12">
        <v>317</v>
      </c>
      <c r="B62" s="12" t="s">
        <v>163</v>
      </c>
      <c r="C62" s="13"/>
      <c r="D62" s="14"/>
      <c r="E62" s="13"/>
      <c r="F62" s="14"/>
      <c r="G62" s="13"/>
      <c r="H62" s="14"/>
      <c r="I62" s="14"/>
      <c r="J62" s="14"/>
      <c r="K62">
        <v>5</v>
      </c>
      <c r="L62" s="14"/>
      <c r="M62" s="13"/>
      <c r="N62" s="13"/>
      <c r="O62" s="13"/>
      <c r="P62" s="13"/>
      <c r="Q62" s="13"/>
      <c r="R62" s="14">
        <f t="shared" si="9"/>
        <v>5</v>
      </c>
      <c r="S62" s="14">
        <f t="shared" si="10"/>
        <v>5</v>
      </c>
      <c r="T62" s="15">
        <f t="shared" si="11"/>
        <v>1</v>
      </c>
      <c r="U62" s="13"/>
      <c r="V62" s="13"/>
      <c r="W62" s="14"/>
      <c r="X62" s="15"/>
    </row>
    <row r="63" spans="1:24" x14ac:dyDescent="0.3">
      <c r="A63" s="12">
        <v>318</v>
      </c>
      <c r="B63" s="12" t="s">
        <v>60</v>
      </c>
      <c r="C63" s="13"/>
      <c r="D63" s="13"/>
      <c r="E63" s="13"/>
      <c r="F63" s="13"/>
      <c r="G63" s="13"/>
      <c r="H63" s="14">
        <v>16</v>
      </c>
      <c r="I63" s="14">
        <v>16</v>
      </c>
      <c r="J63" s="13"/>
      <c r="K63">
        <v>95</v>
      </c>
      <c r="L63" s="13"/>
      <c r="M63" s="13"/>
      <c r="N63" s="13"/>
      <c r="O63" s="13"/>
      <c r="P63" s="13"/>
      <c r="Q63" s="13"/>
      <c r="R63" s="14">
        <f t="shared" si="9"/>
        <v>95</v>
      </c>
      <c r="S63" s="14">
        <f t="shared" si="10"/>
        <v>111</v>
      </c>
      <c r="T63" s="15">
        <f t="shared" si="11"/>
        <v>0.85585585585585588</v>
      </c>
      <c r="U63" s="13"/>
      <c r="V63" s="13"/>
      <c r="W63" s="14"/>
      <c r="X63" s="15"/>
    </row>
    <row r="64" spans="1:24" x14ac:dyDescent="0.3">
      <c r="A64" s="12">
        <v>321</v>
      </c>
      <c r="B64" s="12" t="s">
        <v>61</v>
      </c>
      <c r="C64" s="13"/>
      <c r="D64" s="13"/>
      <c r="E64" s="13"/>
      <c r="F64" s="14">
        <v>1</v>
      </c>
      <c r="G64" s="13"/>
      <c r="H64" s="13"/>
      <c r="I64" s="14">
        <v>1</v>
      </c>
      <c r="J64" s="13"/>
      <c r="K64">
        <v>24</v>
      </c>
      <c r="L64" s="13"/>
      <c r="M64" s="13"/>
      <c r="N64" s="13"/>
      <c r="O64" s="13"/>
      <c r="P64" s="13"/>
      <c r="Q64" s="13"/>
      <c r="R64" s="14">
        <f t="shared" si="9"/>
        <v>24</v>
      </c>
      <c r="S64" s="14">
        <f t="shared" si="10"/>
        <v>25</v>
      </c>
      <c r="T64" s="15">
        <f t="shared" si="11"/>
        <v>0.96</v>
      </c>
      <c r="U64" s="13"/>
      <c r="V64" s="13"/>
      <c r="W64" s="14"/>
      <c r="X64" s="15"/>
    </row>
    <row r="65" spans="1:24" x14ac:dyDescent="0.3">
      <c r="A65" s="12">
        <v>322</v>
      </c>
      <c r="B65" s="12" t="s">
        <v>164</v>
      </c>
      <c r="C65" s="13"/>
      <c r="D65" s="13"/>
      <c r="E65" s="13"/>
      <c r="F65" s="14"/>
      <c r="G65" s="13"/>
      <c r="H65" s="13"/>
      <c r="I65" s="14"/>
      <c r="J65" s="13"/>
      <c r="K65">
        <v>46</v>
      </c>
      <c r="L65" s="13"/>
      <c r="M65" s="13"/>
      <c r="N65" s="13"/>
      <c r="O65" s="13"/>
      <c r="P65" s="13"/>
      <c r="Q65" s="13"/>
      <c r="R65" s="14">
        <f t="shared" si="9"/>
        <v>46</v>
      </c>
      <c r="S65" s="14">
        <f t="shared" si="10"/>
        <v>46</v>
      </c>
      <c r="T65" s="15">
        <f t="shared" si="11"/>
        <v>1</v>
      </c>
      <c r="U65" s="13"/>
      <c r="V65" s="13"/>
      <c r="W65" s="14"/>
      <c r="X65" s="15"/>
    </row>
    <row r="66" spans="1:24" x14ac:dyDescent="0.3">
      <c r="A66" s="12">
        <v>323</v>
      </c>
      <c r="B66" s="12" t="s">
        <v>62</v>
      </c>
      <c r="C66" s="13"/>
      <c r="D66" s="13"/>
      <c r="E66" s="14">
        <v>14</v>
      </c>
      <c r="F66" s="13"/>
      <c r="G66" s="13"/>
      <c r="H66" s="13"/>
      <c r="I66" s="14">
        <v>14</v>
      </c>
      <c r="J66" s="13"/>
      <c r="K66">
        <v>75</v>
      </c>
      <c r="L66" s="14">
        <v>1</v>
      </c>
      <c r="M66" s="13"/>
      <c r="N66" s="13"/>
      <c r="O66" s="13"/>
      <c r="P66" s="13"/>
      <c r="Q66" s="13"/>
      <c r="R66" s="14">
        <f t="shared" si="9"/>
        <v>76</v>
      </c>
      <c r="S66" s="14">
        <f t="shared" si="10"/>
        <v>90</v>
      </c>
      <c r="T66" s="15">
        <f t="shared" si="11"/>
        <v>0.84444444444444444</v>
      </c>
      <c r="U66" s="13"/>
      <c r="V66" s="13"/>
      <c r="W66" s="14"/>
      <c r="X66" s="15"/>
    </row>
    <row r="67" spans="1:24" x14ac:dyDescent="0.3">
      <c r="A67" s="12">
        <v>324</v>
      </c>
      <c r="B67" s="12" t="s">
        <v>63</v>
      </c>
      <c r="C67" s="13"/>
      <c r="D67" s="13"/>
      <c r="E67" s="13"/>
      <c r="F67" s="13"/>
      <c r="G67" s="13"/>
      <c r="H67" s="14">
        <v>15</v>
      </c>
      <c r="I67" s="14">
        <v>15</v>
      </c>
      <c r="J67" s="13"/>
      <c r="L67" s="13"/>
      <c r="M67" s="13"/>
      <c r="N67" s="13"/>
      <c r="O67" s="13"/>
      <c r="P67" s="13"/>
      <c r="Q67" s="13"/>
      <c r="R67" s="14">
        <f t="shared" si="9"/>
        <v>0</v>
      </c>
      <c r="S67" s="14">
        <f t="shared" si="10"/>
        <v>15</v>
      </c>
      <c r="T67" s="15">
        <f t="shared" si="11"/>
        <v>0</v>
      </c>
      <c r="U67" s="13"/>
      <c r="V67" s="13"/>
      <c r="W67" s="13"/>
      <c r="X67" s="13"/>
    </row>
    <row r="68" spans="1:24" x14ac:dyDescent="0.3">
      <c r="A68" s="12">
        <v>328</v>
      </c>
      <c r="B68" s="12" t="s">
        <v>64</v>
      </c>
      <c r="C68" s="13"/>
      <c r="D68" s="13"/>
      <c r="E68" s="14">
        <v>1</v>
      </c>
      <c r="F68" s="13"/>
      <c r="G68" s="13"/>
      <c r="H68" s="14">
        <v>120</v>
      </c>
      <c r="I68" s="14">
        <v>121</v>
      </c>
      <c r="J68" s="14">
        <v>25</v>
      </c>
      <c r="K68">
        <v>3156</v>
      </c>
      <c r="L68" s="14">
        <v>144</v>
      </c>
      <c r="M68" s="13"/>
      <c r="N68" s="13"/>
      <c r="O68" s="13"/>
      <c r="P68" s="13"/>
      <c r="Q68" s="13"/>
      <c r="R68" s="14">
        <f t="shared" si="9"/>
        <v>3325</v>
      </c>
      <c r="S68" s="14">
        <f t="shared" si="10"/>
        <v>3446</v>
      </c>
      <c r="T68" s="15">
        <f t="shared" si="11"/>
        <v>0.96488682530470116</v>
      </c>
      <c r="U68" s="14"/>
      <c r="V68" s="15"/>
      <c r="W68" s="14"/>
      <c r="X68" s="15"/>
    </row>
    <row r="69" spans="1:24" x14ac:dyDescent="0.3">
      <c r="A69" s="12">
        <v>329</v>
      </c>
      <c r="B69" s="12" t="s">
        <v>65</v>
      </c>
      <c r="C69" s="13"/>
      <c r="D69" s="14">
        <v>412</v>
      </c>
      <c r="E69" s="13"/>
      <c r="F69" s="14">
        <v>5</v>
      </c>
      <c r="G69" s="13"/>
      <c r="H69" s="14">
        <v>50</v>
      </c>
      <c r="I69" s="14">
        <v>467</v>
      </c>
      <c r="J69" s="13"/>
      <c r="K69">
        <v>1406</v>
      </c>
      <c r="L69" s="13"/>
      <c r="M69" s="13"/>
      <c r="N69" s="13"/>
      <c r="O69" s="13"/>
      <c r="P69" s="13"/>
      <c r="Q69" s="13"/>
      <c r="R69" s="14">
        <f t="shared" si="9"/>
        <v>1406</v>
      </c>
      <c r="S69" s="14">
        <f t="shared" si="10"/>
        <v>1873</v>
      </c>
      <c r="T69" s="15">
        <f t="shared" si="11"/>
        <v>0.7506673785371063</v>
      </c>
      <c r="U69" s="13"/>
      <c r="V69" s="13"/>
      <c r="W69" s="14"/>
      <c r="X69" s="15"/>
    </row>
    <row r="70" spans="1:24" x14ac:dyDescent="0.3">
      <c r="A70" s="12">
        <v>330</v>
      </c>
      <c r="B70" s="12" t="s">
        <v>66</v>
      </c>
      <c r="C70" s="13"/>
      <c r="D70" s="13"/>
      <c r="E70" s="13"/>
      <c r="F70" s="13"/>
      <c r="G70" s="13"/>
      <c r="H70" s="14">
        <v>16</v>
      </c>
      <c r="I70" s="14">
        <v>16</v>
      </c>
      <c r="J70" s="14">
        <v>90</v>
      </c>
      <c r="K70">
        <v>12</v>
      </c>
      <c r="L70" s="13"/>
      <c r="M70" s="13"/>
      <c r="N70" s="13"/>
      <c r="O70" s="13"/>
      <c r="P70" s="13"/>
      <c r="Q70" s="13"/>
      <c r="R70" s="14">
        <f t="shared" si="9"/>
        <v>102</v>
      </c>
      <c r="S70" s="14">
        <f t="shared" si="10"/>
        <v>118</v>
      </c>
      <c r="T70" s="15">
        <f t="shared" si="11"/>
        <v>0.86440677966101698</v>
      </c>
      <c r="U70" s="13"/>
      <c r="V70" s="13"/>
      <c r="W70" s="14"/>
      <c r="X70" s="15"/>
    </row>
    <row r="71" spans="1:24" x14ac:dyDescent="0.3">
      <c r="A71" s="12">
        <v>332</v>
      </c>
      <c r="B71" s="12" t="s">
        <v>67</v>
      </c>
      <c r="C71" s="13"/>
      <c r="D71" s="13"/>
      <c r="E71" s="13"/>
      <c r="F71" s="13"/>
      <c r="G71" s="13"/>
      <c r="H71" s="14">
        <v>3</v>
      </c>
      <c r="I71" s="14">
        <v>3</v>
      </c>
      <c r="J71" s="13"/>
      <c r="K71">
        <v>49</v>
      </c>
      <c r="L71" s="13"/>
      <c r="M71" s="13"/>
      <c r="N71" s="13"/>
      <c r="O71" s="13"/>
      <c r="P71" s="13"/>
      <c r="Q71" s="13"/>
      <c r="R71" s="14">
        <f t="shared" si="9"/>
        <v>49</v>
      </c>
      <c r="S71" s="14">
        <f t="shared" si="10"/>
        <v>52</v>
      </c>
      <c r="T71" s="15">
        <f t="shared" si="11"/>
        <v>0.94230769230769229</v>
      </c>
      <c r="U71" s="13"/>
      <c r="V71" s="13"/>
      <c r="W71" s="14"/>
      <c r="X71" s="15"/>
    </row>
    <row r="72" spans="1:24" x14ac:dyDescent="0.3">
      <c r="A72" s="12">
        <v>333</v>
      </c>
      <c r="B72" s="12" t="s">
        <v>68</v>
      </c>
      <c r="C72" s="13"/>
      <c r="D72" s="13"/>
      <c r="E72" s="13"/>
      <c r="F72" s="13"/>
      <c r="G72" s="13"/>
      <c r="H72" s="14">
        <v>10</v>
      </c>
      <c r="I72" s="14">
        <v>10</v>
      </c>
      <c r="J72" s="13"/>
      <c r="K72">
        <v>85</v>
      </c>
      <c r="L72" s="13"/>
      <c r="M72" s="13"/>
      <c r="N72" s="13"/>
      <c r="O72" s="13"/>
      <c r="P72" s="13"/>
      <c r="Q72" s="13"/>
      <c r="R72" s="14">
        <f t="shared" si="9"/>
        <v>85</v>
      </c>
      <c r="S72" s="14">
        <f t="shared" si="10"/>
        <v>95</v>
      </c>
      <c r="T72" s="15">
        <f t="shared" si="11"/>
        <v>0.89473684210526316</v>
      </c>
      <c r="U72" s="13"/>
      <c r="V72" s="13"/>
      <c r="W72" s="14"/>
      <c r="X72" s="15"/>
    </row>
    <row r="73" spans="1:24" x14ac:dyDescent="0.3">
      <c r="A73" s="12">
        <v>334</v>
      </c>
      <c r="B73" s="12" t="s">
        <v>69</v>
      </c>
      <c r="C73" s="13"/>
      <c r="D73" s="13"/>
      <c r="E73" s="13"/>
      <c r="F73" s="13"/>
      <c r="G73" s="13"/>
      <c r="H73" s="14">
        <v>2</v>
      </c>
      <c r="I73" s="14">
        <v>2</v>
      </c>
      <c r="J73" s="13"/>
      <c r="K73">
        <v>73</v>
      </c>
      <c r="L73" s="13"/>
      <c r="M73" s="13"/>
      <c r="N73" s="13"/>
      <c r="O73" s="13"/>
      <c r="P73" s="13"/>
      <c r="Q73" s="13"/>
      <c r="R73" s="14">
        <f t="shared" si="9"/>
        <v>73</v>
      </c>
      <c r="S73" s="14">
        <f t="shared" si="10"/>
        <v>75</v>
      </c>
      <c r="T73" s="15">
        <f t="shared" si="11"/>
        <v>0.97333333333333338</v>
      </c>
      <c r="U73" s="13"/>
      <c r="V73" s="13"/>
      <c r="W73" s="14"/>
      <c r="X73" s="15"/>
    </row>
    <row r="74" spans="1:24" x14ac:dyDescent="0.3">
      <c r="A74" s="12">
        <v>335</v>
      </c>
      <c r="B74" s="12" t="s">
        <v>70</v>
      </c>
      <c r="C74" s="13"/>
      <c r="D74" s="14">
        <v>2140</v>
      </c>
      <c r="E74" s="13"/>
      <c r="F74" s="14">
        <v>21</v>
      </c>
      <c r="G74" s="13"/>
      <c r="H74" s="14">
        <v>1</v>
      </c>
      <c r="I74" s="14">
        <v>2162</v>
      </c>
      <c r="J74" s="13"/>
      <c r="L74" s="13"/>
      <c r="M74" s="13"/>
      <c r="N74" s="13"/>
      <c r="O74" s="13"/>
      <c r="P74" s="13"/>
      <c r="Q74" s="13"/>
      <c r="R74" s="14">
        <f t="shared" si="9"/>
        <v>0</v>
      </c>
      <c r="S74" s="14">
        <f t="shared" si="10"/>
        <v>2162</v>
      </c>
      <c r="T74" s="15">
        <f t="shared" si="11"/>
        <v>0</v>
      </c>
      <c r="U74" s="13"/>
      <c r="V74" s="13"/>
      <c r="W74" s="13"/>
      <c r="X74" s="13"/>
    </row>
    <row r="75" spans="1:24" x14ac:dyDescent="0.3">
      <c r="A75" s="12">
        <v>336</v>
      </c>
      <c r="B75" s="12" t="s">
        <v>71</v>
      </c>
      <c r="C75" s="13"/>
      <c r="D75" s="14">
        <v>624</v>
      </c>
      <c r="E75" s="13"/>
      <c r="F75" s="14">
        <v>19</v>
      </c>
      <c r="G75" s="13"/>
      <c r="H75" s="14">
        <v>2</v>
      </c>
      <c r="I75" s="14">
        <v>645</v>
      </c>
      <c r="J75" s="13"/>
      <c r="K75">
        <v>47</v>
      </c>
      <c r="L75" s="13"/>
      <c r="M75" s="13"/>
      <c r="N75" s="13"/>
      <c r="O75" s="13"/>
      <c r="P75" s="13"/>
      <c r="Q75" s="13"/>
      <c r="R75" s="14">
        <f t="shared" si="9"/>
        <v>47</v>
      </c>
      <c r="S75" s="14">
        <f t="shared" si="10"/>
        <v>692</v>
      </c>
      <c r="T75" s="15">
        <f t="shared" si="11"/>
        <v>6.7919075144508664E-2</v>
      </c>
      <c r="U75" s="13"/>
      <c r="V75" s="13"/>
      <c r="W75" s="13"/>
      <c r="X75" s="13"/>
    </row>
    <row r="76" spans="1:24" x14ac:dyDescent="0.3">
      <c r="A76" s="12">
        <v>338</v>
      </c>
      <c r="B76" s="12" t="s">
        <v>165</v>
      </c>
      <c r="C76" s="13"/>
      <c r="D76" s="14"/>
      <c r="E76" s="13"/>
      <c r="F76" s="14"/>
      <c r="G76" s="13"/>
      <c r="H76" s="14"/>
      <c r="I76" s="14"/>
      <c r="J76" s="13"/>
      <c r="K76">
        <v>1</v>
      </c>
      <c r="L76" s="13"/>
      <c r="M76" s="13"/>
      <c r="N76" s="13"/>
      <c r="O76" s="13"/>
      <c r="P76" s="13"/>
      <c r="Q76" s="13"/>
      <c r="R76" s="14">
        <f t="shared" si="9"/>
        <v>1</v>
      </c>
      <c r="S76" s="14">
        <f t="shared" si="10"/>
        <v>1</v>
      </c>
      <c r="T76" s="15">
        <f t="shared" si="11"/>
        <v>1</v>
      </c>
      <c r="U76" s="13"/>
      <c r="V76" s="13"/>
      <c r="W76" s="13"/>
      <c r="X76" s="13"/>
    </row>
    <row r="77" spans="1:24" x14ac:dyDescent="0.3">
      <c r="A77" s="12">
        <v>339</v>
      </c>
      <c r="B77" s="12" t="s">
        <v>72</v>
      </c>
      <c r="C77" s="13"/>
      <c r="D77" s="14">
        <v>552</v>
      </c>
      <c r="E77" s="13"/>
      <c r="F77" s="14">
        <v>9</v>
      </c>
      <c r="G77" s="13"/>
      <c r="H77" s="13"/>
      <c r="I77" s="14">
        <v>561</v>
      </c>
      <c r="J77" s="13"/>
      <c r="K77">
        <v>81</v>
      </c>
      <c r="L77" s="13"/>
      <c r="M77" s="13"/>
      <c r="N77" s="13"/>
      <c r="O77" s="13"/>
      <c r="P77" s="13"/>
      <c r="Q77" s="13"/>
      <c r="R77" s="14">
        <f t="shared" si="9"/>
        <v>81</v>
      </c>
      <c r="S77" s="14">
        <f t="shared" si="10"/>
        <v>642</v>
      </c>
      <c r="T77" s="15">
        <f t="shared" si="11"/>
        <v>0.12616822429906541</v>
      </c>
      <c r="U77" s="13"/>
      <c r="V77" s="13"/>
      <c r="W77" s="13"/>
      <c r="X77" s="13"/>
    </row>
    <row r="78" spans="1:24" x14ac:dyDescent="0.3">
      <c r="A78" s="12">
        <v>341</v>
      </c>
      <c r="B78" s="12" t="s">
        <v>73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>
        <v>7</v>
      </c>
      <c r="L78" s="13"/>
      <c r="M78" s="13"/>
      <c r="N78" s="13"/>
      <c r="O78" s="13"/>
      <c r="P78" s="13"/>
      <c r="Q78" s="13"/>
      <c r="R78" s="14">
        <f t="shared" si="9"/>
        <v>7</v>
      </c>
      <c r="S78" s="14">
        <f t="shared" si="10"/>
        <v>8</v>
      </c>
      <c r="T78" s="15">
        <f t="shared" si="11"/>
        <v>0.875</v>
      </c>
      <c r="U78" s="13"/>
      <c r="V78" s="13"/>
      <c r="W78" s="14"/>
      <c r="X78" s="15"/>
    </row>
    <row r="79" spans="1:24" x14ac:dyDescent="0.3">
      <c r="A79" s="12">
        <v>351</v>
      </c>
      <c r="B79" s="12" t="s">
        <v>74</v>
      </c>
      <c r="C79" s="13"/>
      <c r="D79" s="14">
        <v>90</v>
      </c>
      <c r="E79" s="14">
        <v>338</v>
      </c>
      <c r="F79" s="14">
        <v>70</v>
      </c>
      <c r="G79" s="14">
        <v>8</v>
      </c>
      <c r="H79" s="14">
        <v>338</v>
      </c>
      <c r="I79" s="14">
        <v>844</v>
      </c>
      <c r="J79" s="14">
        <v>77</v>
      </c>
      <c r="K79">
        <v>31910</v>
      </c>
      <c r="L79" s="14">
        <v>234</v>
      </c>
      <c r="M79" s="13"/>
      <c r="N79" s="13"/>
      <c r="O79" s="13"/>
      <c r="P79" s="13"/>
      <c r="Q79" s="13"/>
      <c r="R79" s="14">
        <f t="shared" si="9"/>
        <v>32221</v>
      </c>
      <c r="S79" s="14">
        <f t="shared" si="10"/>
        <v>33065</v>
      </c>
      <c r="T79" s="15">
        <f t="shared" si="11"/>
        <v>0.97447451988507483</v>
      </c>
      <c r="U79" s="14"/>
      <c r="V79" s="15"/>
      <c r="W79" s="14"/>
      <c r="X79" s="15"/>
    </row>
    <row r="80" spans="1:24" x14ac:dyDescent="0.3">
      <c r="A80" s="12">
        <v>354</v>
      </c>
      <c r="B80" s="12" t="s">
        <v>75</v>
      </c>
      <c r="C80" s="13"/>
      <c r="D80" s="13"/>
      <c r="E80" s="13"/>
      <c r="F80" s="13"/>
      <c r="G80" s="13"/>
      <c r="H80" s="14">
        <v>22</v>
      </c>
      <c r="I80" s="14">
        <v>22</v>
      </c>
      <c r="J80" s="13"/>
      <c r="K80">
        <v>279</v>
      </c>
      <c r="L80" s="13"/>
      <c r="M80" s="13"/>
      <c r="N80" s="13"/>
      <c r="O80" s="13"/>
      <c r="P80" s="13"/>
      <c r="Q80" s="13"/>
      <c r="R80" s="14">
        <f t="shared" si="9"/>
        <v>279</v>
      </c>
      <c r="S80" s="14">
        <f t="shared" si="10"/>
        <v>301</v>
      </c>
      <c r="T80" s="15">
        <f t="shared" si="11"/>
        <v>0.92691029900332222</v>
      </c>
      <c r="U80" s="13"/>
      <c r="V80" s="13"/>
      <c r="W80" s="14"/>
      <c r="X80" s="15"/>
    </row>
    <row r="81" spans="1:24" x14ac:dyDescent="0.3">
      <c r="A81" s="12">
        <v>355</v>
      </c>
      <c r="B81" s="12" t="s">
        <v>166</v>
      </c>
      <c r="C81" s="13"/>
      <c r="D81" s="13"/>
      <c r="E81" s="13"/>
      <c r="F81" s="13"/>
      <c r="G81" s="13"/>
      <c r="H81" s="14"/>
      <c r="I81" s="14"/>
      <c r="J81" s="13"/>
      <c r="K81">
        <v>5</v>
      </c>
      <c r="L81" s="13"/>
      <c r="M81" s="13"/>
      <c r="N81" s="13"/>
      <c r="O81" s="13"/>
      <c r="P81" s="13"/>
      <c r="Q81" s="13"/>
      <c r="R81" s="14">
        <f t="shared" si="9"/>
        <v>5</v>
      </c>
      <c r="S81" s="14">
        <f t="shared" si="10"/>
        <v>5</v>
      </c>
      <c r="T81" s="15">
        <f t="shared" si="11"/>
        <v>1</v>
      </c>
      <c r="U81" s="13"/>
      <c r="V81" s="13"/>
      <c r="W81" s="14"/>
      <c r="X81" s="15"/>
    </row>
    <row r="82" spans="1:24" x14ac:dyDescent="0.3">
      <c r="A82" s="12">
        <v>361</v>
      </c>
      <c r="B82" s="12" t="s">
        <v>167</v>
      </c>
      <c r="C82" s="13"/>
      <c r="D82" s="13"/>
      <c r="E82" s="13"/>
      <c r="F82" s="13"/>
      <c r="G82" s="13"/>
      <c r="H82" s="14"/>
      <c r="I82" s="14"/>
      <c r="J82" s="13"/>
      <c r="K82">
        <v>14</v>
      </c>
      <c r="L82" s="13"/>
      <c r="M82" s="13"/>
      <c r="N82" s="13"/>
      <c r="O82" s="13"/>
      <c r="P82" s="13"/>
      <c r="Q82" s="13"/>
      <c r="R82" s="14">
        <f t="shared" si="9"/>
        <v>14</v>
      </c>
      <c r="S82" s="14">
        <f t="shared" si="10"/>
        <v>14</v>
      </c>
      <c r="T82" s="15">
        <f t="shared" si="11"/>
        <v>1</v>
      </c>
      <c r="U82" s="13"/>
      <c r="V82" s="13"/>
      <c r="W82" s="14"/>
      <c r="X82" s="15"/>
    </row>
    <row r="83" spans="1:24" x14ac:dyDescent="0.3">
      <c r="A83" s="12">
        <v>362</v>
      </c>
      <c r="B83" s="12" t="s">
        <v>76</v>
      </c>
      <c r="C83" s="13"/>
      <c r="D83" s="14">
        <v>164</v>
      </c>
      <c r="E83" s="13"/>
      <c r="F83" s="14">
        <v>8</v>
      </c>
      <c r="G83" s="13"/>
      <c r="H83" s="14">
        <v>8</v>
      </c>
      <c r="I83" s="14">
        <v>180</v>
      </c>
      <c r="J83" s="14">
        <v>33</v>
      </c>
      <c r="K83">
        <v>347</v>
      </c>
      <c r="L83" s="14">
        <v>2</v>
      </c>
      <c r="M83" s="13"/>
      <c r="N83" s="13"/>
      <c r="O83" s="13"/>
      <c r="P83" s="13"/>
      <c r="Q83" s="13"/>
      <c r="R83" s="14">
        <f t="shared" si="9"/>
        <v>382</v>
      </c>
      <c r="S83" s="14">
        <f t="shared" si="10"/>
        <v>562</v>
      </c>
      <c r="T83" s="15">
        <f t="shared" si="11"/>
        <v>0.67971530249110323</v>
      </c>
      <c r="U83" s="13"/>
      <c r="V83" s="13"/>
      <c r="W83" s="14"/>
      <c r="X83" s="15"/>
    </row>
    <row r="84" spans="1:24" x14ac:dyDescent="0.3">
      <c r="A84" s="12">
        <v>365</v>
      </c>
      <c r="B84" s="12" t="s">
        <v>77</v>
      </c>
      <c r="C84" s="13"/>
      <c r="D84" s="14">
        <v>108</v>
      </c>
      <c r="E84" s="13"/>
      <c r="F84" s="14">
        <v>4</v>
      </c>
      <c r="G84" s="13"/>
      <c r="H84" s="13"/>
      <c r="I84" s="14">
        <v>112</v>
      </c>
      <c r="J84" s="14">
        <v>2</v>
      </c>
      <c r="K84">
        <v>15</v>
      </c>
      <c r="L84" s="13"/>
      <c r="M84" s="13"/>
      <c r="N84" s="13"/>
      <c r="O84" s="13"/>
      <c r="P84" s="13"/>
      <c r="Q84" s="13"/>
      <c r="R84" s="14">
        <f t="shared" si="9"/>
        <v>17</v>
      </c>
      <c r="S84" s="14">
        <f t="shared" si="10"/>
        <v>129</v>
      </c>
      <c r="T84" s="15">
        <f t="shared" si="11"/>
        <v>0.13178294573643412</v>
      </c>
      <c r="U84" s="13"/>
      <c r="V84" s="13"/>
      <c r="W84" s="13"/>
      <c r="X84" s="13"/>
    </row>
    <row r="85" spans="1:24" x14ac:dyDescent="0.3">
      <c r="A85" s="12">
        <v>366</v>
      </c>
      <c r="B85" s="12" t="s">
        <v>168</v>
      </c>
      <c r="C85" s="13"/>
      <c r="D85" s="14"/>
      <c r="E85" s="13"/>
      <c r="F85" s="14"/>
      <c r="G85" s="13"/>
      <c r="H85" s="13"/>
      <c r="I85" s="14"/>
      <c r="J85" s="14"/>
      <c r="K85">
        <v>1</v>
      </c>
      <c r="L85" s="13"/>
      <c r="M85" s="13"/>
      <c r="N85" s="13"/>
      <c r="O85" s="13"/>
      <c r="P85" s="13"/>
      <c r="Q85" s="13"/>
      <c r="R85" s="14">
        <f t="shared" si="9"/>
        <v>1</v>
      </c>
      <c r="S85" s="14">
        <f t="shared" si="10"/>
        <v>1</v>
      </c>
      <c r="T85" s="15">
        <f t="shared" si="11"/>
        <v>1</v>
      </c>
      <c r="U85" s="13"/>
      <c r="V85" s="13"/>
      <c r="W85" s="13"/>
      <c r="X85" s="13"/>
    </row>
    <row r="86" spans="1:24" x14ac:dyDescent="0.3">
      <c r="A86" s="12">
        <v>368</v>
      </c>
      <c r="B86" s="12" t="s">
        <v>78</v>
      </c>
      <c r="C86" s="13"/>
      <c r="D86" s="13"/>
      <c r="E86" s="13"/>
      <c r="F86" s="13"/>
      <c r="G86" s="13"/>
      <c r="H86" s="14">
        <v>1</v>
      </c>
      <c r="I86" s="14">
        <v>1</v>
      </c>
      <c r="J86" s="13"/>
      <c r="L86" s="13"/>
      <c r="M86" s="13"/>
      <c r="N86" s="13"/>
      <c r="O86" s="13"/>
      <c r="P86" s="13"/>
      <c r="Q86" s="13"/>
      <c r="R86" s="14">
        <f t="shared" si="9"/>
        <v>0</v>
      </c>
      <c r="S86" s="14">
        <f t="shared" si="10"/>
        <v>1</v>
      </c>
      <c r="T86" s="15">
        <f t="shared" si="11"/>
        <v>0</v>
      </c>
      <c r="U86" s="13"/>
      <c r="V86" s="13"/>
      <c r="W86" s="13"/>
      <c r="X86" s="13"/>
    </row>
    <row r="87" spans="1:24" x14ac:dyDescent="0.3">
      <c r="A87" s="12">
        <v>369</v>
      </c>
      <c r="B87" s="12" t="s">
        <v>79</v>
      </c>
      <c r="C87" s="13"/>
      <c r="D87" s="13"/>
      <c r="E87" s="13"/>
      <c r="F87" s="13"/>
      <c r="G87" s="13"/>
      <c r="H87" s="14">
        <v>2</v>
      </c>
      <c r="I87" s="14">
        <v>2</v>
      </c>
      <c r="J87" s="13"/>
      <c r="L87" s="13"/>
      <c r="M87" s="13"/>
      <c r="N87" s="13"/>
      <c r="O87" s="13"/>
      <c r="P87" s="13"/>
      <c r="Q87" s="13"/>
      <c r="R87" s="14">
        <f t="shared" si="9"/>
        <v>0</v>
      </c>
      <c r="S87" s="14">
        <f t="shared" si="10"/>
        <v>2</v>
      </c>
      <c r="T87" s="15">
        <f t="shared" si="11"/>
        <v>0</v>
      </c>
      <c r="U87" s="13"/>
      <c r="V87" s="13"/>
      <c r="W87" s="13"/>
      <c r="X87" s="13"/>
    </row>
    <row r="88" spans="1:24" x14ac:dyDescent="0.3">
      <c r="A88" s="12">
        <v>395</v>
      </c>
      <c r="B88" s="12" t="s">
        <v>80</v>
      </c>
      <c r="C88" s="13"/>
      <c r="D88" s="14">
        <v>18</v>
      </c>
      <c r="E88" s="14">
        <v>10</v>
      </c>
      <c r="F88" s="14">
        <v>126</v>
      </c>
      <c r="G88" s="14">
        <v>2</v>
      </c>
      <c r="H88" s="14">
        <v>148</v>
      </c>
      <c r="I88" s="14">
        <v>304</v>
      </c>
      <c r="J88" s="13"/>
      <c r="K88">
        <v>30989</v>
      </c>
      <c r="L88" s="14">
        <v>43</v>
      </c>
      <c r="M88" s="14">
        <v>9</v>
      </c>
      <c r="N88" s="13"/>
      <c r="O88" s="13"/>
      <c r="P88" s="13"/>
      <c r="Q88" s="13"/>
      <c r="R88" s="14">
        <f t="shared" si="9"/>
        <v>31041</v>
      </c>
      <c r="S88" s="14">
        <f t="shared" si="10"/>
        <v>31345</v>
      </c>
      <c r="T88" s="15">
        <f t="shared" si="11"/>
        <v>0.99030148349018987</v>
      </c>
      <c r="U88" s="14"/>
      <c r="V88" s="15"/>
      <c r="W88" s="14"/>
      <c r="X88" s="15"/>
    </row>
    <row r="89" spans="1:24" x14ac:dyDescent="0.3">
      <c r="A89" s="12">
        <v>396</v>
      </c>
      <c r="B89" s="12" t="s">
        <v>81</v>
      </c>
      <c r="C89" s="13"/>
      <c r="D89" s="14">
        <v>2</v>
      </c>
      <c r="E89" s="13"/>
      <c r="F89" s="14">
        <v>214</v>
      </c>
      <c r="G89" s="13"/>
      <c r="H89" s="14">
        <v>575</v>
      </c>
      <c r="I89" s="14">
        <v>791</v>
      </c>
      <c r="J89" s="13"/>
      <c r="K89">
        <v>23644</v>
      </c>
      <c r="L89" s="14">
        <v>6384</v>
      </c>
      <c r="M89" s="14">
        <v>599</v>
      </c>
      <c r="N89" s="13"/>
      <c r="O89" s="13"/>
      <c r="P89" s="13"/>
      <c r="Q89" s="13"/>
      <c r="R89" s="14">
        <f t="shared" si="9"/>
        <v>30627</v>
      </c>
      <c r="S89" s="14">
        <f t="shared" si="10"/>
        <v>31418</v>
      </c>
      <c r="T89" s="15">
        <f t="shared" si="11"/>
        <v>0.97482334967216244</v>
      </c>
      <c r="U89" s="14"/>
      <c r="V89" s="15"/>
      <c r="W89" s="14"/>
      <c r="X89" s="15"/>
    </row>
    <row r="90" spans="1:24" x14ac:dyDescent="0.3">
      <c r="A90" s="12">
        <v>398</v>
      </c>
      <c r="B90" s="12" t="s">
        <v>82</v>
      </c>
      <c r="C90" s="13"/>
      <c r="D90" s="14">
        <v>6</v>
      </c>
      <c r="E90" s="13"/>
      <c r="F90" s="14">
        <v>60</v>
      </c>
      <c r="G90" s="13"/>
      <c r="H90" s="14">
        <v>62</v>
      </c>
      <c r="I90" s="14">
        <v>128</v>
      </c>
      <c r="J90" s="13"/>
      <c r="K90">
        <v>11173</v>
      </c>
      <c r="L90" s="14">
        <v>3055</v>
      </c>
      <c r="M90" s="14">
        <v>174</v>
      </c>
      <c r="N90" s="13"/>
      <c r="O90" s="13"/>
      <c r="P90" s="13"/>
      <c r="Q90" s="13"/>
      <c r="R90" s="14">
        <f t="shared" si="9"/>
        <v>14402</v>
      </c>
      <c r="S90" s="14">
        <f t="shared" si="10"/>
        <v>14530</v>
      </c>
      <c r="T90" s="15">
        <f t="shared" si="11"/>
        <v>0.99119064005505852</v>
      </c>
      <c r="U90" s="14"/>
      <c r="V90" s="15"/>
      <c r="W90" s="14"/>
      <c r="X90" s="15"/>
    </row>
    <row r="91" spans="1:24" x14ac:dyDescent="0.3">
      <c r="A91" s="12">
        <v>399</v>
      </c>
      <c r="B91" s="12" t="s">
        <v>83</v>
      </c>
      <c r="C91" s="13"/>
      <c r="D91" s="13"/>
      <c r="E91" s="13"/>
      <c r="F91" s="14">
        <v>214</v>
      </c>
      <c r="G91" s="14">
        <v>2</v>
      </c>
      <c r="H91" s="14">
        <v>23</v>
      </c>
      <c r="I91" s="14">
        <v>239</v>
      </c>
      <c r="J91" s="13"/>
      <c r="K91">
        <v>29232</v>
      </c>
      <c r="L91" s="14">
        <v>6208</v>
      </c>
      <c r="M91" s="14">
        <v>2719</v>
      </c>
      <c r="N91" s="13"/>
      <c r="O91" s="13"/>
      <c r="P91" s="13"/>
      <c r="Q91" s="13"/>
      <c r="R91" s="14">
        <f t="shared" si="9"/>
        <v>38159</v>
      </c>
      <c r="S91" s="14">
        <f t="shared" si="10"/>
        <v>38398</v>
      </c>
      <c r="T91" s="15">
        <f t="shared" si="11"/>
        <v>0.9937757174852857</v>
      </c>
      <c r="U91" s="13"/>
      <c r="V91" s="13"/>
      <c r="W91" s="14"/>
      <c r="X91" s="15"/>
    </row>
    <row r="94" spans="1:24" x14ac:dyDescent="0.3">
      <c r="A94" s="13"/>
      <c r="B94" s="16" t="s">
        <v>52</v>
      </c>
      <c r="C94" s="13"/>
      <c r="D94" s="14">
        <v>4218</v>
      </c>
      <c r="E94" s="14">
        <v>363</v>
      </c>
      <c r="F94" s="14">
        <v>767</v>
      </c>
      <c r="G94" s="14">
        <v>12</v>
      </c>
      <c r="H94" s="14">
        <v>1582</v>
      </c>
      <c r="I94" s="14">
        <v>6942</v>
      </c>
      <c r="J94" s="14">
        <v>439</v>
      </c>
      <c r="K94">
        <f>SUM(K54:K91)</f>
        <v>138272</v>
      </c>
      <c r="L94" s="14">
        <v>16087</v>
      </c>
      <c r="M94" s="14">
        <v>3501</v>
      </c>
      <c r="N94" s="13"/>
      <c r="O94" s="13"/>
      <c r="P94" s="13"/>
      <c r="Q94" s="13"/>
      <c r="R94" s="14">
        <f t="shared" ref="R94" si="12">SUM(J94:Q94)</f>
        <v>158299</v>
      </c>
      <c r="S94" s="14">
        <f t="shared" ref="S94" si="13">SUM(I94,R94)</f>
        <v>165241</v>
      </c>
      <c r="T94" s="15">
        <f t="shared" ref="T94" si="14">R94/S94</f>
        <v>0.95798863478192453</v>
      </c>
      <c r="U94" s="14"/>
      <c r="V94" s="15"/>
      <c r="W94" s="14"/>
      <c r="X94" s="15"/>
    </row>
    <row r="95" spans="1:24" x14ac:dyDescent="0.3">
      <c r="A95" s="13"/>
      <c r="B95" s="16" t="s">
        <v>53</v>
      </c>
      <c r="C95" s="15">
        <v>0</v>
      </c>
      <c r="D95" s="15">
        <v>0.81</v>
      </c>
      <c r="E95" s="17">
        <v>0.217</v>
      </c>
      <c r="F95" s="17">
        <v>0.21299999999999999</v>
      </c>
      <c r="G95" s="17">
        <v>1.9E-2</v>
      </c>
      <c r="H95" s="17">
        <v>0.17100000000000001</v>
      </c>
      <c r="I95" s="15">
        <v>0.34</v>
      </c>
      <c r="J95" s="17">
        <v>1.7000000000000001E-2</v>
      </c>
      <c r="K95" s="17">
        <f>K94/$I$300</f>
        <v>7.0445834626120779E-2</v>
      </c>
      <c r="L95" s="17">
        <v>0.23200000000000001</v>
      </c>
      <c r="M95" s="17">
        <v>0.46500000000000002</v>
      </c>
      <c r="N95" s="15">
        <v>0</v>
      </c>
      <c r="O95" s="15">
        <v>0</v>
      </c>
      <c r="P95" s="15">
        <v>0</v>
      </c>
      <c r="Q95" s="15">
        <v>0</v>
      </c>
      <c r="R95" s="17">
        <f>R94/$P$300</f>
        <v>7.6638181741600364E-2</v>
      </c>
      <c r="S95" s="17">
        <f>S94/$Q$300</f>
        <v>7.92168680474723E-2</v>
      </c>
      <c r="T95" s="13"/>
      <c r="U95" s="17"/>
      <c r="V95" s="13"/>
      <c r="W95" s="17"/>
      <c r="X95" s="13"/>
    </row>
    <row r="97" spans="1:24" ht="17.399999999999999" customHeight="1" x14ac:dyDescent="0.3">
      <c r="A97" s="1" t="s">
        <v>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7.399999999999999" customHeight="1" x14ac:dyDescent="0.3">
      <c r="A98" s="1" t="s">
        <v>1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</row>
    <row r="101" spans="1:24" ht="31.2" x14ac:dyDescent="0.3">
      <c r="A101" s="3" t="s">
        <v>3</v>
      </c>
      <c r="B101" s="4"/>
      <c r="C101" s="5" t="s">
        <v>84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3">
      <c r="A102" s="22" t="s">
        <v>2</v>
      </c>
      <c r="B102" s="22"/>
      <c r="C102" s="22"/>
    </row>
    <row r="104" spans="1:24" x14ac:dyDescent="0.3">
      <c r="A104" s="9"/>
      <c r="B104" s="9"/>
      <c r="C104" s="10" t="s">
        <v>5</v>
      </c>
      <c r="D104" s="10"/>
      <c r="E104" s="10"/>
      <c r="F104" s="10"/>
      <c r="G104" s="10"/>
      <c r="H104" s="10"/>
      <c r="I104" s="10"/>
      <c r="J104" s="10"/>
      <c r="K104" s="10" t="s">
        <v>6</v>
      </c>
      <c r="L104" s="10"/>
      <c r="M104" s="4"/>
      <c r="N104" s="6" t="s">
        <v>7</v>
      </c>
      <c r="O104" s="6" t="s">
        <v>7</v>
      </c>
      <c r="P104" s="6" t="s">
        <v>8</v>
      </c>
      <c r="Q104" s="6" t="s">
        <v>8</v>
      </c>
      <c r="R104" s="7"/>
      <c r="S104" s="7"/>
      <c r="T104" s="10"/>
      <c r="U104" s="10"/>
      <c r="V104" s="10"/>
      <c r="W104" s="10"/>
    </row>
    <row r="105" spans="1:24" x14ac:dyDescent="0.3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4"/>
      <c r="N105" s="6" t="s">
        <v>9</v>
      </c>
      <c r="O105" s="6" t="s">
        <v>10</v>
      </c>
      <c r="P105" s="6" t="s">
        <v>11</v>
      </c>
      <c r="Q105" s="6" t="s">
        <v>12</v>
      </c>
      <c r="R105" s="11"/>
      <c r="S105" s="11"/>
      <c r="T105" s="10"/>
      <c r="U105" s="10"/>
      <c r="V105" s="10"/>
      <c r="W105" s="10"/>
    </row>
    <row r="106" spans="1:24" ht="20.399999999999999" x14ac:dyDescent="0.3">
      <c r="A106" s="8" t="s">
        <v>13</v>
      </c>
      <c r="B106" s="8" t="s">
        <v>14</v>
      </c>
      <c r="C106" s="7"/>
      <c r="D106" s="6" t="s">
        <v>15</v>
      </c>
      <c r="E106" s="6" t="s">
        <v>9</v>
      </c>
      <c r="F106" s="6" t="s">
        <v>10</v>
      </c>
      <c r="G106" s="6" t="s">
        <v>16</v>
      </c>
      <c r="H106" s="7"/>
      <c r="I106" s="6" t="s">
        <v>17</v>
      </c>
      <c r="J106" s="6" t="s">
        <v>18</v>
      </c>
      <c r="K106" s="6" t="s">
        <v>157</v>
      </c>
      <c r="L106" s="6" t="s">
        <v>9</v>
      </c>
      <c r="M106" s="6" t="s">
        <v>10</v>
      </c>
      <c r="N106" s="6" t="s">
        <v>19</v>
      </c>
      <c r="O106" s="6" t="s">
        <v>19</v>
      </c>
      <c r="P106" s="6" t="s">
        <v>8</v>
      </c>
      <c r="Q106" s="6" t="s">
        <v>8</v>
      </c>
      <c r="R106" s="6" t="s">
        <v>17</v>
      </c>
      <c r="S106" s="7"/>
      <c r="T106" s="6"/>
      <c r="U106" s="7"/>
      <c r="V106" s="7"/>
      <c r="W106" s="7"/>
      <c r="X106" s="7"/>
    </row>
    <row r="107" spans="1:24" x14ac:dyDescent="0.3">
      <c r="A107" s="8" t="s">
        <v>21</v>
      </c>
      <c r="B107" s="8" t="s">
        <v>22</v>
      </c>
      <c r="C107" s="6" t="s">
        <v>23</v>
      </c>
      <c r="D107" s="6" t="s">
        <v>24</v>
      </c>
      <c r="E107" s="6" t="s">
        <v>25</v>
      </c>
      <c r="F107" s="6" t="s">
        <v>26</v>
      </c>
      <c r="G107" s="6" t="s">
        <v>27</v>
      </c>
      <c r="H107" s="6" t="s">
        <v>28</v>
      </c>
      <c r="I107" s="6" t="s">
        <v>29</v>
      </c>
      <c r="J107" s="6" t="s">
        <v>30</v>
      </c>
      <c r="K107" s="6" t="s">
        <v>158</v>
      </c>
      <c r="L107" s="6" t="s">
        <v>25</v>
      </c>
      <c r="M107" s="6" t="s">
        <v>26</v>
      </c>
      <c r="N107" s="6" t="s">
        <v>25</v>
      </c>
      <c r="O107" s="6" t="s">
        <v>26</v>
      </c>
      <c r="P107" s="6" t="s">
        <v>31</v>
      </c>
      <c r="Q107" s="6" t="s">
        <v>32</v>
      </c>
      <c r="R107" s="6" t="s">
        <v>6</v>
      </c>
      <c r="S107" s="6" t="s">
        <v>17</v>
      </c>
      <c r="T107" s="6" t="s">
        <v>6</v>
      </c>
      <c r="U107" s="6"/>
      <c r="V107" s="6"/>
      <c r="W107" s="6"/>
      <c r="X107" s="6"/>
    </row>
    <row r="110" spans="1:24" x14ac:dyDescent="0.3">
      <c r="A110" s="24">
        <v>425</v>
      </c>
      <c r="B110" s="23" t="s">
        <v>190</v>
      </c>
      <c r="K110">
        <v>23</v>
      </c>
      <c r="R110" s="14">
        <f t="shared" ref="R110" si="15">SUM(J110:Q110)</f>
        <v>23</v>
      </c>
      <c r="S110" s="14">
        <f t="shared" ref="S110" si="16">SUM(I110,R110)</f>
        <v>23</v>
      </c>
      <c r="T110" s="15">
        <f t="shared" ref="T110" si="17">R110/S110</f>
        <v>1</v>
      </c>
    </row>
    <row r="111" spans="1:24" x14ac:dyDescent="0.3">
      <c r="A111" s="12">
        <v>430</v>
      </c>
      <c r="B111" s="12" t="s">
        <v>85</v>
      </c>
      <c r="C111" s="13"/>
      <c r="D111" s="14">
        <v>2</v>
      </c>
      <c r="E111" s="13"/>
      <c r="F111" s="13"/>
      <c r="G111" s="13"/>
      <c r="H111" s="13"/>
      <c r="I111" s="14">
        <v>2</v>
      </c>
      <c r="J111" s="13"/>
      <c r="K111">
        <v>113</v>
      </c>
      <c r="L111" s="13"/>
      <c r="M111" s="13"/>
      <c r="N111" s="13"/>
      <c r="O111" s="13"/>
      <c r="P111" s="13"/>
      <c r="Q111" s="13"/>
      <c r="R111" s="13"/>
      <c r="S111" s="14">
        <v>2</v>
      </c>
      <c r="T111" s="15">
        <v>0</v>
      </c>
      <c r="U111" s="13"/>
      <c r="V111" s="13"/>
      <c r="W111" s="14"/>
      <c r="X111" s="15"/>
    </row>
    <row r="112" spans="1:24" x14ac:dyDescent="0.3">
      <c r="A112" s="12">
        <v>457</v>
      </c>
      <c r="B112" s="12" t="s">
        <v>184</v>
      </c>
      <c r="C112" s="13"/>
      <c r="D112" s="14"/>
      <c r="E112" s="13"/>
      <c r="F112" s="13"/>
      <c r="G112" s="13"/>
      <c r="H112" s="13"/>
      <c r="I112" s="14"/>
      <c r="J112" s="13"/>
      <c r="K112">
        <v>4</v>
      </c>
      <c r="L112" s="13"/>
      <c r="M112" s="13"/>
      <c r="N112" s="13"/>
      <c r="O112" s="13"/>
      <c r="P112" s="13"/>
      <c r="Q112" s="13"/>
      <c r="R112" s="13"/>
      <c r="S112" s="14"/>
      <c r="T112" s="15"/>
      <c r="U112" s="13"/>
      <c r="V112" s="13"/>
      <c r="W112" s="14"/>
      <c r="X112" s="15"/>
    </row>
    <row r="113" spans="1:24" x14ac:dyDescent="0.3">
      <c r="A113" s="12">
        <v>459</v>
      </c>
      <c r="B113" s="12" t="s">
        <v>185</v>
      </c>
      <c r="C113" s="13"/>
      <c r="D113" s="14">
        <v>2</v>
      </c>
      <c r="E113" s="13"/>
      <c r="F113" s="13"/>
      <c r="G113" s="13"/>
      <c r="H113" s="13"/>
      <c r="I113" s="14">
        <v>2</v>
      </c>
      <c r="J113" s="13"/>
      <c r="K113">
        <v>18</v>
      </c>
      <c r="L113" s="13"/>
      <c r="M113" s="13"/>
      <c r="N113" s="13"/>
      <c r="O113" s="13"/>
      <c r="P113" s="13"/>
      <c r="Q113" s="13"/>
      <c r="R113" s="13"/>
      <c r="S113" s="14">
        <v>2</v>
      </c>
      <c r="T113" s="15">
        <v>0</v>
      </c>
      <c r="U113" s="13"/>
      <c r="V113" s="13"/>
      <c r="W113" s="14"/>
      <c r="X113" s="15"/>
    </row>
    <row r="114" spans="1:24" x14ac:dyDescent="0.3">
      <c r="A114" s="12">
        <v>476</v>
      </c>
      <c r="B114" s="12" t="s">
        <v>186</v>
      </c>
      <c r="C114" s="13"/>
      <c r="D114" s="14"/>
      <c r="E114" s="13"/>
      <c r="F114" s="13"/>
      <c r="G114" s="13"/>
      <c r="H114" s="13"/>
      <c r="I114" s="14"/>
      <c r="J114" s="13"/>
      <c r="K114">
        <v>56</v>
      </c>
      <c r="L114" s="13"/>
      <c r="M114" s="13"/>
      <c r="N114" s="13"/>
      <c r="O114" s="13"/>
      <c r="P114" s="13"/>
      <c r="Q114" s="13"/>
      <c r="R114" s="13"/>
      <c r="S114" s="14"/>
      <c r="T114" s="15"/>
      <c r="U114" s="13"/>
      <c r="V114" s="13"/>
      <c r="W114" s="14"/>
      <c r="X114" s="15"/>
    </row>
    <row r="115" spans="1:24" x14ac:dyDescent="0.3">
      <c r="A115" s="12">
        <v>480</v>
      </c>
      <c r="B115" s="12" t="s">
        <v>86</v>
      </c>
      <c r="C115" s="13"/>
      <c r="D115" s="13"/>
      <c r="E115" s="13"/>
      <c r="F115" s="14">
        <v>20</v>
      </c>
      <c r="G115" s="14">
        <v>8</v>
      </c>
      <c r="H115" s="14">
        <v>70</v>
      </c>
      <c r="I115" s="14">
        <v>98</v>
      </c>
      <c r="J115" s="13"/>
      <c r="K115">
        <v>19539</v>
      </c>
      <c r="L115" s="14">
        <v>109</v>
      </c>
      <c r="M115" s="14">
        <v>3</v>
      </c>
      <c r="N115" s="13"/>
      <c r="O115" s="13"/>
      <c r="P115" s="13"/>
      <c r="Q115" s="13"/>
      <c r="R115" s="14">
        <v>112</v>
      </c>
      <c r="S115" s="14">
        <v>210</v>
      </c>
      <c r="T115" s="15">
        <v>0.53</v>
      </c>
      <c r="U115" s="13"/>
      <c r="V115" s="13"/>
      <c r="W115" s="14"/>
      <c r="X115" s="15"/>
    </row>
    <row r="116" spans="1:24" x14ac:dyDescent="0.3">
      <c r="A116" s="12">
        <v>495</v>
      </c>
      <c r="B116" s="12" t="s">
        <v>87</v>
      </c>
      <c r="C116" s="13"/>
      <c r="D116" s="14">
        <v>34</v>
      </c>
      <c r="E116" s="14">
        <v>8</v>
      </c>
      <c r="F116" s="14">
        <v>151</v>
      </c>
      <c r="G116" s="14">
        <v>12</v>
      </c>
      <c r="H116" s="14">
        <v>40</v>
      </c>
      <c r="I116" s="14">
        <v>245</v>
      </c>
      <c r="J116" s="13"/>
      <c r="K116">
        <v>36883</v>
      </c>
      <c r="L116" s="14">
        <v>380</v>
      </c>
      <c r="M116" s="14">
        <v>17</v>
      </c>
      <c r="N116" s="13"/>
      <c r="O116" s="13"/>
      <c r="P116" s="13"/>
      <c r="Q116" s="13"/>
      <c r="R116" s="14">
        <v>397</v>
      </c>
      <c r="S116" s="14">
        <v>642</v>
      </c>
      <c r="T116" s="15">
        <v>0.62</v>
      </c>
      <c r="U116" s="14"/>
      <c r="V116" s="15"/>
      <c r="W116" s="14"/>
      <c r="X116" s="15"/>
    </row>
    <row r="117" spans="1:24" x14ac:dyDescent="0.3">
      <c r="A117" s="12">
        <v>496</v>
      </c>
      <c r="B117" s="12" t="s">
        <v>88</v>
      </c>
      <c r="C117" s="13"/>
      <c r="D117" s="14">
        <v>16</v>
      </c>
      <c r="E117" s="14">
        <v>3</v>
      </c>
      <c r="F117" s="14">
        <v>6</v>
      </c>
      <c r="G117" s="14">
        <v>36</v>
      </c>
      <c r="H117" s="14">
        <v>13</v>
      </c>
      <c r="I117" s="14">
        <v>74</v>
      </c>
      <c r="J117" s="13"/>
      <c r="K117">
        <v>106862</v>
      </c>
      <c r="L117" s="14">
        <v>4</v>
      </c>
      <c r="M117" s="14">
        <v>3</v>
      </c>
      <c r="N117" s="13"/>
      <c r="O117" s="13"/>
      <c r="P117" s="13"/>
      <c r="Q117" s="13"/>
      <c r="R117" s="14">
        <v>7</v>
      </c>
      <c r="S117" s="14">
        <v>81</v>
      </c>
      <c r="T117" s="15">
        <v>0.09</v>
      </c>
      <c r="U117" s="14"/>
      <c r="V117" s="15"/>
      <c r="W117" s="14"/>
      <c r="X117" s="15"/>
    </row>
    <row r="118" spans="1:24" x14ac:dyDescent="0.3">
      <c r="A118" s="12">
        <v>497</v>
      </c>
      <c r="B118" s="12" t="s">
        <v>89</v>
      </c>
      <c r="C118" s="13"/>
      <c r="D118" s="14">
        <v>36</v>
      </c>
      <c r="E118" s="14">
        <v>1</v>
      </c>
      <c r="F118" s="14">
        <v>453</v>
      </c>
      <c r="G118" s="14">
        <v>4</v>
      </c>
      <c r="H118" s="14">
        <v>1428</v>
      </c>
      <c r="I118" s="14">
        <v>1922</v>
      </c>
      <c r="J118" s="13"/>
      <c r="K118">
        <v>105926</v>
      </c>
      <c r="L118" s="14">
        <v>7772</v>
      </c>
      <c r="M118" s="14">
        <v>1166</v>
      </c>
      <c r="N118" s="13"/>
      <c r="O118" s="13"/>
      <c r="P118" s="13"/>
      <c r="Q118" s="13"/>
      <c r="R118" s="14">
        <v>8938</v>
      </c>
      <c r="S118" s="14">
        <v>10860</v>
      </c>
      <c r="T118" s="15">
        <v>0.82</v>
      </c>
      <c r="U118" s="14"/>
      <c r="V118" s="15"/>
      <c r="W118" s="14"/>
      <c r="X118" s="15"/>
    </row>
    <row r="121" spans="1:24" x14ac:dyDescent="0.3">
      <c r="A121" s="13"/>
      <c r="B121" s="16" t="s">
        <v>52</v>
      </c>
      <c r="C121" s="13"/>
      <c r="D121" s="14">
        <v>90</v>
      </c>
      <c r="E121" s="14">
        <v>12</v>
      </c>
      <c r="F121" s="14">
        <v>630</v>
      </c>
      <c r="G121" s="14">
        <v>60</v>
      </c>
      <c r="H121" s="14">
        <v>1551</v>
      </c>
      <c r="I121" s="14">
        <v>2343</v>
      </c>
      <c r="J121" s="13"/>
      <c r="K121">
        <f>SUM(K110:K118)</f>
        <v>269424</v>
      </c>
      <c r="L121" s="14">
        <v>8265</v>
      </c>
      <c r="M121" s="14">
        <v>1189</v>
      </c>
      <c r="N121" s="13"/>
      <c r="O121" s="13"/>
      <c r="P121" s="13"/>
      <c r="Q121" s="13"/>
      <c r="R121" s="14">
        <f t="shared" ref="R121" si="18">SUM(J121:Q121)</f>
        <v>278878</v>
      </c>
      <c r="S121" s="14">
        <f t="shared" ref="S121" si="19">SUM(I121,R121)</f>
        <v>281221</v>
      </c>
      <c r="T121" s="15">
        <f t="shared" ref="T121" si="20">R121/S121</f>
        <v>0.99166847426045712</v>
      </c>
      <c r="U121" s="14"/>
      <c r="V121" s="15"/>
      <c r="W121" s="14"/>
      <c r="X121" s="15"/>
    </row>
    <row r="122" spans="1:24" x14ac:dyDescent="0.3">
      <c r="A122" s="13"/>
      <c r="B122" s="16" t="s">
        <v>53</v>
      </c>
      <c r="C122" s="15">
        <v>0</v>
      </c>
      <c r="D122" s="17">
        <v>1.7000000000000001E-2</v>
      </c>
      <c r="E122" s="17">
        <v>7.0000000000000001E-3</v>
      </c>
      <c r="F122" s="17">
        <v>0.17499999999999999</v>
      </c>
      <c r="G122" s="17">
        <v>9.2999999999999999E-2</v>
      </c>
      <c r="H122" s="17">
        <v>0.16700000000000001</v>
      </c>
      <c r="I122" s="17">
        <v>0.115</v>
      </c>
      <c r="J122" s="15">
        <v>0</v>
      </c>
      <c r="K122" s="17">
        <f>K121/$I$300</f>
        <v>0.13726422231766347</v>
      </c>
      <c r="L122" s="17">
        <v>0.11899999999999999</v>
      </c>
      <c r="M122" s="17">
        <v>0.158</v>
      </c>
      <c r="N122" s="15">
        <v>0</v>
      </c>
      <c r="O122" s="15">
        <v>0</v>
      </c>
      <c r="P122" s="15">
        <v>0</v>
      </c>
      <c r="Q122" s="15">
        <v>0</v>
      </c>
      <c r="R122" s="17">
        <f>R121/$P$300</f>
        <v>0.13501476855655453</v>
      </c>
      <c r="S122" s="17">
        <f>S121/$Q$300</f>
        <v>0.13481791352738248</v>
      </c>
      <c r="T122" s="13"/>
      <c r="U122" s="17"/>
      <c r="V122" s="13"/>
      <c r="W122" s="17"/>
      <c r="X122" s="13"/>
    </row>
    <row r="124" spans="1:24" ht="17.399999999999999" customHeight="1" x14ac:dyDescent="0.3">
      <c r="A124" s="1" t="s">
        <v>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7.399999999999999" customHeight="1" x14ac:dyDescent="0.3">
      <c r="A125" s="1" t="s">
        <v>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</row>
    <row r="128" spans="1:24" ht="31.2" x14ac:dyDescent="0.3">
      <c r="A128" s="3" t="s">
        <v>3</v>
      </c>
      <c r="B128" s="4"/>
      <c r="C128" s="5" t="s">
        <v>90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3">
      <c r="A129" s="22" t="s">
        <v>2</v>
      </c>
      <c r="B129" s="22"/>
      <c r="C129" s="22"/>
    </row>
    <row r="131" spans="1:24" x14ac:dyDescent="0.3">
      <c r="A131" s="9"/>
      <c r="B131" s="9"/>
      <c r="C131" s="10" t="s">
        <v>5</v>
      </c>
      <c r="D131" s="10"/>
      <c r="E131" s="10"/>
      <c r="F131" s="10"/>
      <c r="G131" s="10"/>
      <c r="H131" s="10"/>
      <c r="I131" s="10"/>
      <c r="J131" s="10"/>
      <c r="K131" s="10" t="s">
        <v>6</v>
      </c>
      <c r="L131" s="10"/>
      <c r="M131" s="4"/>
      <c r="N131" s="6" t="s">
        <v>7</v>
      </c>
      <c r="O131" s="6" t="s">
        <v>7</v>
      </c>
      <c r="P131" s="6" t="s">
        <v>8</v>
      </c>
      <c r="Q131" s="6" t="s">
        <v>8</v>
      </c>
      <c r="R131" s="7"/>
      <c r="S131" s="7"/>
      <c r="T131" s="10"/>
      <c r="U131" s="10"/>
      <c r="V131" s="10"/>
      <c r="W131" s="10"/>
    </row>
    <row r="132" spans="1:24" x14ac:dyDescent="0.3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4"/>
      <c r="N132" s="6" t="s">
        <v>9</v>
      </c>
      <c r="O132" s="6" t="s">
        <v>10</v>
      </c>
      <c r="P132" s="6" t="s">
        <v>11</v>
      </c>
      <c r="Q132" s="6" t="s">
        <v>12</v>
      </c>
      <c r="R132" s="11"/>
      <c r="S132" s="11"/>
      <c r="T132" s="10"/>
      <c r="U132" s="10"/>
      <c r="V132" s="10"/>
      <c r="W132" s="10"/>
    </row>
    <row r="133" spans="1:24" ht="20.399999999999999" x14ac:dyDescent="0.3">
      <c r="A133" s="8" t="s">
        <v>13</v>
      </c>
      <c r="B133" s="8" t="s">
        <v>14</v>
      </c>
      <c r="C133" s="7"/>
      <c r="D133" s="6" t="s">
        <v>15</v>
      </c>
      <c r="E133" s="6" t="s">
        <v>9</v>
      </c>
      <c r="F133" s="6" t="s">
        <v>10</v>
      </c>
      <c r="G133" s="6" t="s">
        <v>16</v>
      </c>
      <c r="H133" s="7"/>
      <c r="I133" s="6" t="s">
        <v>17</v>
      </c>
      <c r="J133" s="6" t="s">
        <v>18</v>
      </c>
      <c r="K133" s="6" t="s">
        <v>157</v>
      </c>
      <c r="L133" s="6" t="s">
        <v>9</v>
      </c>
      <c r="M133" s="6" t="s">
        <v>10</v>
      </c>
      <c r="N133" s="6" t="s">
        <v>19</v>
      </c>
      <c r="O133" s="6" t="s">
        <v>19</v>
      </c>
      <c r="P133" s="6" t="s">
        <v>8</v>
      </c>
      <c r="Q133" s="6" t="s">
        <v>8</v>
      </c>
      <c r="R133" s="6" t="s">
        <v>17</v>
      </c>
      <c r="S133" s="7"/>
      <c r="T133" s="6"/>
      <c r="U133" s="7"/>
      <c r="V133" s="7"/>
      <c r="W133" s="7"/>
      <c r="X133" s="7"/>
    </row>
    <row r="134" spans="1:24" x14ac:dyDescent="0.3">
      <c r="A134" s="8" t="s">
        <v>21</v>
      </c>
      <c r="B134" s="8" t="s">
        <v>22</v>
      </c>
      <c r="C134" s="6" t="s">
        <v>23</v>
      </c>
      <c r="D134" s="6" t="s">
        <v>24</v>
      </c>
      <c r="E134" s="6" t="s">
        <v>25</v>
      </c>
      <c r="F134" s="6" t="s">
        <v>26</v>
      </c>
      <c r="G134" s="6" t="s">
        <v>27</v>
      </c>
      <c r="H134" s="6" t="s">
        <v>28</v>
      </c>
      <c r="I134" s="6" t="s">
        <v>29</v>
      </c>
      <c r="J134" s="6" t="s">
        <v>30</v>
      </c>
      <c r="K134" s="6" t="s">
        <v>158</v>
      </c>
      <c r="L134" s="6" t="s">
        <v>25</v>
      </c>
      <c r="M134" s="6" t="s">
        <v>26</v>
      </c>
      <c r="N134" s="6" t="s">
        <v>25</v>
      </c>
      <c r="O134" s="6" t="s">
        <v>26</v>
      </c>
      <c r="P134" s="6" t="s">
        <v>31</v>
      </c>
      <c r="Q134" s="6" t="s">
        <v>32</v>
      </c>
      <c r="R134" s="6" t="s">
        <v>6</v>
      </c>
      <c r="S134" s="6" t="s">
        <v>17</v>
      </c>
      <c r="T134" s="6" t="s">
        <v>6</v>
      </c>
      <c r="U134" s="6"/>
      <c r="V134" s="6"/>
      <c r="W134" s="6"/>
      <c r="X134" s="6"/>
    </row>
    <row r="137" spans="1:24" x14ac:dyDescent="0.3">
      <c r="A137" s="24">
        <v>402</v>
      </c>
      <c r="B137" s="23" t="s">
        <v>179</v>
      </c>
      <c r="K137">
        <v>56</v>
      </c>
      <c r="R137" s="14">
        <f t="shared" ref="R137" si="21">SUM(J137:Q137)</f>
        <v>56</v>
      </c>
      <c r="S137" s="14">
        <f t="shared" ref="S137" si="22">SUM(I137,R137)</f>
        <v>56</v>
      </c>
      <c r="T137" s="15">
        <f t="shared" ref="T137" si="23">R137/S137</f>
        <v>1</v>
      </c>
    </row>
    <row r="138" spans="1:24" x14ac:dyDescent="0.3">
      <c r="A138" s="12">
        <v>403</v>
      </c>
      <c r="B138" s="12" t="s">
        <v>91</v>
      </c>
      <c r="C138" s="13"/>
      <c r="D138" s="13"/>
      <c r="E138" s="13"/>
      <c r="F138" s="14">
        <v>1</v>
      </c>
      <c r="G138" s="13"/>
      <c r="H138" s="13"/>
      <c r="I138" s="14">
        <v>1</v>
      </c>
      <c r="J138" s="13"/>
      <c r="K138">
        <v>1</v>
      </c>
      <c r="L138" s="13"/>
      <c r="M138" s="14">
        <v>1</v>
      </c>
      <c r="N138" s="13"/>
      <c r="O138" s="13"/>
      <c r="P138" s="13"/>
      <c r="Q138" s="13"/>
      <c r="R138" s="14">
        <f t="shared" ref="R138:R154" si="24">SUM(J138:Q138)</f>
        <v>2</v>
      </c>
      <c r="S138" s="14">
        <f t="shared" ref="S138:S154" si="25">SUM(I138,R138)</f>
        <v>3</v>
      </c>
      <c r="T138" s="15">
        <f t="shared" ref="T138:T154" si="26">R138/S138</f>
        <v>0.66666666666666663</v>
      </c>
      <c r="U138" s="13"/>
      <c r="V138" s="13"/>
      <c r="W138" s="14"/>
      <c r="X138" s="15"/>
    </row>
    <row r="139" spans="1:24" x14ac:dyDescent="0.3">
      <c r="A139" s="12">
        <v>405</v>
      </c>
      <c r="B139" s="12" t="s">
        <v>92</v>
      </c>
      <c r="C139" s="13"/>
      <c r="D139" s="13"/>
      <c r="E139" s="13"/>
      <c r="F139" s="13"/>
      <c r="G139" s="13"/>
      <c r="H139" s="13"/>
      <c r="I139" s="13"/>
      <c r="J139" s="13"/>
      <c r="K139">
        <v>358</v>
      </c>
      <c r="L139" s="14">
        <v>1</v>
      </c>
      <c r="M139" s="13"/>
      <c r="N139" s="13"/>
      <c r="O139" s="13"/>
      <c r="P139" s="13"/>
      <c r="Q139" s="13"/>
      <c r="R139" s="14">
        <f t="shared" si="24"/>
        <v>359</v>
      </c>
      <c r="S139" s="14">
        <f t="shared" si="25"/>
        <v>359</v>
      </c>
      <c r="T139" s="15">
        <f t="shared" si="26"/>
        <v>1</v>
      </c>
      <c r="U139" s="13"/>
      <c r="V139" s="13"/>
      <c r="W139" s="14"/>
      <c r="X139" s="15"/>
    </row>
    <row r="140" spans="1:24" x14ac:dyDescent="0.3">
      <c r="A140" s="12">
        <v>409</v>
      </c>
      <c r="B140" s="12" t="s">
        <v>93</v>
      </c>
      <c r="C140" s="13"/>
      <c r="D140" s="13"/>
      <c r="E140" s="13"/>
      <c r="F140" s="13"/>
      <c r="G140" s="13"/>
      <c r="H140" s="14">
        <v>40</v>
      </c>
      <c r="I140" s="14">
        <v>40</v>
      </c>
      <c r="J140" s="13"/>
      <c r="K140">
        <v>718</v>
      </c>
      <c r="L140" s="14">
        <v>2</v>
      </c>
      <c r="M140" s="13"/>
      <c r="N140" s="13"/>
      <c r="O140" s="13"/>
      <c r="P140" s="13"/>
      <c r="Q140" s="13"/>
      <c r="R140" s="14">
        <f t="shared" si="24"/>
        <v>720</v>
      </c>
      <c r="S140" s="14">
        <f t="shared" si="25"/>
        <v>760</v>
      </c>
      <c r="T140" s="15">
        <f t="shared" si="26"/>
        <v>0.94736842105263153</v>
      </c>
      <c r="U140" s="14"/>
      <c r="V140" s="15"/>
      <c r="W140" s="14"/>
      <c r="X140" s="15"/>
    </row>
    <row r="141" spans="1:24" x14ac:dyDescent="0.3">
      <c r="A141" s="12">
        <v>420</v>
      </c>
      <c r="B141" s="12" t="s">
        <v>180</v>
      </c>
      <c r="C141" s="13"/>
      <c r="D141" s="13"/>
      <c r="E141" s="13"/>
      <c r="F141" s="13"/>
      <c r="G141" s="13"/>
      <c r="H141" s="14"/>
      <c r="I141" s="14"/>
      <c r="J141" s="13"/>
      <c r="K141">
        <v>1</v>
      </c>
      <c r="L141" s="14"/>
      <c r="M141" s="13"/>
      <c r="N141" s="13"/>
      <c r="O141" s="13"/>
      <c r="P141" s="13"/>
      <c r="Q141" s="13"/>
      <c r="R141" s="14">
        <f t="shared" si="24"/>
        <v>1</v>
      </c>
      <c r="S141" s="14">
        <f t="shared" si="25"/>
        <v>1</v>
      </c>
      <c r="T141" s="15">
        <f t="shared" si="26"/>
        <v>1</v>
      </c>
      <c r="U141" s="14"/>
      <c r="V141" s="15"/>
      <c r="W141" s="14"/>
      <c r="X141" s="15"/>
    </row>
    <row r="142" spans="1:24" x14ac:dyDescent="0.3">
      <c r="A142" s="12">
        <v>428</v>
      </c>
      <c r="B142" s="12" t="s">
        <v>181</v>
      </c>
      <c r="C142" s="13"/>
      <c r="D142" s="13"/>
      <c r="E142" s="13"/>
      <c r="F142" s="13"/>
      <c r="G142" s="13"/>
      <c r="H142" s="14"/>
      <c r="I142" s="14"/>
      <c r="J142" s="13"/>
      <c r="K142">
        <v>1</v>
      </c>
      <c r="L142" s="14"/>
      <c r="M142" s="13"/>
      <c r="N142" s="13"/>
      <c r="O142" s="13"/>
      <c r="P142" s="13"/>
      <c r="Q142" s="13"/>
      <c r="R142" s="14">
        <f t="shared" si="24"/>
        <v>1</v>
      </c>
      <c r="S142" s="14">
        <f t="shared" si="25"/>
        <v>1</v>
      </c>
      <c r="T142" s="15">
        <f t="shared" si="26"/>
        <v>1</v>
      </c>
      <c r="U142" s="14"/>
      <c r="V142" s="15"/>
      <c r="W142" s="14"/>
      <c r="X142" s="15"/>
    </row>
    <row r="143" spans="1:24" x14ac:dyDescent="0.3">
      <c r="A143" s="12">
        <v>431</v>
      </c>
      <c r="B143" s="12" t="s">
        <v>94</v>
      </c>
      <c r="C143" s="13"/>
      <c r="D143" s="13"/>
      <c r="E143" s="13"/>
      <c r="F143" s="14">
        <v>10</v>
      </c>
      <c r="G143" s="13"/>
      <c r="H143" s="14">
        <v>2</v>
      </c>
      <c r="I143" s="14">
        <v>12</v>
      </c>
      <c r="J143" s="13"/>
      <c r="L143" s="13"/>
      <c r="M143" s="13"/>
      <c r="N143" s="13"/>
      <c r="O143" s="13"/>
      <c r="P143" s="13"/>
      <c r="Q143" s="13"/>
      <c r="R143" s="14">
        <f t="shared" si="24"/>
        <v>0</v>
      </c>
      <c r="S143" s="14">
        <f t="shared" si="25"/>
        <v>12</v>
      </c>
      <c r="T143" s="15">
        <f t="shared" si="26"/>
        <v>0</v>
      </c>
      <c r="U143" s="13"/>
      <c r="V143" s="13"/>
      <c r="W143" s="13"/>
      <c r="X143" s="13"/>
    </row>
    <row r="144" spans="1:24" x14ac:dyDescent="0.3">
      <c r="A144" s="12">
        <v>439</v>
      </c>
      <c r="B144" s="12" t="s">
        <v>95</v>
      </c>
      <c r="C144" s="13"/>
      <c r="D144" s="13"/>
      <c r="E144" s="14">
        <v>3</v>
      </c>
      <c r="F144" s="14">
        <v>30</v>
      </c>
      <c r="G144" s="14">
        <v>4</v>
      </c>
      <c r="H144" s="14">
        <v>126</v>
      </c>
      <c r="I144" s="14">
        <v>163</v>
      </c>
      <c r="J144" s="14">
        <v>14</v>
      </c>
      <c r="K144">
        <v>4134</v>
      </c>
      <c r="L144" s="14">
        <v>6</v>
      </c>
      <c r="M144" s="13"/>
      <c r="N144" s="13"/>
      <c r="O144" s="13"/>
      <c r="P144" s="13"/>
      <c r="Q144" s="13"/>
      <c r="R144" s="14">
        <f t="shared" si="24"/>
        <v>4154</v>
      </c>
      <c r="S144" s="14">
        <f t="shared" si="25"/>
        <v>4317</v>
      </c>
      <c r="T144" s="15">
        <f t="shared" si="26"/>
        <v>0.96224229789205462</v>
      </c>
      <c r="U144" s="14"/>
      <c r="V144" s="15"/>
      <c r="W144" s="14"/>
      <c r="X144" s="15"/>
    </row>
    <row r="145" spans="1:24" x14ac:dyDescent="0.3">
      <c r="A145" s="12">
        <v>441</v>
      </c>
      <c r="B145" s="12" t="s">
        <v>96</v>
      </c>
      <c r="C145" s="13"/>
      <c r="D145" s="14">
        <v>40</v>
      </c>
      <c r="E145" s="14">
        <v>1</v>
      </c>
      <c r="F145" s="13"/>
      <c r="G145" s="14">
        <v>6</v>
      </c>
      <c r="H145" s="14">
        <v>95</v>
      </c>
      <c r="I145" s="14">
        <v>142</v>
      </c>
      <c r="J145" s="14">
        <v>14</v>
      </c>
      <c r="K145">
        <v>2206</v>
      </c>
      <c r="L145" s="14">
        <v>1014</v>
      </c>
      <c r="M145" s="13"/>
      <c r="N145" s="13"/>
      <c r="O145" s="13"/>
      <c r="P145" s="13"/>
      <c r="Q145" s="13"/>
      <c r="R145" s="14">
        <f t="shared" si="24"/>
        <v>3234</v>
      </c>
      <c r="S145" s="14">
        <f t="shared" si="25"/>
        <v>3376</v>
      </c>
      <c r="T145" s="15">
        <f t="shared" si="26"/>
        <v>0.95793838862559244</v>
      </c>
      <c r="U145" s="13"/>
      <c r="V145" s="13"/>
      <c r="W145" s="14"/>
      <c r="X145" s="15"/>
    </row>
    <row r="146" spans="1:24" x14ac:dyDescent="0.3">
      <c r="A146" s="12">
        <v>444</v>
      </c>
      <c r="B146" s="12" t="s">
        <v>182</v>
      </c>
      <c r="C146" s="13"/>
      <c r="D146" s="14"/>
      <c r="E146" s="14"/>
      <c r="F146" s="13"/>
      <c r="G146" s="14"/>
      <c r="H146" s="14"/>
      <c r="I146" s="14"/>
      <c r="J146" s="14"/>
      <c r="K146">
        <v>158</v>
      </c>
      <c r="L146" s="14"/>
      <c r="M146" s="13"/>
      <c r="N146" s="13"/>
      <c r="O146" s="13"/>
      <c r="P146" s="13"/>
      <c r="Q146" s="13"/>
      <c r="R146" s="14">
        <f t="shared" si="24"/>
        <v>158</v>
      </c>
      <c r="S146" s="14">
        <f t="shared" si="25"/>
        <v>158</v>
      </c>
      <c r="T146" s="15">
        <f t="shared" si="26"/>
        <v>1</v>
      </c>
      <c r="U146" s="13"/>
      <c r="V146" s="13"/>
      <c r="W146" s="14"/>
      <c r="X146" s="15"/>
    </row>
    <row r="147" spans="1:24" x14ac:dyDescent="0.3">
      <c r="A147" s="12">
        <v>449</v>
      </c>
      <c r="B147" s="12" t="s">
        <v>97</v>
      </c>
      <c r="C147" s="13"/>
      <c r="D147" s="13"/>
      <c r="E147" s="13"/>
      <c r="F147" s="14">
        <v>9</v>
      </c>
      <c r="G147" s="13"/>
      <c r="H147" s="14">
        <v>8</v>
      </c>
      <c r="I147" s="14">
        <v>17</v>
      </c>
      <c r="J147" s="13"/>
      <c r="K147">
        <v>31</v>
      </c>
      <c r="L147" s="13"/>
      <c r="M147" s="13"/>
      <c r="N147" s="13"/>
      <c r="O147" s="13"/>
      <c r="P147" s="13"/>
      <c r="Q147" s="13"/>
      <c r="R147" s="14">
        <f t="shared" si="24"/>
        <v>31</v>
      </c>
      <c r="S147" s="14">
        <f t="shared" si="25"/>
        <v>48</v>
      </c>
      <c r="T147" s="15">
        <f t="shared" si="26"/>
        <v>0.64583333333333337</v>
      </c>
      <c r="U147" s="13"/>
      <c r="V147" s="13"/>
      <c r="W147" s="13"/>
      <c r="X147" s="13"/>
    </row>
    <row r="148" spans="1:24" x14ac:dyDescent="0.3">
      <c r="A148" s="12">
        <v>456</v>
      </c>
      <c r="B148" s="12" t="s">
        <v>98</v>
      </c>
      <c r="C148" s="13"/>
      <c r="D148" s="13"/>
      <c r="E148" s="14">
        <v>86</v>
      </c>
      <c r="F148" s="14">
        <v>16</v>
      </c>
      <c r="G148" s="13"/>
      <c r="H148" s="14">
        <v>71</v>
      </c>
      <c r="I148" s="14">
        <v>173</v>
      </c>
      <c r="J148" s="14">
        <v>279</v>
      </c>
      <c r="K148">
        <v>18453</v>
      </c>
      <c r="L148" s="14">
        <v>262</v>
      </c>
      <c r="M148" s="13"/>
      <c r="N148" s="13"/>
      <c r="O148" s="13"/>
      <c r="P148" s="13"/>
      <c r="Q148" s="13"/>
      <c r="R148" s="14">
        <f t="shared" si="24"/>
        <v>18994</v>
      </c>
      <c r="S148" s="14">
        <f t="shared" si="25"/>
        <v>19167</v>
      </c>
      <c r="T148" s="15">
        <f t="shared" si="26"/>
        <v>0.99097407001617366</v>
      </c>
      <c r="U148" s="14"/>
      <c r="V148" s="15"/>
      <c r="W148" s="14"/>
      <c r="X148" s="15"/>
    </row>
    <row r="149" spans="1:24" x14ac:dyDescent="0.3">
      <c r="A149" s="12">
        <v>461</v>
      </c>
      <c r="B149" s="12" t="s">
        <v>99</v>
      </c>
      <c r="C149" s="13"/>
      <c r="D149" s="13"/>
      <c r="E149" s="13"/>
      <c r="F149" s="14">
        <v>1</v>
      </c>
      <c r="G149" s="14">
        <v>2</v>
      </c>
      <c r="H149" s="13"/>
      <c r="I149" s="14">
        <v>3</v>
      </c>
      <c r="J149" s="13"/>
      <c r="K149">
        <v>26</v>
      </c>
      <c r="L149" s="13"/>
      <c r="M149" s="13"/>
      <c r="N149" s="13"/>
      <c r="O149" s="13"/>
      <c r="P149" s="13"/>
      <c r="Q149" s="13"/>
      <c r="R149" s="14">
        <f t="shared" si="24"/>
        <v>26</v>
      </c>
      <c r="S149" s="14">
        <f t="shared" si="25"/>
        <v>29</v>
      </c>
      <c r="T149" s="15">
        <f t="shared" si="26"/>
        <v>0.89655172413793105</v>
      </c>
      <c r="U149" s="13"/>
      <c r="V149" s="13"/>
      <c r="W149" s="14"/>
      <c r="X149" s="15"/>
    </row>
    <row r="150" spans="1:24" x14ac:dyDescent="0.3">
      <c r="A150" s="12">
        <v>474</v>
      </c>
      <c r="B150" s="12" t="s">
        <v>183</v>
      </c>
      <c r="C150" s="13"/>
      <c r="D150" s="13"/>
      <c r="E150" s="13"/>
      <c r="F150" s="14"/>
      <c r="G150" s="14"/>
      <c r="H150" s="13"/>
      <c r="I150" s="14"/>
      <c r="J150" s="13"/>
      <c r="K150">
        <v>30</v>
      </c>
      <c r="L150" s="13"/>
      <c r="M150" s="13"/>
      <c r="N150" s="13"/>
      <c r="O150" s="13"/>
      <c r="P150" s="13"/>
      <c r="Q150" s="13"/>
      <c r="R150" s="14">
        <f t="shared" si="24"/>
        <v>30</v>
      </c>
      <c r="S150" s="14">
        <f t="shared" si="25"/>
        <v>30</v>
      </c>
      <c r="T150" s="15">
        <f t="shared" si="26"/>
        <v>1</v>
      </c>
      <c r="U150" s="13"/>
      <c r="V150" s="13"/>
      <c r="W150" s="14"/>
      <c r="X150" s="15"/>
    </row>
    <row r="151" spans="1:24" x14ac:dyDescent="0.3">
      <c r="A151" s="12">
        <v>475</v>
      </c>
      <c r="B151" s="12" t="s">
        <v>100</v>
      </c>
      <c r="C151" s="13"/>
      <c r="D151" s="14">
        <v>2</v>
      </c>
      <c r="E151" s="14">
        <v>1</v>
      </c>
      <c r="F151" s="13"/>
      <c r="G151" s="13"/>
      <c r="H151" s="14">
        <v>87</v>
      </c>
      <c r="I151" s="14">
        <v>90</v>
      </c>
      <c r="J151" s="13"/>
      <c r="K151">
        <v>1004</v>
      </c>
      <c r="L151" s="14">
        <v>26</v>
      </c>
      <c r="M151" s="13"/>
      <c r="N151" s="13"/>
      <c r="O151" s="13"/>
      <c r="P151" s="13"/>
      <c r="Q151" s="13"/>
      <c r="R151" s="14">
        <f t="shared" si="24"/>
        <v>1030</v>
      </c>
      <c r="S151" s="14">
        <f t="shared" si="25"/>
        <v>1120</v>
      </c>
      <c r="T151" s="15">
        <f t="shared" si="26"/>
        <v>0.9196428571428571</v>
      </c>
      <c r="U151" s="13"/>
      <c r="V151" s="13"/>
      <c r="W151" s="14"/>
      <c r="X151" s="15"/>
    </row>
    <row r="152" spans="1:24" x14ac:dyDescent="0.3">
      <c r="A152" s="12">
        <v>478</v>
      </c>
      <c r="B152" s="12" t="s">
        <v>101</v>
      </c>
      <c r="C152" s="13"/>
      <c r="D152" s="13"/>
      <c r="E152" s="13"/>
      <c r="F152" s="13"/>
      <c r="G152" s="13"/>
      <c r="H152" s="14">
        <v>72</v>
      </c>
      <c r="I152" s="14">
        <v>72</v>
      </c>
      <c r="J152" s="13"/>
      <c r="K152">
        <v>318</v>
      </c>
      <c r="L152" s="14">
        <v>6</v>
      </c>
      <c r="M152" s="13"/>
      <c r="N152" s="13"/>
      <c r="O152" s="13"/>
      <c r="P152" s="13"/>
      <c r="Q152" s="13"/>
      <c r="R152" s="14">
        <f t="shared" si="24"/>
        <v>324</v>
      </c>
      <c r="S152" s="14">
        <f t="shared" si="25"/>
        <v>396</v>
      </c>
      <c r="T152" s="15">
        <f t="shared" si="26"/>
        <v>0.81818181818181823</v>
      </c>
      <c r="U152" s="13"/>
      <c r="V152" s="13"/>
      <c r="W152" s="14"/>
      <c r="X152" s="15"/>
    </row>
    <row r="153" spans="1:24" x14ac:dyDescent="0.3">
      <c r="A153" s="12">
        <v>485</v>
      </c>
      <c r="B153" s="12" t="s">
        <v>102</v>
      </c>
      <c r="C153" s="13"/>
      <c r="D153" s="14">
        <v>2</v>
      </c>
      <c r="E153" s="13"/>
      <c r="F153" s="14">
        <v>32</v>
      </c>
      <c r="G153" s="13"/>
      <c r="H153" s="14">
        <v>72</v>
      </c>
      <c r="I153" s="14">
        <v>106</v>
      </c>
      <c r="J153" s="13"/>
      <c r="K153">
        <v>8177</v>
      </c>
      <c r="L153" s="14">
        <v>1004</v>
      </c>
      <c r="M153" s="14">
        <v>104</v>
      </c>
      <c r="N153" s="13"/>
      <c r="O153" s="13"/>
      <c r="P153" s="13"/>
      <c r="Q153" s="13"/>
      <c r="R153" s="14">
        <f t="shared" si="24"/>
        <v>9285</v>
      </c>
      <c r="S153" s="14">
        <f t="shared" si="25"/>
        <v>9391</v>
      </c>
      <c r="T153" s="15">
        <f t="shared" si="26"/>
        <v>0.98871259716750082</v>
      </c>
      <c r="U153" s="14"/>
      <c r="V153" s="15"/>
      <c r="W153" s="14"/>
      <c r="X153" s="15"/>
    </row>
    <row r="154" spans="1:24" x14ac:dyDescent="0.3">
      <c r="A154" s="12">
        <v>488</v>
      </c>
      <c r="B154" s="12" t="s">
        <v>103</v>
      </c>
      <c r="C154" s="13"/>
      <c r="D154" s="13"/>
      <c r="E154" s="13"/>
      <c r="F154" s="13"/>
      <c r="G154" s="13"/>
      <c r="H154" s="14">
        <v>56</v>
      </c>
      <c r="I154" s="14">
        <v>56</v>
      </c>
      <c r="J154" s="13"/>
      <c r="K154">
        <v>43</v>
      </c>
      <c r="L154" s="13"/>
      <c r="M154" s="13"/>
      <c r="N154" s="13"/>
      <c r="O154" s="13"/>
      <c r="P154" s="13"/>
      <c r="Q154" s="13"/>
      <c r="R154" s="14">
        <f t="shared" si="24"/>
        <v>43</v>
      </c>
      <c r="S154" s="14">
        <f t="shared" si="25"/>
        <v>99</v>
      </c>
      <c r="T154" s="15">
        <f t="shared" si="26"/>
        <v>0.43434343434343436</v>
      </c>
      <c r="U154" s="13"/>
      <c r="V154" s="13"/>
      <c r="W154" s="14"/>
      <c r="X154" s="15"/>
    </row>
    <row r="157" spans="1:24" x14ac:dyDescent="0.3">
      <c r="A157" s="13"/>
      <c r="B157" s="16" t="s">
        <v>52</v>
      </c>
      <c r="C157" s="13"/>
      <c r="D157" s="14">
        <v>44</v>
      </c>
      <c r="E157" s="14">
        <v>91</v>
      </c>
      <c r="F157" s="14">
        <v>99</v>
      </c>
      <c r="G157" s="14">
        <v>12</v>
      </c>
      <c r="H157" s="14">
        <v>629</v>
      </c>
      <c r="I157" s="14">
        <v>875</v>
      </c>
      <c r="J157" s="14">
        <v>307</v>
      </c>
      <c r="K157">
        <f>SUM(K137:K154)</f>
        <v>35715</v>
      </c>
      <c r="L157" s="14">
        <v>2321</v>
      </c>
      <c r="M157" s="14">
        <v>105</v>
      </c>
      <c r="N157" s="13"/>
      <c r="O157" s="13"/>
      <c r="P157" s="13"/>
      <c r="Q157" s="13"/>
      <c r="R157" s="14">
        <f t="shared" ref="R157" si="27">SUM(J157:Q157)</f>
        <v>38448</v>
      </c>
      <c r="S157" s="14">
        <f t="shared" ref="S157" si="28">SUM(I157,R157)</f>
        <v>39323</v>
      </c>
      <c r="T157" s="15">
        <f t="shared" ref="T157" si="29">R157/S157</f>
        <v>0.97774839152658755</v>
      </c>
      <c r="U157" s="14"/>
      <c r="V157" s="15"/>
      <c r="W157" s="14"/>
      <c r="X157" s="15"/>
    </row>
    <row r="158" spans="1:24" x14ac:dyDescent="0.3">
      <c r="A158" s="13"/>
      <c r="B158" s="16" t="s">
        <v>53</v>
      </c>
      <c r="C158" s="15">
        <v>0</v>
      </c>
      <c r="D158" s="17">
        <v>8.0000000000000002E-3</v>
      </c>
      <c r="E158" s="17">
        <v>5.3999999999999999E-2</v>
      </c>
      <c r="F158" s="17">
        <v>2.7E-2</v>
      </c>
      <c r="G158" s="17">
        <v>1.9E-2</v>
      </c>
      <c r="H158" s="17">
        <v>6.8000000000000005E-2</v>
      </c>
      <c r="I158" s="17">
        <v>4.2999999999999997E-2</v>
      </c>
      <c r="J158" s="17">
        <v>1.2E-2</v>
      </c>
      <c r="K158" s="17">
        <f>K157/$I$300</f>
        <v>1.8195824054558433E-2</v>
      </c>
      <c r="L158" s="17">
        <v>3.3000000000000002E-2</v>
      </c>
      <c r="M158" s="17">
        <v>1.4E-2</v>
      </c>
      <c r="N158" s="15">
        <v>0</v>
      </c>
      <c r="O158" s="15">
        <v>0</v>
      </c>
      <c r="P158" s="15">
        <v>0</v>
      </c>
      <c r="Q158" s="15">
        <v>0</v>
      </c>
      <c r="R158" s="17">
        <f>R157/$P$300</f>
        <v>1.8614045645272876E-2</v>
      </c>
      <c r="S158" s="17">
        <f>S157/$Q$300</f>
        <v>1.8851525361325297E-2</v>
      </c>
      <c r="T158" s="13"/>
      <c r="U158" s="17"/>
      <c r="V158" s="13"/>
      <c r="W158" s="15"/>
      <c r="X158" s="13"/>
    </row>
    <row r="160" spans="1:24" ht="17.399999999999999" customHeight="1" x14ac:dyDescent="0.3">
      <c r="A160" s="1" t="s">
        <v>0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7.399999999999999" customHeight="1" x14ac:dyDescent="0.3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</row>
    <row r="164" spans="1:24" ht="31.2" x14ac:dyDescent="0.3">
      <c r="A164" s="3" t="s">
        <v>3</v>
      </c>
      <c r="B164" s="4"/>
      <c r="C164" s="5" t="s">
        <v>104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3">
      <c r="A165" s="22" t="s">
        <v>2</v>
      </c>
      <c r="B165" s="22"/>
      <c r="C165" s="22"/>
    </row>
    <row r="167" spans="1:24" x14ac:dyDescent="0.3">
      <c r="A167" s="9"/>
      <c r="B167" s="9"/>
      <c r="C167" s="10" t="s">
        <v>5</v>
      </c>
      <c r="D167" s="10"/>
      <c r="E167" s="10"/>
      <c r="F167" s="10"/>
      <c r="G167" s="10"/>
      <c r="H167" s="10"/>
      <c r="I167" s="10"/>
      <c r="J167" s="10"/>
      <c r="K167" s="10" t="s">
        <v>6</v>
      </c>
      <c r="L167" s="10"/>
      <c r="M167" s="4"/>
      <c r="N167" s="6" t="s">
        <v>7</v>
      </c>
      <c r="O167" s="6" t="s">
        <v>7</v>
      </c>
      <c r="P167" s="6" t="s">
        <v>8</v>
      </c>
      <c r="Q167" s="6" t="s">
        <v>8</v>
      </c>
      <c r="R167" s="7"/>
      <c r="S167" s="7"/>
      <c r="T167" s="10"/>
      <c r="U167" s="10"/>
      <c r="V167" s="10"/>
      <c r="W167" s="10"/>
    </row>
    <row r="168" spans="1:24" x14ac:dyDescent="0.3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4"/>
      <c r="N168" s="6" t="s">
        <v>9</v>
      </c>
      <c r="O168" s="6" t="s">
        <v>10</v>
      </c>
      <c r="P168" s="6" t="s">
        <v>11</v>
      </c>
      <c r="Q168" s="6" t="s">
        <v>12</v>
      </c>
      <c r="R168" s="11"/>
      <c r="S168" s="11"/>
      <c r="T168" s="10"/>
      <c r="U168" s="10"/>
      <c r="V168" s="10"/>
      <c r="W168" s="10"/>
    </row>
    <row r="169" spans="1:24" ht="20.399999999999999" x14ac:dyDescent="0.3">
      <c r="A169" s="8" t="s">
        <v>13</v>
      </c>
      <c r="B169" s="8" t="s">
        <v>14</v>
      </c>
      <c r="C169" s="7"/>
      <c r="D169" s="6" t="s">
        <v>15</v>
      </c>
      <c r="E169" s="6" t="s">
        <v>9</v>
      </c>
      <c r="F169" s="6" t="s">
        <v>10</v>
      </c>
      <c r="G169" s="6" t="s">
        <v>16</v>
      </c>
      <c r="H169" s="7"/>
      <c r="I169" s="6" t="s">
        <v>17</v>
      </c>
      <c r="J169" s="6" t="s">
        <v>18</v>
      </c>
      <c r="K169" s="6" t="s">
        <v>157</v>
      </c>
      <c r="L169" s="6" t="s">
        <v>9</v>
      </c>
      <c r="M169" s="6" t="s">
        <v>10</v>
      </c>
      <c r="N169" s="6" t="s">
        <v>19</v>
      </c>
      <c r="O169" s="6" t="s">
        <v>19</v>
      </c>
      <c r="P169" s="6" t="s">
        <v>8</v>
      </c>
      <c r="Q169" s="6" t="s">
        <v>8</v>
      </c>
      <c r="R169" s="6" t="s">
        <v>17</v>
      </c>
      <c r="S169" s="7"/>
      <c r="T169" s="6"/>
      <c r="U169" s="7"/>
      <c r="V169" s="7"/>
      <c r="W169" s="7"/>
      <c r="X169" s="7"/>
    </row>
    <row r="170" spans="1:24" x14ac:dyDescent="0.3">
      <c r="A170" s="8" t="s">
        <v>21</v>
      </c>
      <c r="B170" s="8" t="s">
        <v>22</v>
      </c>
      <c r="C170" s="6" t="s">
        <v>23</v>
      </c>
      <c r="D170" s="6" t="s">
        <v>24</v>
      </c>
      <c r="E170" s="6" t="s">
        <v>25</v>
      </c>
      <c r="F170" s="6" t="s">
        <v>26</v>
      </c>
      <c r="G170" s="6" t="s">
        <v>27</v>
      </c>
      <c r="H170" s="6" t="s">
        <v>28</v>
      </c>
      <c r="I170" s="6" t="s">
        <v>29</v>
      </c>
      <c r="J170" s="6" t="s">
        <v>30</v>
      </c>
      <c r="K170" s="6" t="s">
        <v>158</v>
      </c>
      <c r="L170" s="6" t="s">
        <v>25</v>
      </c>
      <c r="M170" s="6" t="s">
        <v>26</v>
      </c>
      <c r="N170" s="6" t="s">
        <v>25</v>
      </c>
      <c r="O170" s="6" t="s">
        <v>26</v>
      </c>
      <c r="P170" s="6" t="s">
        <v>31</v>
      </c>
      <c r="Q170" s="6" t="s">
        <v>32</v>
      </c>
      <c r="R170" s="6" t="s">
        <v>6</v>
      </c>
      <c r="S170" s="6" t="s">
        <v>17</v>
      </c>
      <c r="T170" s="6" t="s">
        <v>6</v>
      </c>
      <c r="U170" s="6"/>
      <c r="V170" s="6"/>
      <c r="W170" s="6"/>
      <c r="X170" s="6"/>
    </row>
    <row r="173" spans="1:24" x14ac:dyDescent="0.3">
      <c r="A173" s="12">
        <v>502</v>
      </c>
      <c r="B173" s="12" t="s">
        <v>105</v>
      </c>
      <c r="C173" s="13"/>
      <c r="D173" s="14">
        <v>78</v>
      </c>
      <c r="E173" s="14">
        <v>94</v>
      </c>
      <c r="F173" s="14">
        <v>29</v>
      </c>
      <c r="G173" s="14">
        <v>22</v>
      </c>
      <c r="H173" s="14">
        <v>126</v>
      </c>
      <c r="I173" s="14">
        <v>349</v>
      </c>
      <c r="J173" s="14">
        <v>212</v>
      </c>
      <c r="K173">
        <v>48704</v>
      </c>
      <c r="L173" s="14">
        <v>198</v>
      </c>
      <c r="M173" s="13"/>
      <c r="N173" s="13"/>
      <c r="O173" s="13"/>
      <c r="P173" s="13"/>
      <c r="Q173" s="13"/>
      <c r="R173" s="14">
        <f t="shared" ref="R173" si="30">SUM(J173:Q173)</f>
        <v>49114</v>
      </c>
      <c r="S173" s="14">
        <f t="shared" ref="S173" si="31">SUM(I173,R173)</f>
        <v>49463</v>
      </c>
      <c r="T173" s="15">
        <f t="shared" ref="T173" si="32">R173/S173</f>
        <v>0.99294422093281842</v>
      </c>
      <c r="U173" s="14"/>
      <c r="V173" s="15"/>
      <c r="W173" s="14"/>
      <c r="X173" s="15"/>
    </row>
    <row r="174" spans="1:24" x14ac:dyDescent="0.3">
      <c r="A174" s="12">
        <v>504</v>
      </c>
      <c r="B174" s="12" t="s">
        <v>106</v>
      </c>
      <c r="C174" s="13"/>
      <c r="D174" s="14">
        <v>10</v>
      </c>
      <c r="E174" s="14">
        <v>1</v>
      </c>
      <c r="F174" s="14">
        <v>35</v>
      </c>
      <c r="G174" s="14">
        <v>14</v>
      </c>
      <c r="H174" s="14">
        <v>46</v>
      </c>
      <c r="I174" s="14">
        <v>106</v>
      </c>
      <c r="J174" s="13"/>
      <c r="K174">
        <v>24490</v>
      </c>
      <c r="L174" s="14">
        <v>3484</v>
      </c>
      <c r="M174" s="14">
        <v>147</v>
      </c>
      <c r="N174" s="13"/>
      <c r="O174" s="13"/>
      <c r="P174" s="13"/>
      <c r="Q174" s="13"/>
      <c r="R174" s="14">
        <f t="shared" ref="R174:R187" si="33">SUM(J174:Q174)</f>
        <v>28121</v>
      </c>
      <c r="S174" s="14">
        <f t="shared" ref="S174:S187" si="34">SUM(I174,R174)</f>
        <v>28227</v>
      </c>
      <c r="T174" s="15">
        <f t="shared" ref="T174:T187" si="35">R174/S174</f>
        <v>0.99624473022283633</v>
      </c>
      <c r="U174" s="14"/>
      <c r="V174" s="15"/>
      <c r="W174" s="14"/>
      <c r="X174" s="15"/>
    </row>
    <row r="175" spans="1:24" x14ac:dyDescent="0.3">
      <c r="A175" s="12">
        <v>507</v>
      </c>
      <c r="B175" s="12" t="s">
        <v>107</v>
      </c>
      <c r="C175" s="13"/>
      <c r="D175" s="13"/>
      <c r="E175" s="14">
        <v>2</v>
      </c>
      <c r="F175" s="13"/>
      <c r="G175" s="13"/>
      <c r="H175" s="14">
        <v>46</v>
      </c>
      <c r="I175" s="14">
        <v>48</v>
      </c>
      <c r="J175" s="13"/>
      <c r="K175">
        <v>1425</v>
      </c>
      <c r="L175" s="14">
        <v>1</v>
      </c>
      <c r="M175" s="13"/>
      <c r="N175" s="13"/>
      <c r="O175" s="13"/>
      <c r="P175" s="13"/>
      <c r="Q175" s="13"/>
      <c r="R175" s="14">
        <f t="shared" si="33"/>
        <v>1426</v>
      </c>
      <c r="S175" s="14">
        <f t="shared" si="34"/>
        <v>1474</v>
      </c>
      <c r="T175" s="15">
        <f t="shared" si="35"/>
        <v>0.9674355495251018</v>
      </c>
      <c r="U175" s="13"/>
      <c r="V175" s="13"/>
      <c r="W175" s="14"/>
      <c r="X175" s="15"/>
    </row>
    <row r="176" spans="1:24" x14ac:dyDescent="0.3">
      <c r="A176" s="12">
        <v>510</v>
      </c>
      <c r="B176" s="12" t="s">
        <v>108</v>
      </c>
      <c r="C176" s="13"/>
      <c r="D176" s="13"/>
      <c r="E176" s="13"/>
      <c r="F176" s="14">
        <v>42</v>
      </c>
      <c r="G176" s="13"/>
      <c r="H176" s="14">
        <v>26</v>
      </c>
      <c r="I176" s="14">
        <v>68</v>
      </c>
      <c r="J176" s="13"/>
      <c r="K176">
        <v>10604</v>
      </c>
      <c r="L176" s="14">
        <v>1976</v>
      </c>
      <c r="M176" s="14">
        <v>262</v>
      </c>
      <c r="N176" s="13"/>
      <c r="O176" s="13"/>
      <c r="P176" s="13"/>
      <c r="Q176" s="13"/>
      <c r="R176" s="14">
        <f t="shared" si="33"/>
        <v>12842</v>
      </c>
      <c r="S176" s="14">
        <f t="shared" si="34"/>
        <v>12910</v>
      </c>
      <c r="T176" s="15">
        <f t="shared" si="35"/>
        <v>0.99473276529821841</v>
      </c>
      <c r="U176" s="14"/>
      <c r="V176" s="15"/>
      <c r="W176" s="14"/>
      <c r="X176" s="15"/>
    </row>
    <row r="177" spans="1:24" x14ac:dyDescent="0.3">
      <c r="A177" s="12">
        <v>602</v>
      </c>
      <c r="B177" s="12" t="s">
        <v>109</v>
      </c>
      <c r="C177" s="13"/>
      <c r="D177" s="14">
        <v>154</v>
      </c>
      <c r="E177" s="14">
        <v>36</v>
      </c>
      <c r="F177" s="14">
        <v>62</v>
      </c>
      <c r="G177" s="13"/>
      <c r="H177" s="14">
        <v>17</v>
      </c>
      <c r="I177" s="14">
        <v>269</v>
      </c>
      <c r="J177" s="14">
        <v>29</v>
      </c>
      <c r="K177">
        <v>12374</v>
      </c>
      <c r="L177" s="14">
        <v>14</v>
      </c>
      <c r="M177" s="13"/>
      <c r="N177" s="13"/>
      <c r="O177" s="13"/>
      <c r="P177" s="13"/>
      <c r="Q177" s="13"/>
      <c r="R177" s="14">
        <f t="shared" si="33"/>
        <v>12417</v>
      </c>
      <c r="S177" s="14">
        <f t="shared" si="34"/>
        <v>12686</v>
      </c>
      <c r="T177" s="15">
        <f t="shared" si="35"/>
        <v>0.97879552262336433</v>
      </c>
      <c r="U177" s="14"/>
      <c r="V177" s="15"/>
      <c r="W177" s="14"/>
      <c r="X177" s="15"/>
    </row>
    <row r="178" spans="1:24" x14ac:dyDescent="0.3">
      <c r="A178" s="12">
        <v>604</v>
      </c>
      <c r="B178" s="12" t="s">
        <v>110</v>
      </c>
      <c r="C178" s="13"/>
      <c r="D178" s="14">
        <v>2</v>
      </c>
      <c r="E178" s="13"/>
      <c r="F178" s="14">
        <v>1</v>
      </c>
      <c r="G178" s="14">
        <v>8</v>
      </c>
      <c r="H178" s="14">
        <v>2</v>
      </c>
      <c r="I178" s="14">
        <v>13</v>
      </c>
      <c r="J178" s="13"/>
      <c r="K178">
        <v>1357</v>
      </c>
      <c r="L178" s="13"/>
      <c r="M178" s="13"/>
      <c r="N178" s="13"/>
      <c r="O178" s="13"/>
      <c r="P178" s="13"/>
      <c r="Q178" s="13"/>
      <c r="R178" s="14">
        <f t="shared" si="33"/>
        <v>1357</v>
      </c>
      <c r="S178" s="14">
        <f t="shared" si="34"/>
        <v>1370</v>
      </c>
      <c r="T178" s="15">
        <f t="shared" si="35"/>
        <v>0.99051094890510949</v>
      </c>
      <c r="U178" s="13"/>
      <c r="V178" s="13"/>
      <c r="W178" s="14"/>
      <c r="X178" s="15"/>
    </row>
    <row r="179" spans="1:24" x14ac:dyDescent="0.3">
      <c r="A179" s="12">
        <v>605</v>
      </c>
      <c r="B179" s="12" t="s">
        <v>111</v>
      </c>
      <c r="C179" s="13"/>
      <c r="D179" s="13"/>
      <c r="E179" s="13"/>
      <c r="F179" s="14">
        <v>4</v>
      </c>
      <c r="G179" s="13"/>
      <c r="H179" s="13"/>
      <c r="I179" s="14">
        <v>4</v>
      </c>
      <c r="J179" s="13"/>
      <c r="K179">
        <v>885</v>
      </c>
      <c r="L179" s="13"/>
      <c r="M179" s="13"/>
      <c r="N179" s="13"/>
      <c r="O179" s="13"/>
      <c r="P179" s="13"/>
      <c r="Q179" s="13"/>
      <c r="R179" s="14">
        <f t="shared" si="33"/>
        <v>885</v>
      </c>
      <c r="S179" s="14">
        <f t="shared" si="34"/>
        <v>889</v>
      </c>
      <c r="T179" s="15">
        <f t="shared" si="35"/>
        <v>0.99550056242969631</v>
      </c>
      <c r="U179" s="13"/>
      <c r="V179" s="13"/>
      <c r="W179" s="14"/>
      <c r="X179" s="15"/>
    </row>
    <row r="180" spans="1:24" x14ac:dyDescent="0.3">
      <c r="A180" s="12">
        <v>607</v>
      </c>
      <c r="B180" s="12" t="s">
        <v>112</v>
      </c>
      <c r="C180" s="13"/>
      <c r="D180" s="14">
        <v>6</v>
      </c>
      <c r="E180" s="14">
        <v>4</v>
      </c>
      <c r="F180" s="14">
        <v>9</v>
      </c>
      <c r="G180" s="13"/>
      <c r="H180" s="14">
        <v>24</v>
      </c>
      <c r="I180" s="14">
        <v>43</v>
      </c>
      <c r="J180" s="13"/>
      <c r="K180">
        <v>598</v>
      </c>
      <c r="L180" s="13"/>
      <c r="M180" s="13"/>
      <c r="N180" s="13"/>
      <c r="O180" s="13"/>
      <c r="P180" s="13"/>
      <c r="Q180" s="13"/>
      <c r="R180" s="14">
        <f t="shared" si="33"/>
        <v>598</v>
      </c>
      <c r="S180" s="14">
        <f t="shared" si="34"/>
        <v>641</v>
      </c>
      <c r="T180" s="15">
        <f t="shared" si="35"/>
        <v>0.93291731669266775</v>
      </c>
      <c r="U180" s="13"/>
      <c r="V180" s="13"/>
      <c r="W180" s="14"/>
      <c r="X180" s="15"/>
    </row>
    <row r="181" spans="1:24" x14ac:dyDescent="0.3">
      <c r="A181" s="12">
        <v>701</v>
      </c>
      <c r="B181" s="12" t="s">
        <v>113</v>
      </c>
      <c r="C181" s="13"/>
      <c r="D181" s="14">
        <v>8</v>
      </c>
      <c r="E181" s="13"/>
      <c r="F181" s="14">
        <v>127</v>
      </c>
      <c r="G181" s="14">
        <v>16</v>
      </c>
      <c r="H181" s="14">
        <v>193</v>
      </c>
      <c r="I181" s="14">
        <v>344</v>
      </c>
      <c r="J181" s="13"/>
      <c r="K181">
        <v>174870</v>
      </c>
      <c r="L181" s="14">
        <v>4993</v>
      </c>
      <c r="M181" s="14">
        <v>590</v>
      </c>
      <c r="N181" s="13"/>
      <c r="O181" s="13"/>
      <c r="P181" s="13"/>
      <c r="Q181" s="13"/>
      <c r="R181" s="14">
        <f t="shared" si="33"/>
        <v>180453</v>
      </c>
      <c r="S181" s="14">
        <f t="shared" si="34"/>
        <v>180797</v>
      </c>
      <c r="T181" s="15">
        <f t="shared" si="35"/>
        <v>0.99809731356161879</v>
      </c>
      <c r="U181" s="14"/>
      <c r="V181" s="15"/>
      <c r="W181" s="14"/>
      <c r="X181" s="15"/>
    </row>
    <row r="182" spans="1:24" x14ac:dyDescent="0.3">
      <c r="A182" s="12">
        <v>702</v>
      </c>
      <c r="B182" s="12" t="s">
        <v>114</v>
      </c>
      <c r="C182" s="13"/>
      <c r="D182" s="14">
        <v>12</v>
      </c>
      <c r="E182" s="13"/>
      <c r="F182" s="14">
        <v>105</v>
      </c>
      <c r="G182" s="14">
        <v>22</v>
      </c>
      <c r="H182" s="14">
        <v>70</v>
      </c>
      <c r="I182" s="14">
        <v>209</v>
      </c>
      <c r="J182" s="13"/>
      <c r="K182">
        <v>15156</v>
      </c>
      <c r="L182" s="14">
        <v>393</v>
      </c>
      <c r="M182" s="14">
        <v>92</v>
      </c>
      <c r="N182" s="13"/>
      <c r="O182" s="13"/>
      <c r="P182" s="13"/>
      <c r="Q182" s="13"/>
      <c r="R182" s="14">
        <f t="shared" si="33"/>
        <v>15641</v>
      </c>
      <c r="S182" s="14">
        <f t="shared" si="34"/>
        <v>15850</v>
      </c>
      <c r="T182" s="15">
        <f t="shared" si="35"/>
        <v>0.98681388012618299</v>
      </c>
      <c r="U182" s="13"/>
      <c r="V182" s="13"/>
      <c r="W182" s="14"/>
      <c r="X182" s="15"/>
    </row>
    <row r="183" spans="1:24" x14ac:dyDescent="0.3">
      <c r="A183" s="12">
        <v>703</v>
      </c>
      <c r="B183" s="12" t="s">
        <v>115</v>
      </c>
      <c r="C183" s="13"/>
      <c r="D183" s="13"/>
      <c r="E183" s="13"/>
      <c r="F183" s="13"/>
      <c r="G183" s="13"/>
      <c r="H183" s="13"/>
      <c r="I183" s="13"/>
      <c r="J183" s="13"/>
      <c r="K183">
        <v>1137</v>
      </c>
      <c r="L183" s="14">
        <v>4</v>
      </c>
      <c r="M183" s="13"/>
      <c r="N183" s="13"/>
      <c r="O183" s="13"/>
      <c r="P183" s="13"/>
      <c r="Q183" s="13"/>
      <c r="R183" s="14">
        <f t="shared" si="33"/>
        <v>1141</v>
      </c>
      <c r="S183" s="14">
        <f t="shared" si="34"/>
        <v>1141</v>
      </c>
      <c r="T183" s="15">
        <f t="shared" si="35"/>
        <v>1</v>
      </c>
      <c r="U183" s="13"/>
      <c r="V183" s="13"/>
      <c r="W183" s="14"/>
      <c r="X183" s="15"/>
    </row>
    <row r="184" spans="1:24" x14ac:dyDescent="0.3">
      <c r="A184" s="12">
        <v>705</v>
      </c>
      <c r="B184" s="12" t="s">
        <v>116</v>
      </c>
      <c r="C184" s="13"/>
      <c r="D184" s="14">
        <v>214</v>
      </c>
      <c r="E184" s="14">
        <v>66</v>
      </c>
      <c r="F184" s="14">
        <v>71</v>
      </c>
      <c r="G184" s="14">
        <v>170</v>
      </c>
      <c r="H184" s="14">
        <v>96</v>
      </c>
      <c r="I184" s="14">
        <v>617</v>
      </c>
      <c r="J184" s="14">
        <v>14</v>
      </c>
      <c r="K184">
        <v>44745</v>
      </c>
      <c r="L184" s="14">
        <v>35</v>
      </c>
      <c r="M184" s="13"/>
      <c r="N184" s="13"/>
      <c r="O184" s="13"/>
      <c r="P184" s="13"/>
      <c r="Q184" s="13"/>
      <c r="R184" s="14">
        <f t="shared" si="33"/>
        <v>44794</v>
      </c>
      <c r="S184" s="14">
        <f t="shared" si="34"/>
        <v>45411</v>
      </c>
      <c r="T184" s="15">
        <f t="shared" si="35"/>
        <v>0.98641298363832552</v>
      </c>
      <c r="U184" s="13"/>
      <c r="V184" s="13"/>
      <c r="W184" s="14"/>
      <c r="X184" s="15"/>
    </row>
    <row r="185" spans="1:24" x14ac:dyDescent="0.3">
      <c r="A185" s="12">
        <v>706</v>
      </c>
      <c r="B185" s="12" t="s">
        <v>169</v>
      </c>
      <c r="C185" s="13"/>
      <c r="D185" s="14"/>
      <c r="E185" s="14"/>
      <c r="F185" s="14"/>
      <c r="G185" s="14"/>
      <c r="H185" s="14"/>
      <c r="I185" s="14"/>
      <c r="J185" s="14"/>
      <c r="K185">
        <v>1</v>
      </c>
      <c r="L185" s="14"/>
      <c r="M185" s="13"/>
      <c r="N185" s="13"/>
      <c r="O185" s="13"/>
      <c r="P185" s="13"/>
      <c r="Q185" s="13"/>
      <c r="R185" s="14">
        <f t="shared" si="33"/>
        <v>1</v>
      </c>
      <c r="S185" s="14">
        <f t="shared" si="34"/>
        <v>1</v>
      </c>
      <c r="T185" s="15">
        <f t="shared" si="35"/>
        <v>1</v>
      </c>
      <c r="U185" s="13"/>
      <c r="V185" s="13"/>
      <c r="W185" s="14"/>
      <c r="X185" s="15"/>
    </row>
    <row r="186" spans="1:24" x14ac:dyDescent="0.3">
      <c r="A186" s="12">
        <v>707</v>
      </c>
      <c r="B186" s="12" t="s">
        <v>117</v>
      </c>
      <c r="C186" s="13"/>
      <c r="D186" s="13"/>
      <c r="E186" s="13"/>
      <c r="F186" s="13"/>
      <c r="G186" s="13"/>
      <c r="H186" s="14">
        <v>20</v>
      </c>
      <c r="I186" s="14">
        <v>20</v>
      </c>
      <c r="J186" s="13"/>
      <c r="K186">
        <v>9</v>
      </c>
      <c r="L186" s="13"/>
      <c r="M186" s="13"/>
      <c r="N186" s="13"/>
      <c r="O186" s="13"/>
      <c r="P186" s="13"/>
      <c r="Q186" s="13"/>
      <c r="R186" s="14">
        <f t="shared" si="33"/>
        <v>9</v>
      </c>
      <c r="S186" s="14">
        <f t="shared" si="34"/>
        <v>29</v>
      </c>
      <c r="T186" s="15">
        <f t="shared" si="35"/>
        <v>0.31034482758620691</v>
      </c>
      <c r="U186" s="13"/>
      <c r="V186" s="13"/>
      <c r="W186" s="14"/>
      <c r="X186" s="15"/>
    </row>
    <row r="187" spans="1:24" x14ac:dyDescent="0.3">
      <c r="A187" s="12">
        <v>708</v>
      </c>
      <c r="B187" s="12" t="s">
        <v>118</v>
      </c>
      <c r="C187" s="13"/>
      <c r="D187" s="13"/>
      <c r="E187" s="13"/>
      <c r="F187" s="13"/>
      <c r="G187" s="13"/>
      <c r="H187" s="14">
        <v>24</v>
      </c>
      <c r="I187" s="14">
        <v>24</v>
      </c>
      <c r="J187" s="13"/>
      <c r="K187">
        <v>19</v>
      </c>
      <c r="L187" s="13"/>
      <c r="M187" s="13"/>
      <c r="N187" s="13"/>
      <c r="O187" s="13"/>
      <c r="P187" s="13"/>
      <c r="Q187" s="13"/>
      <c r="R187" s="14">
        <f t="shared" si="33"/>
        <v>19</v>
      </c>
      <c r="S187" s="14">
        <f t="shared" si="34"/>
        <v>43</v>
      </c>
      <c r="T187" s="15">
        <f t="shared" si="35"/>
        <v>0.44186046511627908</v>
      </c>
      <c r="U187" s="13"/>
      <c r="V187" s="13"/>
      <c r="W187" s="14"/>
      <c r="X187" s="15"/>
    </row>
    <row r="190" spans="1:24" x14ac:dyDescent="0.3">
      <c r="A190" s="13"/>
      <c r="B190" s="16" t="s">
        <v>52</v>
      </c>
      <c r="C190" s="13"/>
      <c r="D190" s="14">
        <v>484</v>
      </c>
      <c r="E190" s="14">
        <v>203</v>
      </c>
      <c r="F190" s="14">
        <v>485</v>
      </c>
      <c r="G190" s="14">
        <v>252</v>
      </c>
      <c r="H190" s="14">
        <v>690</v>
      </c>
      <c r="I190" s="14">
        <v>2114</v>
      </c>
      <c r="J190" s="14">
        <v>255</v>
      </c>
      <c r="K190">
        <f>SUM(K173:K187)</f>
        <v>336374</v>
      </c>
      <c r="L190" s="14">
        <v>11098</v>
      </c>
      <c r="M190" s="14">
        <v>1091</v>
      </c>
      <c r="N190" s="13"/>
      <c r="O190" s="13"/>
      <c r="P190" s="13"/>
      <c r="Q190" s="13"/>
      <c r="R190" s="14">
        <f t="shared" ref="R190" si="36">SUM(J190:Q190)</f>
        <v>348818</v>
      </c>
      <c r="S190" s="14">
        <f t="shared" ref="S190" si="37">SUM(I190,R190)</f>
        <v>350932</v>
      </c>
      <c r="T190" s="15">
        <f t="shared" ref="T190" si="38">R190/S190</f>
        <v>0.99397604094240477</v>
      </c>
      <c r="U190" s="14"/>
      <c r="V190" s="15"/>
      <c r="W190" s="14"/>
      <c r="X190" s="15"/>
    </row>
    <row r="191" spans="1:24" x14ac:dyDescent="0.3">
      <c r="A191" s="13"/>
      <c r="B191" s="16" t="s">
        <v>53</v>
      </c>
      <c r="C191" s="15">
        <v>0</v>
      </c>
      <c r="D191" s="17">
        <v>9.2999999999999999E-2</v>
      </c>
      <c r="E191" s="17">
        <v>0.121</v>
      </c>
      <c r="F191" s="17">
        <v>0.13500000000000001</v>
      </c>
      <c r="G191" s="17">
        <v>0.38900000000000001</v>
      </c>
      <c r="H191" s="17">
        <v>7.4999999999999997E-2</v>
      </c>
      <c r="I191" s="17">
        <v>0.104</v>
      </c>
      <c r="J191" s="15">
        <v>0.01</v>
      </c>
      <c r="K191" s="17">
        <f>K190/$I$300</f>
        <v>0.17137343190614696</v>
      </c>
      <c r="L191" s="15">
        <v>0.16</v>
      </c>
      <c r="M191" s="17">
        <v>0.14499999999999999</v>
      </c>
      <c r="N191" s="15">
        <v>0</v>
      </c>
      <c r="O191" s="15">
        <v>0</v>
      </c>
      <c r="P191" s="15">
        <v>0</v>
      </c>
      <c r="Q191" s="15">
        <v>0</v>
      </c>
      <c r="R191" s="17">
        <f>R190/$P$300</f>
        <v>0.16887521259604646</v>
      </c>
      <c r="S191" s="17">
        <f>S190/$Q$300</f>
        <v>0.16823750726294051</v>
      </c>
      <c r="T191" s="13"/>
      <c r="U191" s="17"/>
      <c r="V191" s="13"/>
      <c r="W191" s="17"/>
      <c r="X191" s="13"/>
    </row>
    <row r="193" spans="1:24" ht="17.399999999999999" customHeight="1" x14ac:dyDescent="0.3">
      <c r="A193" s="1" t="s">
        <v>0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7.399999999999999" customHeight="1" x14ac:dyDescent="0.3">
      <c r="A194" s="1" t="s">
        <v>1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</row>
    <row r="197" spans="1:24" ht="31.2" x14ac:dyDescent="0.3">
      <c r="A197" s="3" t="s">
        <v>3</v>
      </c>
      <c r="B197" s="4"/>
      <c r="C197" s="5" t="s">
        <v>119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x14ac:dyDescent="0.3">
      <c r="A198" s="22" t="s">
        <v>2</v>
      </c>
      <c r="B198" s="22"/>
      <c r="C198" s="22"/>
    </row>
    <row r="200" spans="1:24" x14ac:dyDescent="0.3">
      <c r="A200" s="9"/>
      <c r="B200" s="9"/>
      <c r="C200" s="10" t="s">
        <v>5</v>
      </c>
      <c r="D200" s="10"/>
      <c r="E200" s="10"/>
      <c r="F200" s="10"/>
      <c r="G200" s="10"/>
      <c r="H200" s="10"/>
      <c r="I200" s="10"/>
      <c r="J200" s="10"/>
      <c r="K200" s="10" t="s">
        <v>6</v>
      </c>
      <c r="L200" s="10"/>
      <c r="M200" s="4"/>
      <c r="N200" s="6" t="s">
        <v>7</v>
      </c>
      <c r="O200" s="6" t="s">
        <v>7</v>
      </c>
      <c r="P200" s="6" t="s">
        <v>8</v>
      </c>
      <c r="Q200" s="6" t="s">
        <v>8</v>
      </c>
      <c r="R200" s="7"/>
      <c r="S200" s="7"/>
      <c r="T200" s="10"/>
      <c r="U200" s="10"/>
      <c r="V200" s="10"/>
      <c r="W200" s="10"/>
    </row>
    <row r="201" spans="1:24" x14ac:dyDescent="0.3">
      <c r="A201" s="9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4"/>
      <c r="N201" s="6" t="s">
        <v>9</v>
      </c>
      <c r="O201" s="6" t="s">
        <v>10</v>
      </c>
      <c r="P201" s="6" t="s">
        <v>11</v>
      </c>
      <c r="Q201" s="6" t="s">
        <v>12</v>
      </c>
      <c r="R201" s="11"/>
      <c r="S201" s="11"/>
      <c r="T201" s="10"/>
      <c r="U201" s="10"/>
      <c r="V201" s="10"/>
      <c r="W201" s="10"/>
    </row>
    <row r="202" spans="1:24" ht="20.399999999999999" x14ac:dyDescent="0.3">
      <c r="A202" s="8" t="s">
        <v>13</v>
      </c>
      <c r="B202" s="8" t="s">
        <v>14</v>
      </c>
      <c r="C202" s="7"/>
      <c r="D202" s="6" t="s">
        <v>15</v>
      </c>
      <c r="E202" s="6" t="s">
        <v>9</v>
      </c>
      <c r="F202" s="6" t="s">
        <v>10</v>
      </c>
      <c r="G202" s="6" t="s">
        <v>16</v>
      </c>
      <c r="H202" s="7"/>
      <c r="I202" s="6" t="s">
        <v>17</v>
      </c>
      <c r="J202" s="6" t="s">
        <v>18</v>
      </c>
      <c r="K202" s="6" t="s">
        <v>157</v>
      </c>
      <c r="L202" s="6" t="s">
        <v>9</v>
      </c>
      <c r="M202" s="6" t="s">
        <v>10</v>
      </c>
      <c r="N202" s="6" t="s">
        <v>19</v>
      </c>
      <c r="O202" s="6" t="s">
        <v>19</v>
      </c>
      <c r="P202" s="6" t="s">
        <v>8</v>
      </c>
      <c r="Q202" s="6" t="s">
        <v>8</v>
      </c>
      <c r="R202" s="6" t="s">
        <v>17</v>
      </c>
      <c r="S202" s="7"/>
      <c r="T202" s="6"/>
      <c r="U202" s="7"/>
      <c r="V202" s="7"/>
      <c r="W202" s="7"/>
      <c r="X202" s="7"/>
    </row>
    <row r="203" spans="1:24" x14ac:dyDescent="0.3">
      <c r="A203" s="8" t="s">
        <v>21</v>
      </c>
      <c r="B203" s="8" t="s">
        <v>22</v>
      </c>
      <c r="C203" s="6" t="s">
        <v>23</v>
      </c>
      <c r="D203" s="6" t="s">
        <v>24</v>
      </c>
      <c r="E203" s="6" t="s">
        <v>25</v>
      </c>
      <c r="F203" s="6" t="s">
        <v>26</v>
      </c>
      <c r="G203" s="6" t="s">
        <v>27</v>
      </c>
      <c r="H203" s="6" t="s">
        <v>28</v>
      </c>
      <c r="I203" s="6" t="s">
        <v>29</v>
      </c>
      <c r="J203" s="6" t="s">
        <v>30</v>
      </c>
      <c r="K203" s="6" t="s">
        <v>158</v>
      </c>
      <c r="L203" s="6" t="s">
        <v>25</v>
      </c>
      <c r="M203" s="6" t="s">
        <v>26</v>
      </c>
      <c r="N203" s="6" t="s">
        <v>25</v>
      </c>
      <c r="O203" s="6" t="s">
        <v>26</v>
      </c>
      <c r="P203" s="6" t="s">
        <v>31</v>
      </c>
      <c r="Q203" s="6" t="s">
        <v>32</v>
      </c>
      <c r="R203" s="6" t="s">
        <v>6</v>
      </c>
      <c r="S203" s="6" t="s">
        <v>17</v>
      </c>
      <c r="T203" s="6" t="s">
        <v>6</v>
      </c>
      <c r="U203" s="6"/>
      <c r="V203" s="6"/>
      <c r="W203" s="6"/>
      <c r="X203" s="6"/>
    </row>
    <row r="206" spans="1:24" x14ac:dyDescent="0.3">
      <c r="A206" s="24">
        <v>801</v>
      </c>
      <c r="B206" s="23" t="s">
        <v>172</v>
      </c>
      <c r="K206">
        <v>11</v>
      </c>
      <c r="R206" s="14">
        <f t="shared" ref="R206" si="39">SUM(J206:Q206)</f>
        <v>11</v>
      </c>
      <c r="S206" s="14">
        <f t="shared" ref="S206" si="40">SUM(I206,R206)</f>
        <v>11</v>
      </c>
      <c r="T206" s="15">
        <f t="shared" ref="T206" si="41">R206/S206</f>
        <v>1</v>
      </c>
    </row>
    <row r="207" spans="1:24" x14ac:dyDescent="0.3">
      <c r="A207" s="12">
        <v>804</v>
      </c>
      <c r="B207" s="12" t="s">
        <v>120</v>
      </c>
      <c r="C207" s="13"/>
      <c r="D207" s="13"/>
      <c r="E207" s="13"/>
      <c r="F207" s="14">
        <v>1</v>
      </c>
      <c r="G207" s="13"/>
      <c r="H207" s="14">
        <v>1</v>
      </c>
      <c r="I207" s="14">
        <v>2</v>
      </c>
      <c r="J207" s="13"/>
      <c r="K207">
        <v>11</v>
      </c>
      <c r="L207" s="13"/>
      <c r="M207" s="13"/>
      <c r="N207" s="13"/>
      <c r="O207" s="13"/>
      <c r="P207" s="13"/>
      <c r="Q207" s="13"/>
      <c r="R207" s="14">
        <f t="shared" ref="R207:R235" si="42">SUM(J207:Q207)</f>
        <v>11</v>
      </c>
      <c r="S207" s="14">
        <f t="shared" ref="S207:S235" si="43">SUM(I207,R207)</f>
        <v>13</v>
      </c>
      <c r="T207" s="15">
        <f t="shared" ref="T207:T235" si="44">R207/S207</f>
        <v>0.84615384615384615</v>
      </c>
      <c r="U207" s="13"/>
      <c r="V207" s="13"/>
      <c r="W207" s="13"/>
      <c r="X207" s="13"/>
    </row>
    <row r="208" spans="1:24" x14ac:dyDescent="0.3">
      <c r="A208" s="12">
        <v>808</v>
      </c>
      <c r="B208" s="12" t="s">
        <v>121</v>
      </c>
      <c r="C208" s="13"/>
      <c r="D208" s="13"/>
      <c r="E208" s="13"/>
      <c r="F208" s="13"/>
      <c r="G208" s="14">
        <v>2</v>
      </c>
      <c r="H208" s="13"/>
      <c r="I208" s="14">
        <v>2</v>
      </c>
      <c r="J208" s="13"/>
      <c r="K208">
        <v>120</v>
      </c>
      <c r="L208" s="13"/>
      <c r="M208" s="13"/>
      <c r="N208" s="13"/>
      <c r="O208" s="13"/>
      <c r="P208" s="13"/>
      <c r="Q208" s="13"/>
      <c r="R208" s="14">
        <f t="shared" si="42"/>
        <v>120</v>
      </c>
      <c r="S208" s="14">
        <f t="shared" si="43"/>
        <v>122</v>
      </c>
      <c r="T208" s="15">
        <f t="shared" si="44"/>
        <v>0.98360655737704916</v>
      </c>
      <c r="U208" s="13"/>
      <c r="V208" s="13"/>
      <c r="W208" s="14"/>
      <c r="X208" s="15"/>
    </row>
    <row r="209" spans="1:24" x14ac:dyDescent="0.3">
      <c r="A209" s="12">
        <v>809</v>
      </c>
      <c r="B209" s="12" t="s">
        <v>122</v>
      </c>
      <c r="C209" s="13"/>
      <c r="D209" s="13"/>
      <c r="E209" s="14">
        <v>1</v>
      </c>
      <c r="F209" s="14">
        <v>17</v>
      </c>
      <c r="G209" s="14">
        <v>4</v>
      </c>
      <c r="H209" s="14">
        <v>313</v>
      </c>
      <c r="I209" s="14">
        <v>335</v>
      </c>
      <c r="J209" s="13"/>
      <c r="K209">
        <v>23938</v>
      </c>
      <c r="L209" s="14">
        <v>47</v>
      </c>
      <c r="M209" s="14">
        <v>8</v>
      </c>
      <c r="N209" s="13"/>
      <c r="O209" s="13"/>
      <c r="P209" s="13"/>
      <c r="Q209" s="13"/>
      <c r="R209" s="14">
        <f t="shared" si="42"/>
        <v>23993</v>
      </c>
      <c r="S209" s="14">
        <f t="shared" si="43"/>
        <v>24328</v>
      </c>
      <c r="T209" s="15">
        <f t="shared" si="44"/>
        <v>0.98622985859914503</v>
      </c>
      <c r="U209" s="14"/>
      <c r="V209" s="15"/>
      <c r="W209" s="14"/>
      <c r="X209" s="15"/>
    </row>
    <row r="210" spans="1:24" x14ac:dyDescent="0.3">
      <c r="A210" s="12">
        <v>811</v>
      </c>
      <c r="B210" s="12" t="s">
        <v>123</v>
      </c>
      <c r="C210" s="13"/>
      <c r="D210" s="13"/>
      <c r="E210" s="13"/>
      <c r="F210" s="14">
        <v>1</v>
      </c>
      <c r="G210" s="13"/>
      <c r="H210" s="14">
        <v>9</v>
      </c>
      <c r="I210" s="14">
        <v>10</v>
      </c>
      <c r="J210" s="13"/>
      <c r="K210">
        <v>58</v>
      </c>
      <c r="L210" s="13"/>
      <c r="M210" s="13"/>
      <c r="N210" s="13"/>
      <c r="O210" s="13"/>
      <c r="P210" s="13"/>
      <c r="Q210" s="13"/>
      <c r="R210" s="14">
        <f t="shared" si="42"/>
        <v>58</v>
      </c>
      <c r="S210" s="14">
        <f t="shared" si="43"/>
        <v>68</v>
      </c>
      <c r="T210" s="15">
        <f t="shared" si="44"/>
        <v>0.8529411764705882</v>
      </c>
      <c r="U210" s="13"/>
      <c r="V210" s="13"/>
      <c r="W210" s="14"/>
      <c r="X210" s="15"/>
    </row>
    <row r="211" spans="1:24" x14ac:dyDescent="0.3">
      <c r="A211" s="12">
        <v>813</v>
      </c>
      <c r="B211" s="12" t="s">
        <v>124</v>
      </c>
      <c r="C211" s="13"/>
      <c r="D211" s="14">
        <v>20</v>
      </c>
      <c r="E211" s="14">
        <v>109</v>
      </c>
      <c r="F211" s="14">
        <v>49</v>
      </c>
      <c r="G211" s="14">
        <v>58</v>
      </c>
      <c r="H211" s="14">
        <v>799</v>
      </c>
      <c r="I211" s="14">
        <v>1035</v>
      </c>
      <c r="J211" s="14">
        <v>106</v>
      </c>
      <c r="K211">
        <v>87617</v>
      </c>
      <c r="L211" s="14">
        <v>230</v>
      </c>
      <c r="M211" s="13"/>
      <c r="N211" s="13"/>
      <c r="O211" s="13"/>
      <c r="P211" s="13"/>
      <c r="Q211" s="13"/>
      <c r="R211" s="14">
        <f t="shared" si="42"/>
        <v>87953</v>
      </c>
      <c r="S211" s="14">
        <f t="shared" si="43"/>
        <v>88988</v>
      </c>
      <c r="T211" s="15">
        <f t="shared" si="44"/>
        <v>0.98836921832157143</v>
      </c>
      <c r="U211" s="14"/>
      <c r="V211" s="15"/>
      <c r="W211" s="14"/>
      <c r="X211" s="15"/>
    </row>
    <row r="212" spans="1:24" x14ac:dyDescent="0.3">
      <c r="A212" s="12">
        <v>814</v>
      </c>
      <c r="B212" s="12" t="s">
        <v>171</v>
      </c>
      <c r="C212" s="13"/>
      <c r="D212" s="14"/>
      <c r="E212" s="14"/>
      <c r="F212" s="14"/>
      <c r="G212" s="14"/>
      <c r="H212" s="14"/>
      <c r="I212" s="14"/>
      <c r="J212" s="14"/>
      <c r="K212">
        <v>155</v>
      </c>
      <c r="L212" s="14"/>
      <c r="M212" s="13"/>
      <c r="N212" s="13"/>
      <c r="O212" s="13"/>
      <c r="P212" s="13"/>
      <c r="Q212" s="13"/>
      <c r="R212" s="14">
        <f t="shared" si="42"/>
        <v>155</v>
      </c>
      <c r="S212" s="14">
        <f t="shared" si="43"/>
        <v>155</v>
      </c>
      <c r="T212" s="15">
        <f t="shared" si="44"/>
        <v>1</v>
      </c>
      <c r="U212" s="14"/>
      <c r="V212" s="15"/>
      <c r="W212" s="14"/>
      <c r="X212" s="15"/>
    </row>
    <row r="213" spans="1:24" x14ac:dyDescent="0.3">
      <c r="A213" s="12">
        <v>815</v>
      </c>
      <c r="B213" s="12" t="s">
        <v>125</v>
      </c>
      <c r="C213" s="13"/>
      <c r="D213" s="13"/>
      <c r="E213" s="13"/>
      <c r="F213" s="13"/>
      <c r="G213" s="13"/>
      <c r="H213" s="14">
        <v>182</v>
      </c>
      <c r="I213" s="14">
        <v>182</v>
      </c>
      <c r="J213" s="13"/>
      <c r="K213">
        <v>9</v>
      </c>
      <c r="L213" s="13"/>
      <c r="M213" s="13"/>
      <c r="N213" s="13"/>
      <c r="O213" s="13"/>
      <c r="P213" s="13"/>
      <c r="Q213" s="13"/>
      <c r="R213" s="14">
        <f t="shared" si="42"/>
        <v>9</v>
      </c>
      <c r="S213" s="14">
        <f t="shared" si="43"/>
        <v>191</v>
      </c>
      <c r="T213" s="15">
        <f t="shared" si="44"/>
        <v>4.712041884816754E-2</v>
      </c>
      <c r="U213" s="13"/>
      <c r="V213" s="13"/>
      <c r="W213" s="14"/>
      <c r="X213" s="15"/>
    </row>
    <row r="214" spans="1:24" x14ac:dyDescent="0.3">
      <c r="A214" s="12">
        <v>816</v>
      </c>
      <c r="B214" s="12" t="s">
        <v>126</v>
      </c>
      <c r="C214" s="13"/>
      <c r="D214" s="13"/>
      <c r="E214" s="13"/>
      <c r="F214" s="13"/>
      <c r="G214" s="13"/>
      <c r="H214" s="14">
        <v>4</v>
      </c>
      <c r="I214" s="14">
        <v>4</v>
      </c>
      <c r="J214" s="13"/>
      <c r="K214">
        <v>69</v>
      </c>
      <c r="L214" s="13"/>
      <c r="M214" s="13"/>
      <c r="N214" s="13"/>
      <c r="O214" s="13"/>
      <c r="P214" s="13"/>
      <c r="Q214" s="13"/>
      <c r="R214" s="14">
        <f t="shared" si="42"/>
        <v>69</v>
      </c>
      <c r="S214" s="14">
        <f t="shared" si="43"/>
        <v>73</v>
      </c>
      <c r="T214" s="15">
        <f t="shared" si="44"/>
        <v>0.9452054794520548</v>
      </c>
      <c r="U214" s="13"/>
      <c r="V214" s="13"/>
      <c r="W214" s="14"/>
      <c r="X214" s="15"/>
    </row>
    <row r="215" spans="1:24" x14ac:dyDescent="0.3">
      <c r="A215" s="12">
        <v>817</v>
      </c>
      <c r="B215" s="12" t="s">
        <v>127</v>
      </c>
      <c r="C215" s="13"/>
      <c r="D215" s="14">
        <v>32</v>
      </c>
      <c r="E215" s="14">
        <v>2</v>
      </c>
      <c r="F215" s="14">
        <v>10</v>
      </c>
      <c r="G215" s="14">
        <v>6</v>
      </c>
      <c r="H215" s="14">
        <v>531</v>
      </c>
      <c r="I215" s="14">
        <v>581</v>
      </c>
      <c r="J215" s="14">
        <v>66</v>
      </c>
      <c r="K215">
        <v>5137</v>
      </c>
      <c r="L215" s="14">
        <v>16</v>
      </c>
      <c r="M215" s="13"/>
      <c r="N215" s="13"/>
      <c r="O215" s="13"/>
      <c r="P215" s="13"/>
      <c r="Q215" s="13"/>
      <c r="R215" s="14">
        <f t="shared" si="42"/>
        <v>5219</v>
      </c>
      <c r="S215" s="14">
        <f t="shared" si="43"/>
        <v>5800</v>
      </c>
      <c r="T215" s="15">
        <f t="shared" si="44"/>
        <v>0.89982758620689651</v>
      </c>
      <c r="U215" s="13"/>
      <c r="V215" s="13"/>
      <c r="W215" s="14"/>
      <c r="X215" s="15"/>
    </row>
    <row r="216" spans="1:24" x14ac:dyDescent="0.3">
      <c r="A216" s="12">
        <v>818</v>
      </c>
      <c r="B216" s="12" t="s">
        <v>128</v>
      </c>
      <c r="C216" s="13"/>
      <c r="D216" s="14">
        <v>20</v>
      </c>
      <c r="E216" s="14">
        <v>2</v>
      </c>
      <c r="F216" s="14">
        <v>11</v>
      </c>
      <c r="G216" s="14">
        <v>78</v>
      </c>
      <c r="H216" s="14">
        <v>13</v>
      </c>
      <c r="I216" s="14">
        <v>124</v>
      </c>
      <c r="J216" s="14">
        <v>14</v>
      </c>
      <c r="K216">
        <v>5706</v>
      </c>
      <c r="L216" s="14">
        <v>7</v>
      </c>
      <c r="M216" s="13"/>
      <c r="N216" s="13"/>
      <c r="O216" s="13"/>
      <c r="P216" s="13"/>
      <c r="Q216" s="13"/>
      <c r="R216" s="14">
        <f t="shared" si="42"/>
        <v>5727</v>
      </c>
      <c r="S216" s="14">
        <f t="shared" si="43"/>
        <v>5851</v>
      </c>
      <c r="T216" s="15">
        <f t="shared" si="44"/>
        <v>0.97880704153136211</v>
      </c>
      <c r="U216" s="13"/>
      <c r="V216" s="13"/>
      <c r="W216" s="14"/>
      <c r="X216" s="15"/>
    </row>
    <row r="217" spans="1:24" x14ac:dyDescent="0.3">
      <c r="A217" s="12">
        <v>819</v>
      </c>
      <c r="B217" s="12" t="s">
        <v>129</v>
      </c>
      <c r="C217" s="13"/>
      <c r="D217" s="13"/>
      <c r="E217" s="14">
        <v>2</v>
      </c>
      <c r="F217" s="13"/>
      <c r="G217" s="13"/>
      <c r="H217" s="14">
        <v>34</v>
      </c>
      <c r="I217" s="14">
        <v>36</v>
      </c>
      <c r="J217" s="13"/>
      <c r="K217">
        <v>2001</v>
      </c>
      <c r="L217" s="14">
        <v>5</v>
      </c>
      <c r="M217" s="13"/>
      <c r="N217" s="13"/>
      <c r="O217" s="13"/>
      <c r="P217" s="13"/>
      <c r="Q217" s="13"/>
      <c r="R217" s="14">
        <f t="shared" si="42"/>
        <v>2006</v>
      </c>
      <c r="S217" s="14">
        <f t="shared" si="43"/>
        <v>2042</v>
      </c>
      <c r="T217" s="15">
        <f t="shared" si="44"/>
        <v>0.98237022526934381</v>
      </c>
      <c r="U217" s="13"/>
      <c r="V217" s="13"/>
      <c r="W217" s="14"/>
      <c r="X217" s="15"/>
    </row>
    <row r="218" spans="1:24" x14ac:dyDescent="0.3">
      <c r="A218" s="12">
        <v>820</v>
      </c>
      <c r="B218" s="12" t="s">
        <v>170</v>
      </c>
      <c r="C218" s="13"/>
      <c r="D218" s="13"/>
      <c r="E218" s="14"/>
      <c r="F218" s="13"/>
      <c r="G218" s="13"/>
      <c r="H218" s="14"/>
      <c r="I218" s="14"/>
      <c r="J218" s="13"/>
      <c r="K218">
        <v>4</v>
      </c>
      <c r="L218" s="14"/>
      <c r="M218" s="13"/>
      <c r="N218" s="13"/>
      <c r="O218" s="13"/>
      <c r="P218" s="13"/>
      <c r="Q218" s="13"/>
      <c r="R218" s="14">
        <f t="shared" si="42"/>
        <v>4</v>
      </c>
      <c r="S218" s="14">
        <f t="shared" si="43"/>
        <v>4</v>
      </c>
      <c r="T218" s="15">
        <f t="shared" si="44"/>
        <v>1</v>
      </c>
      <c r="U218" s="13"/>
      <c r="V218" s="13"/>
      <c r="W218" s="14"/>
      <c r="X218" s="15"/>
    </row>
    <row r="219" spans="1:24" x14ac:dyDescent="0.3">
      <c r="A219" s="12">
        <v>821</v>
      </c>
      <c r="B219" s="12" t="s">
        <v>130</v>
      </c>
      <c r="C219" s="13"/>
      <c r="D219" s="14">
        <v>58</v>
      </c>
      <c r="E219" s="14">
        <v>12</v>
      </c>
      <c r="F219" s="14">
        <v>196</v>
      </c>
      <c r="G219" s="14">
        <v>14</v>
      </c>
      <c r="H219" s="14">
        <v>422</v>
      </c>
      <c r="I219" s="14">
        <v>702</v>
      </c>
      <c r="J219" s="13"/>
      <c r="K219">
        <v>94829</v>
      </c>
      <c r="L219" s="14">
        <v>9384</v>
      </c>
      <c r="M219" s="14">
        <v>754</v>
      </c>
      <c r="N219" s="13"/>
      <c r="O219" s="13"/>
      <c r="P219" s="13"/>
      <c r="Q219" s="13"/>
      <c r="R219" s="14">
        <f t="shared" si="42"/>
        <v>104967</v>
      </c>
      <c r="S219" s="14">
        <f t="shared" si="43"/>
        <v>105669</v>
      </c>
      <c r="T219" s="15">
        <f t="shared" si="44"/>
        <v>0.99335661357635641</v>
      </c>
      <c r="U219" s="14"/>
      <c r="V219" s="15"/>
      <c r="W219" s="14"/>
      <c r="X219" s="15"/>
    </row>
    <row r="220" spans="1:24" x14ac:dyDescent="0.3">
      <c r="A220" s="12">
        <v>822</v>
      </c>
      <c r="B220" s="12" t="s">
        <v>131</v>
      </c>
      <c r="C220" s="13"/>
      <c r="D220" s="13"/>
      <c r="E220" s="13"/>
      <c r="F220" s="13"/>
      <c r="G220" s="13"/>
      <c r="H220" s="14">
        <v>19</v>
      </c>
      <c r="I220" s="14">
        <v>19</v>
      </c>
      <c r="J220" s="13"/>
      <c r="K220">
        <v>330</v>
      </c>
      <c r="L220" s="13"/>
      <c r="M220" s="13"/>
      <c r="N220" s="13"/>
      <c r="O220" s="13"/>
      <c r="P220" s="13"/>
      <c r="Q220" s="13"/>
      <c r="R220" s="14">
        <f t="shared" si="42"/>
        <v>330</v>
      </c>
      <c r="S220" s="14">
        <f t="shared" si="43"/>
        <v>349</v>
      </c>
      <c r="T220" s="15">
        <f t="shared" si="44"/>
        <v>0.94555873925501432</v>
      </c>
      <c r="U220" s="13"/>
      <c r="V220" s="13"/>
      <c r="W220" s="14"/>
      <c r="X220" s="15"/>
    </row>
    <row r="221" spans="1:24" x14ac:dyDescent="0.3">
      <c r="A221" s="12">
        <v>824</v>
      </c>
      <c r="B221" s="12" t="s">
        <v>132</v>
      </c>
      <c r="C221" s="13"/>
      <c r="D221" s="13"/>
      <c r="E221" s="13"/>
      <c r="F221" s="13"/>
      <c r="G221" s="13"/>
      <c r="H221" s="14">
        <v>20</v>
      </c>
      <c r="I221" s="14">
        <v>20</v>
      </c>
      <c r="J221" s="13"/>
      <c r="K221">
        <v>181</v>
      </c>
      <c r="L221" s="14">
        <v>1</v>
      </c>
      <c r="M221" s="13"/>
      <c r="N221" s="13"/>
      <c r="O221" s="13"/>
      <c r="P221" s="13"/>
      <c r="Q221" s="13"/>
      <c r="R221" s="14">
        <f t="shared" si="42"/>
        <v>182</v>
      </c>
      <c r="S221" s="14">
        <f t="shared" si="43"/>
        <v>202</v>
      </c>
      <c r="T221" s="15">
        <f t="shared" si="44"/>
        <v>0.90099009900990101</v>
      </c>
      <c r="U221" s="13"/>
      <c r="V221" s="13"/>
      <c r="W221" s="14"/>
      <c r="X221" s="15"/>
    </row>
    <row r="222" spans="1:24" x14ac:dyDescent="0.3">
      <c r="A222" s="12">
        <v>827</v>
      </c>
      <c r="B222" s="12" t="s">
        <v>173</v>
      </c>
      <c r="C222" s="13"/>
      <c r="D222" s="13"/>
      <c r="E222" s="13"/>
      <c r="F222" s="13"/>
      <c r="G222" s="13"/>
      <c r="H222" s="14"/>
      <c r="I222" s="14"/>
      <c r="J222" s="13"/>
      <c r="K222">
        <v>4</v>
      </c>
      <c r="L222" s="14"/>
      <c r="M222" s="13"/>
      <c r="N222" s="13"/>
      <c r="O222" s="13"/>
      <c r="P222" s="13"/>
      <c r="Q222" s="13"/>
      <c r="R222" s="14">
        <f t="shared" si="42"/>
        <v>4</v>
      </c>
      <c r="S222" s="14">
        <f t="shared" si="43"/>
        <v>4</v>
      </c>
      <c r="T222" s="15">
        <f t="shared" si="44"/>
        <v>1</v>
      </c>
      <c r="U222" s="13"/>
      <c r="V222" s="13"/>
      <c r="W222" s="14"/>
      <c r="X222" s="15"/>
    </row>
    <row r="223" spans="1:24" x14ac:dyDescent="0.3">
      <c r="A223" s="12">
        <v>828</v>
      </c>
      <c r="B223" s="12" t="s">
        <v>133</v>
      </c>
      <c r="C223" s="13"/>
      <c r="D223" s="13"/>
      <c r="E223" s="13"/>
      <c r="F223" s="13"/>
      <c r="G223" s="13"/>
      <c r="H223" s="14">
        <v>2</v>
      </c>
      <c r="I223" s="14">
        <v>2</v>
      </c>
      <c r="J223" s="13"/>
      <c r="K223">
        <v>603</v>
      </c>
      <c r="L223" s="13"/>
      <c r="M223" s="13"/>
      <c r="N223" s="13"/>
      <c r="O223" s="13"/>
      <c r="P223" s="13"/>
      <c r="Q223" s="13"/>
      <c r="R223" s="14">
        <f t="shared" si="42"/>
        <v>603</v>
      </c>
      <c r="S223" s="14">
        <f t="shared" si="43"/>
        <v>605</v>
      </c>
      <c r="T223" s="15">
        <f t="shared" si="44"/>
        <v>0.99669421487603305</v>
      </c>
      <c r="U223" s="13"/>
      <c r="V223" s="13"/>
      <c r="W223" s="14"/>
      <c r="X223" s="15"/>
    </row>
    <row r="224" spans="1:24" x14ac:dyDescent="0.3">
      <c r="A224" s="12">
        <v>831</v>
      </c>
      <c r="B224" s="12" t="s">
        <v>134</v>
      </c>
      <c r="C224" s="13"/>
      <c r="D224" s="13"/>
      <c r="E224" s="13"/>
      <c r="F224" s="13"/>
      <c r="G224" s="13"/>
      <c r="H224" s="14">
        <v>5</v>
      </c>
      <c r="I224" s="14">
        <v>5</v>
      </c>
      <c r="J224" s="13"/>
      <c r="K224">
        <v>5</v>
      </c>
      <c r="L224" s="13"/>
      <c r="M224" s="13"/>
      <c r="N224" s="13"/>
      <c r="O224" s="13"/>
      <c r="P224" s="13"/>
      <c r="Q224" s="13"/>
      <c r="R224" s="14">
        <f t="shared" si="42"/>
        <v>5</v>
      </c>
      <c r="S224" s="14">
        <f t="shared" si="43"/>
        <v>10</v>
      </c>
      <c r="T224" s="15">
        <f t="shared" si="44"/>
        <v>0.5</v>
      </c>
      <c r="U224" s="13"/>
      <c r="V224" s="13"/>
      <c r="W224" s="14"/>
      <c r="X224" s="15"/>
    </row>
    <row r="225" spans="1:24" x14ac:dyDescent="0.3">
      <c r="A225" s="12">
        <v>832</v>
      </c>
      <c r="B225" s="12" t="s">
        <v>135</v>
      </c>
      <c r="C225" s="13"/>
      <c r="D225" s="13"/>
      <c r="E225" s="13"/>
      <c r="F225" s="13"/>
      <c r="G225" s="13"/>
      <c r="H225" s="14">
        <v>9</v>
      </c>
      <c r="I225" s="14">
        <v>9</v>
      </c>
      <c r="J225" s="13"/>
      <c r="K225">
        <v>1624</v>
      </c>
      <c r="L225" s="13"/>
      <c r="M225" s="13"/>
      <c r="N225" s="13"/>
      <c r="O225" s="13"/>
      <c r="P225" s="13"/>
      <c r="Q225" s="13"/>
      <c r="R225" s="14">
        <f t="shared" si="42"/>
        <v>1624</v>
      </c>
      <c r="S225" s="14">
        <f t="shared" si="43"/>
        <v>1633</v>
      </c>
      <c r="T225" s="15">
        <f t="shared" si="44"/>
        <v>0.99448867115737904</v>
      </c>
      <c r="U225" s="13"/>
      <c r="V225" s="13"/>
      <c r="W225" s="14"/>
      <c r="X225" s="15"/>
    </row>
    <row r="226" spans="1:24" x14ac:dyDescent="0.3">
      <c r="A226" s="12">
        <v>833</v>
      </c>
      <c r="B226" s="12" t="s">
        <v>136</v>
      </c>
      <c r="C226" s="13"/>
      <c r="D226" s="13"/>
      <c r="E226" s="13"/>
      <c r="F226" s="13"/>
      <c r="G226" s="13"/>
      <c r="H226" s="14">
        <v>12</v>
      </c>
      <c r="I226" s="14">
        <v>12</v>
      </c>
      <c r="J226" s="13"/>
      <c r="K226">
        <v>30</v>
      </c>
      <c r="L226" s="13"/>
      <c r="M226" s="13"/>
      <c r="N226" s="13"/>
      <c r="O226" s="13"/>
      <c r="P226" s="13"/>
      <c r="Q226" s="13"/>
      <c r="R226" s="14">
        <f t="shared" si="42"/>
        <v>30</v>
      </c>
      <c r="S226" s="14">
        <f t="shared" si="43"/>
        <v>42</v>
      </c>
      <c r="T226" s="15">
        <f t="shared" si="44"/>
        <v>0.7142857142857143</v>
      </c>
      <c r="U226" s="13"/>
      <c r="V226" s="13"/>
      <c r="W226" s="14"/>
      <c r="X226" s="15"/>
    </row>
    <row r="227" spans="1:24" x14ac:dyDescent="0.3">
      <c r="A227" s="12">
        <v>834</v>
      </c>
      <c r="B227" s="12" t="s">
        <v>137</v>
      </c>
      <c r="C227" s="13"/>
      <c r="D227" s="13"/>
      <c r="E227" s="13"/>
      <c r="F227" s="13"/>
      <c r="G227" s="13"/>
      <c r="H227" s="14">
        <v>4</v>
      </c>
      <c r="I227" s="14">
        <v>4</v>
      </c>
      <c r="J227" s="13"/>
      <c r="K227">
        <v>15</v>
      </c>
      <c r="L227" s="13"/>
      <c r="M227" s="13"/>
      <c r="N227" s="13"/>
      <c r="O227" s="13"/>
      <c r="P227" s="13"/>
      <c r="Q227" s="13"/>
      <c r="R227" s="14">
        <f t="shared" si="42"/>
        <v>15</v>
      </c>
      <c r="S227" s="14">
        <f t="shared" si="43"/>
        <v>19</v>
      </c>
      <c r="T227" s="15">
        <f t="shared" si="44"/>
        <v>0.78947368421052633</v>
      </c>
      <c r="U227" s="13"/>
      <c r="V227" s="13"/>
      <c r="W227" s="14"/>
      <c r="X227" s="15"/>
    </row>
    <row r="228" spans="1:24" x14ac:dyDescent="0.3">
      <c r="A228" s="12">
        <v>835</v>
      </c>
      <c r="B228" s="12" t="s">
        <v>138</v>
      </c>
      <c r="C228" s="13"/>
      <c r="D228" s="13"/>
      <c r="E228" s="13"/>
      <c r="F228" s="13"/>
      <c r="G228" s="13"/>
      <c r="H228" s="14">
        <v>1</v>
      </c>
      <c r="I228" s="14">
        <v>1</v>
      </c>
      <c r="J228" s="13"/>
      <c r="K228">
        <v>1</v>
      </c>
      <c r="L228" s="13"/>
      <c r="M228" s="13"/>
      <c r="N228" s="13"/>
      <c r="O228" s="13"/>
      <c r="P228" s="13"/>
      <c r="Q228" s="13"/>
      <c r="R228" s="14">
        <f t="shared" si="42"/>
        <v>1</v>
      </c>
      <c r="S228" s="14">
        <f t="shared" si="43"/>
        <v>2</v>
      </c>
      <c r="T228" s="15">
        <f t="shared" si="44"/>
        <v>0.5</v>
      </c>
      <c r="U228" s="13"/>
      <c r="V228" s="13"/>
      <c r="W228" s="14"/>
      <c r="X228" s="15"/>
    </row>
    <row r="229" spans="1:24" x14ac:dyDescent="0.3">
      <c r="A229" s="12">
        <v>837</v>
      </c>
      <c r="B229" s="12" t="s">
        <v>139</v>
      </c>
      <c r="C229" s="13"/>
      <c r="D229" s="13"/>
      <c r="E229" s="13"/>
      <c r="F229" s="13"/>
      <c r="G229" s="13"/>
      <c r="H229" s="14">
        <v>114</v>
      </c>
      <c r="I229" s="14">
        <v>114</v>
      </c>
      <c r="J229" s="13"/>
      <c r="K229">
        <v>81</v>
      </c>
      <c r="L229" s="14">
        <v>1</v>
      </c>
      <c r="M229" s="13"/>
      <c r="N229" s="13"/>
      <c r="O229" s="13"/>
      <c r="P229" s="13"/>
      <c r="Q229" s="13"/>
      <c r="R229" s="14">
        <f t="shared" si="42"/>
        <v>82</v>
      </c>
      <c r="S229" s="14">
        <f t="shared" si="43"/>
        <v>196</v>
      </c>
      <c r="T229" s="15">
        <f t="shared" si="44"/>
        <v>0.41836734693877553</v>
      </c>
      <c r="U229" s="13"/>
      <c r="V229" s="13"/>
      <c r="W229" s="14"/>
      <c r="X229" s="15"/>
    </row>
    <row r="230" spans="1:24" x14ac:dyDescent="0.3">
      <c r="A230" s="12">
        <v>841</v>
      </c>
      <c r="B230" s="12" t="s">
        <v>140</v>
      </c>
      <c r="C230" s="13"/>
      <c r="D230" s="13"/>
      <c r="E230" s="14">
        <v>4</v>
      </c>
      <c r="F230" s="14">
        <v>11</v>
      </c>
      <c r="G230" s="14">
        <v>8</v>
      </c>
      <c r="H230" s="14">
        <v>399</v>
      </c>
      <c r="I230" s="14">
        <v>422</v>
      </c>
      <c r="J230" s="13"/>
      <c r="K230">
        <v>6373</v>
      </c>
      <c r="L230" s="14">
        <v>36</v>
      </c>
      <c r="M230" s="14">
        <v>1</v>
      </c>
      <c r="N230" s="13"/>
      <c r="O230" s="13"/>
      <c r="P230" s="13"/>
      <c r="Q230" s="13"/>
      <c r="R230" s="14">
        <f t="shared" si="42"/>
        <v>6410</v>
      </c>
      <c r="S230" s="14">
        <f t="shared" si="43"/>
        <v>6832</v>
      </c>
      <c r="T230" s="15">
        <f t="shared" si="44"/>
        <v>0.93823185011709598</v>
      </c>
      <c r="U230" s="13"/>
      <c r="V230" s="13"/>
      <c r="W230" s="14"/>
      <c r="X230" s="15"/>
    </row>
    <row r="231" spans="1:24" x14ac:dyDescent="0.3">
      <c r="A231" s="12">
        <v>842</v>
      </c>
      <c r="B231" s="12" t="s">
        <v>141</v>
      </c>
      <c r="C231" s="13"/>
      <c r="D231" s="13"/>
      <c r="E231" s="13"/>
      <c r="F231" s="13"/>
      <c r="G231" s="14">
        <v>16</v>
      </c>
      <c r="H231" s="13"/>
      <c r="I231" s="14">
        <v>16</v>
      </c>
      <c r="J231" s="13"/>
      <c r="K231">
        <v>230</v>
      </c>
      <c r="L231" s="14">
        <v>3</v>
      </c>
      <c r="M231" s="13"/>
      <c r="N231" s="13"/>
      <c r="O231" s="13"/>
      <c r="P231" s="13"/>
      <c r="Q231" s="13"/>
      <c r="R231" s="14">
        <f t="shared" si="42"/>
        <v>233</v>
      </c>
      <c r="S231" s="14">
        <f t="shared" si="43"/>
        <v>249</v>
      </c>
      <c r="T231" s="15">
        <f t="shared" si="44"/>
        <v>0.93574297188755018</v>
      </c>
      <c r="U231" s="13"/>
      <c r="V231" s="13"/>
      <c r="W231" s="14"/>
      <c r="X231" s="15"/>
    </row>
    <row r="232" spans="1:24" x14ac:dyDescent="0.3">
      <c r="A232" s="12">
        <v>890</v>
      </c>
      <c r="B232" s="12" t="s">
        <v>142</v>
      </c>
      <c r="C232" s="13"/>
      <c r="D232" s="13"/>
      <c r="E232" s="13"/>
      <c r="F232" s="13"/>
      <c r="G232" s="13"/>
      <c r="H232" s="13"/>
      <c r="I232" s="13"/>
      <c r="J232" s="13"/>
      <c r="L232" s="13"/>
      <c r="M232" s="14">
        <v>1</v>
      </c>
      <c r="N232" s="13"/>
      <c r="O232" s="13"/>
      <c r="P232" s="13"/>
      <c r="Q232" s="13"/>
      <c r="R232" s="14">
        <f t="shared" si="42"/>
        <v>1</v>
      </c>
      <c r="S232" s="14">
        <f t="shared" si="43"/>
        <v>1</v>
      </c>
      <c r="T232" s="15">
        <f t="shared" si="44"/>
        <v>1</v>
      </c>
      <c r="U232" s="13"/>
      <c r="V232" s="13"/>
      <c r="W232" s="14"/>
      <c r="X232" s="15"/>
    </row>
    <row r="233" spans="1:24" x14ac:dyDescent="0.3">
      <c r="A233" s="12">
        <v>891</v>
      </c>
      <c r="B233" s="12" t="s">
        <v>174</v>
      </c>
      <c r="C233" s="13"/>
      <c r="D233" s="13"/>
      <c r="E233" s="13"/>
      <c r="F233" s="13"/>
      <c r="G233" s="13"/>
      <c r="H233" s="13"/>
      <c r="I233" s="13"/>
      <c r="J233" s="13"/>
      <c r="K233">
        <v>10</v>
      </c>
      <c r="L233" s="13"/>
      <c r="M233" s="14"/>
      <c r="N233" s="13"/>
      <c r="O233" s="13"/>
      <c r="P233" s="13"/>
      <c r="Q233" s="13"/>
      <c r="R233" s="14">
        <f t="shared" si="42"/>
        <v>10</v>
      </c>
      <c r="S233" s="14">
        <f t="shared" si="43"/>
        <v>10</v>
      </c>
      <c r="T233" s="15">
        <f t="shared" si="44"/>
        <v>1</v>
      </c>
      <c r="U233" s="13"/>
      <c r="V233" s="13"/>
      <c r="W233" s="14"/>
      <c r="X233" s="15"/>
    </row>
    <row r="234" spans="1:24" x14ac:dyDescent="0.3">
      <c r="A234" s="12">
        <v>892</v>
      </c>
      <c r="B234" s="12" t="s">
        <v>175</v>
      </c>
      <c r="C234" s="13"/>
      <c r="D234" s="13"/>
      <c r="E234" s="13"/>
      <c r="F234" s="13"/>
      <c r="G234" s="13"/>
      <c r="H234" s="13"/>
      <c r="I234" s="13"/>
      <c r="J234" s="13"/>
      <c r="K234">
        <v>58</v>
      </c>
      <c r="L234" s="13"/>
      <c r="M234" s="14"/>
      <c r="N234" s="13"/>
      <c r="O234" s="13"/>
      <c r="P234" s="13"/>
      <c r="Q234" s="13"/>
      <c r="R234" s="14">
        <f t="shared" si="42"/>
        <v>58</v>
      </c>
      <c r="S234" s="14">
        <f t="shared" si="43"/>
        <v>58</v>
      </c>
      <c r="T234" s="15">
        <f t="shared" si="44"/>
        <v>1</v>
      </c>
      <c r="U234" s="13"/>
      <c r="V234" s="13"/>
      <c r="W234" s="14"/>
      <c r="X234" s="15"/>
    </row>
    <row r="235" spans="1:24" x14ac:dyDescent="0.3">
      <c r="A235" s="12">
        <v>893</v>
      </c>
      <c r="B235" s="12" t="s">
        <v>143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>
        <v>168</v>
      </c>
      <c r="L235" s="13"/>
      <c r="M235" s="13"/>
      <c r="N235" s="13"/>
      <c r="O235" s="13"/>
      <c r="P235" s="13"/>
      <c r="Q235" s="13"/>
      <c r="R235" s="14">
        <f t="shared" si="42"/>
        <v>168</v>
      </c>
      <c r="S235" s="14">
        <f t="shared" si="43"/>
        <v>169</v>
      </c>
      <c r="T235" s="15">
        <f t="shared" si="44"/>
        <v>0.99408284023668636</v>
      </c>
      <c r="U235" s="13"/>
      <c r="V235" s="13"/>
      <c r="W235" s="14"/>
      <c r="X235" s="15"/>
    </row>
    <row r="238" spans="1:24" x14ac:dyDescent="0.3">
      <c r="A238" s="13"/>
      <c r="B238" s="16" t="s">
        <v>52</v>
      </c>
      <c r="C238" s="13"/>
      <c r="D238" s="14">
        <v>130</v>
      </c>
      <c r="E238" s="14">
        <v>132</v>
      </c>
      <c r="F238" s="14">
        <v>296</v>
      </c>
      <c r="G238" s="14">
        <v>186</v>
      </c>
      <c r="H238" s="14">
        <v>2894</v>
      </c>
      <c r="I238" s="14">
        <v>3638</v>
      </c>
      <c r="J238" s="14">
        <v>186</v>
      </c>
      <c r="K238">
        <f>SUM(K206:K235)</f>
        <v>229378</v>
      </c>
      <c r="L238" s="14">
        <v>9730</v>
      </c>
      <c r="M238" s="14">
        <v>764</v>
      </c>
      <c r="N238" s="13"/>
      <c r="O238" s="13"/>
      <c r="P238" s="13"/>
      <c r="Q238" s="13"/>
      <c r="R238" s="14">
        <f t="shared" ref="R238" si="45">SUM(J238:Q238)</f>
        <v>240058</v>
      </c>
      <c r="S238" s="14">
        <f t="shared" ref="S238" si="46">SUM(I238,R238)</f>
        <v>243696</v>
      </c>
      <c r="T238" s="15">
        <f t="shared" ref="T238" si="47">R238/S238</f>
        <v>0.98507156457225398</v>
      </c>
      <c r="U238" s="14"/>
      <c r="V238" s="15"/>
      <c r="W238" s="14"/>
      <c r="X238" s="15"/>
    </row>
    <row r="239" spans="1:24" x14ac:dyDescent="0.3">
      <c r="A239" s="13"/>
      <c r="B239" s="16" t="s">
        <v>53</v>
      </c>
      <c r="C239" s="15">
        <v>0</v>
      </c>
      <c r="D239" s="17">
        <v>2.5000000000000001E-2</v>
      </c>
      <c r="E239" s="17">
        <v>7.9000000000000001E-2</v>
      </c>
      <c r="F239" s="17">
        <v>8.2000000000000003E-2</v>
      </c>
      <c r="G239" s="17">
        <v>0.28699999999999998</v>
      </c>
      <c r="H239" s="17">
        <v>0.313</v>
      </c>
      <c r="I239" s="17">
        <v>0.17799999999999999</v>
      </c>
      <c r="J239" s="17">
        <v>7.0000000000000001E-3</v>
      </c>
      <c r="K239" s="17">
        <f>K238/$I$300</f>
        <v>0.11686187120219807</v>
      </c>
      <c r="L239" s="15">
        <v>0.14000000000000001</v>
      </c>
      <c r="M239" s="17">
        <v>0.10100000000000001</v>
      </c>
      <c r="N239" s="15">
        <v>0</v>
      </c>
      <c r="O239" s="15">
        <v>0</v>
      </c>
      <c r="P239" s="15">
        <v>0</v>
      </c>
      <c r="Q239" s="15">
        <v>0</v>
      </c>
      <c r="R239" s="17">
        <f>R238/$P$300</f>
        <v>0.11622062446714826</v>
      </c>
      <c r="S239" s="17">
        <f>S238/$Q$300</f>
        <v>0.11682835298561986</v>
      </c>
      <c r="T239" s="13"/>
      <c r="U239" s="15"/>
      <c r="V239" s="13"/>
      <c r="W239" s="17"/>
      <c r="X239" s="13"/>
    </row>
    <row r="241" spans="1:24" ht="17.399999999999999" customHeight="1" x14ac:dyDescent="0.3">
      <c r="A241" s="1" t="s">
        <v>0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7.399999999999999" customHeight="1" x14ac:dyDescent="0.3">
      <c r="A242" s="1" t="s">
        <v>1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</row>
    <row r="245" spans="1:24" ht="31.2" x14ac:dyDescent="0.3">
      <c r="A245" s="3" t="s">
        <v>3</v>
      </c>
      <c r="B245" s="4"/>
      <c r="C245" s="5" t="s">
        <v>144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x14ac:dyDescent="0.3">
      <c r="A246" s="22" t="s">
        <v>2</v>
      </c>
      <c r="B246" s="22"/>
      <c r="C246" s="22"/>
    </row>
    <row r="248" spans="1:24" x14ac:dyDescent="0.3">
      <c r="A248" s="9"/>
      <c r="B248" s="9"/>
      <c r="C248" s="10" t="s">
        <v>5</v>
      </c>
      <c r="D248" s="10"/>
      <c r="E248" s="10"/>
      <c r="F248" s="10"/>
      <c r="G248" s="10"/>
      <c r="H248" s="10"/>
      <c r="I248" s="10"/>
      <c r="J248" s="10"/>
      <c r="K248" s="10" t="s">
        <v>6</v>
      </c>
      <c r="L248" s="10"/>
      <c r="M248" s="4"/>
      <c r="N248" s="6" t="s">
        <v>7</v>
      </c>
      <c r="O248" s="6" t="s">
        <v>7</v>
      </c>
      <c r="P248" s="6" t="s">
        <v>8</v>
      </c>
      <c r="Q248" s="6" t="s">
        <v>8</v>
      </c>
      <c r="R248" s="7"/>
      <c r="S248" s="7"/>
      <c r="T248" s="10"/>
      <c r="U248" s="10"/>
      <c r="V248" s="10"/>
      <c r="W248" s="10"/>
    </row>
    <row r="249" spans="1:24" x14ac:dyDescent="0.3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4"/>
      <c r="N249" s="6" t="s">
        <v>9</v>
      </c>
      <c r="O249" s="6" t="s">
        <v>10</v>
      </c>
      <c r="P249" s="6" t="s">
        <v>11</v>
      </c>
      <c r="Q249" s="6" t="s">
        <v>12</v>
      </c>
      <c r="R249" s="11"/>
      <c r="S249" s="11"/>
      <c r="T249" s="10"/>
      <c r="U249" s="10"/>
      <c r="V249" s="10"/>
      <c r="W249" s="10"/>
    </row>
    <row r="250" spans="1:24" ht="20.399999999999999" x14ac:dyDescent="0.3">
      <c r="A250" s="8" t="s">
        <v>13</v>
      </c>
      <c r="B250" s="8" t="s">
        <v>14</v>
      </c>
      <c r="C250" s="7"/>
      <c r="D250" s="6" t="s">
        <v>15</v>
      </c>
      <c r="E250" s="6" t="s">
        <v>9</v>
      </c>
      <c r="F250" s="6" t="s">
        <v>10</v>
      </c>
      <c r="G250" s="6" t="s">
        <v>16</v>
      </c>
      <c r="H250" s="7"/>
      <c r="I250" s="6" t="s">
        <v>17</v>
      </c>
      <c r="J250" s="6" t="s">
        <v>18</v>
      </c>
      <c r="K250" s="6" t="s">
        <v>157</v>
      </c>
      <c r="L250" s="6" t="s">
        <v>9</v>
      </c>
      <c r="M250" s="6" t="s">
        <v>10</v>
      </c>
      <c r="N250" s="6" t="s">
        <v>19</v>
      </c>
      <c r="O250" s="6" t="s">
        <v>19</v>
      </c>
      <c r="P250" s="6" t="s">
        <v>8</v>
      </c>
      <c r="Q250" s="6" t="s">
        <v>8</v>
      </c>
      <c r="R250" s="6" t="s">
        <v>17</v>
      </c>
      <c r="S250" s="7"/>
      <c r="T250" s="6"/>
      <c r="U250" s="7"/>
      <c r="V250" s="7"/>
      <c r="W250" s="7"/>
      <c r="X250" s="7"/>
    </row>
    <row r="251" spans="1:24" x14ac:dyDescent="0.3">
      <c r="A251" s="8" t="s">
        <v>21</v>
      </c>
      <c r="B251" s="8" t="s">
        <v>22</v>
      </c>
      <c r="C251" s="6" t="s">
        <v>23</v>
      </c>
      <c r="D251" s="6" t="s">
        <v>24</v>
      </c>
      <c r="E251" s="6" t="s">
        <v>25</v>
      </c>
      <c r="F251" s="6" t="s">
        <v>26</v>
      </c>
      <c r="G251" s="6" t="s">
        <v>27</v>
      </c>
      <c r="H251" s="6" t="s">
        <v>28</v>
      </c>
      <c r="I251" s="6" t="s">
        <v>29</v>
      </c>
      <c r="J251" s="6" t="s">
        <v>30</v>
      </c>
      <c r="K251" s="6" t="s">
        <v>158</v>
      </c>
      <c r="L251" s="6" t="s">
        <v>25</v>
      </c>
      <c r="M251" s="6" t="s">
        <v>26</v>
      </c>
      <c r="N251" s="6" t="s">
        <v>25</v>
      </c>
      <c r="O251" s="6" t="s">
        <v>26</v>
      </c>
      <c r="P251" s="6" t="s">
        <v>31</v>
      </c>
      <c r="Q251" s="6" t="s">
        <v>32</v>
      </c>
      <c r="R251" s="6" t="s">
        <v>6</v>
      </c>
      <c r="S251" s="6" t="s">
        <v>17</v>
      </c>
      <c r="T251" s="6" t="s">
        <v>6</v>
      </c>
      <c r="U251" s="6"/>
      <c r="V251" s="6"/>
      <c r="W251" s="6"/>
      <c r="X251" s="6"/>
    </row>
    <row r="254" spans="1:24" x14ac:dyDescent="0.3">
      <c r="A254" s="24">
        <v>401</v>
      </c>
      <c r="B254" s="23" t="s">
        <v>187</v>
      </c>
      <c r="K254">
        <v>37</v>
      </c>
      <c r="R254" s="14">
        <f t="shared" ref="R254" si="48">SUM(J254:Q254)</f>
        <v>37</v>
      </c>
      <c r="S254" s="14">
        <f t="shared" ref="S254" si="49">SUM(I254,R254)</f>
        <v>37</v>
      </c>
      <c r="T254" s="15">
        <f t="shared" ref="T254" si="50">R254/S254</f>
        <v>1</v>
      </c>
    </row>
    <row r="255" spans="1:24" x14ac:dyDescent="0.3">
      <c r="A255" s="24">
        <v>404</v>
      </c>
      <c r="B255" s="23" t="s">
        <v>188</v>
      </c>
      <c r="K255">
        <v>13</v>
      </c>
      <c r="R255" s="14">
        <f t="shared" ref="R255:R260" si="51">SUM(J255:Q255)</f>
        <v>13</v>
      </c>
      <c r="S255" s="14">
        <f t="shared" ref="S255:S260" si="52">SUM(I255,R255)</f>
        <v>13</v>
      </c>
      <c r="T255" s="15">
        <f t="shared" ref="T255:T260" si="53">R255/S255</f>
        <v>1</v>
      </c>
    </row>
    <row r="256" spans="1:24" x14ac:dyDescent="0.3">
      <c r="A256" s="24">
        <v>414</v>
      </c>
      <c r="B256" s="23" t="s">
        <v>189</v>
      </c>
      <c r="K256">
        <v>27</v>
      </c>
      <c r="R256" s="14">
        <f t="shared" si="51"/>
        <v>27</v>
      </c>
      <c r="S256" s="14">
        <f t="shared" si="52"/>
        <v>27</v>
      </c>
      <c r="T256" s="15">
        <f t="shared" si="53"/>
        <v>1</v>
      </c>
    </row>
    <row r="257" spans="1:24" x14ac:dyDescent="0.3">
      <c r="A257" s="12">
        <v>410</v>
      </c>
      <c r="B257" s="12" t="s">
        <v>145</v>
      </c>
      <c r="C257" s="13"/>
      <c r="D257" s="14">
        <v>188</v>
      </c>
      <c r="E257" s="14">
        <v>171</v>
      </c>
      <c r="F257" s="14">
        <v>210</v>
      </c>
      <c r="G257" s="13"/>
      <c r="H257" s="14">
        <v>183</v>
      </c>
      <c r="I257" s="14">
        <v>752</v>
      </c>
      <c r="J257" s="14">
        <v>1122</v>
      </c>
      <c r="K257">
        <v>93762</v>
      </c>
      <c r="L257" s="14">
        <v>5188</v>
      </c>
      <c r="M257" s="14">
        <v>216</v>
      </c>
      <c r="N257" s="13"/>
      <c r="O257" s="13"/>
      <c r="P257" s="13"/>
      <c r="Q257" s="13"/>
      <c r="R257" s="14">
        <f t="shared" si="51"/>
        <v>100288</v>
      </c>
      <c r="S257" s="14">
        <f t="shared" si="52"/>
        <v>101040</v>
      </c>
      <c r="T257" s="15">
        <f t="shared" si="53"/>
        <v>0.99255740300870943</v>
      </c>
      <c r="U257" s="14"/>
      <c r="V257" s="15"/>
      <c r="W257" s="14"/>
      <c r="X257" s="15"/>
    </row>
    <row r="258" spans="1:24" x14ac:dyDescent="0.3">
      <c r="A258" s="12">
        <v>417</v>
      </c>
      <c r="B258" s="12" t="s">
        <v>146</v>
      </c>
      <c r="C258" s="13"/>
      <c r="D258" s="14">
        <v>4</v>
      </c>
      <c r="E258" s="13"/>
      <c r="F258" s="14">
        <v>146</v>
      </c>
      <c r="G258" s="14">
        <v>4</v>
      </c>
      <c r="H258" s="14">
        <v>27</v>
      </c>
      <c r="I258" s="14">
        <v>181</v>
      </c>
      <c r="J258" s="13"/>
      <c r="K258">
        <v>168908</v>
      </c>
      <c r="L258" s="14">
        <v>5264</v>
      </c>
      <c r="M258" s="14">
        <v>451</v>
      </c>
      <c r="N258" s="13"/>
      <c r="O258" s="13"/>
      <c r="P258" s="13"/>
      <c r="Q258" s="13"/>
      <c r="R258" s="14">
        <f t="shared" si="51"/>
        <v>174623</v>
      </c>
      <c r="S258" s="14">
        <f t="shared" si="52"/>
        <v>174804</v>
      </c>
      <c r="T258" s="15">
        <f t="shared" si="53"/>
        <v>0.99896455458685152</v>
      </c>
      <c r="U258" s="14"/>
      <c r="V258" s="15"/>
      <c r="W258" s="14"/>
      <c r="X258" s="15"/>
    </row>
    <row r="259" spans="1:24" x14ac:dyDescent="0.3">
      <c r="A259" s="12">
        <v>427</v>
      </c>
      <c r="B259" s="12" t="s">
        <v>147</v>
      </c>
      <c r="C259" s="13"/>
      <c r="D259" s="14">
        <v>2</v>
      </c>
      <c r="E259" s="14">
        <v>120</v>
      </c>
      <c r="F259" s="14">
        <v>59</v>
      </c>
      <c r="G259" s="14">
        <v>16</v>
      </c>
      <c r="H259" s="14">
        <v>460</v>
      </c>
      <c r="I259" s="14">
        <v>657</v>
      </c>
      <c r="J259" s="14">
        <v>610</v>
      </c>
      <c r="K259">
        <v>107609</v>
      </c>
      <c r="L259" s="14">
        <v>459</v>
      </c>
      <c r="M259" s="13"/>
      <c r="N259" s="13"/>
      <c r="O259" s="13"/>
      <c r="P259" s="13"/>
      <c r="Q259" s="13"/>
      <c r="R259" s="14">
        <f t="shared" si="51"/>
        <v>108678</v>
      </c>
      <c r="S259" s="14">
        <f t="shared" si="52"/>
        <v>109335</v>
      </c>
      <c r="T259" s="15">
        <f t="shared" si="53"/>
        <v>0.99399094525998077</v>
      </c>
      <c r="U259" s="14"/>
      <c r="V259" s="15"/>
      <c r="W259" s="14"/>
      <c r="X259" s="15"/>
    </row>
    <row r="260" spans="1:24" x14ac:dyDescent="0.3">
      <c r="A260" s="12">
        <v>492</v>
      </c>
      <c r="B260" s="12" t="s">
        <v>148</v>
      </c>
      <c r="C260" s="13"/>
      <c r="D260" s="13"/>
      <c r="E260" s="13"/>
      <c r="F260" s="13"/>
      <c r="G260" s="14">
        <v>4</v>
      </c>
      <c r="H260" s="13"/>
      <c r="I260" s="14">
        <v>4</v>
      </c>
      <c r="J260" s="13"/>
      <c r="K260">
        <v>1191</v>
      </c>
      <c r="L260" s="13"/>
      <c r="M260" s="13"/>
      <c r="N260" s="13"/>
      <c r="O260" s="13"/>
      <c r="P260" s="13"/>
      <c r="Q260" s="13"/>
      <c r="R260" s="14">
        <f t="shared" si="51"/>
        <v>1191</v>
      </c>
      <c r="S260" s="14">
        <f t="shared" si="52"/>
        <v>1195</v>
      </c>
      <c r="T260" s="15">
        <f t="shared" si="53"/>
        <v>0.99665271966527191</v>
      </c>
      <c r="U260" s="13"/>
      <c r="V260" s="13"/>
      <c r="W260" s="14"/>
      <c r="X260" s="15"/>
    </row>
    <row r="263" spans="1:24" x14ac:dyDescent="0.3">
      <c r="A263" s="13"/>
      <c r="B263" s="16" t="s">
        <v>52</v>
      </c>
      <c r="C263" s="13"/>
      <c r="D263" s="14">
        <v>194</v>
      </c>
      <c r="E263" s="14">
        <v>291</v>
      </c>
      <c r="F263" s="14">
        <v>415</v>
      </c>
      <c r="G263" s="14">
        <v>24</v>
      </c>
      <c r="H263" s="14">
        <v>670</v>
      </c>
      <c r="I263" s="14">
        <v>1594</v>
      </c>
      <c r="J263" s="14">
        <v>1732</v>
      </c>
      <c r="K263">
        <f>SUM(K254:K260)</f>
        <v>371547</v>
      </c>
      <c r="L263" s="14">
        <v>10911</v>
      </c>
      <c r="M263" s="14">
        <v>667</v>
      </c>
      <c r="N263" s="13"/>
      <c r="O263" s="13"/>
      <c r="P263" s="13"/>
      <c r="Q263" s="13"/>
      <c r="R263" s="14">
        <f t="shared" ref="R263" si="54">SUM(J263:Q263)</f>
        <v>384857</v>
      </c>
      <c r="S263" s="14">
        <f t="shared" ref="S263" si="55">SUM(I263,R263)</f>
        <v>386451</v>
      </c>
      <c r="T263" s="15">
        <f t="shared" ref="T263" si="56">R263/S263</f>
        <v>0.99587528561188865</v>
      </c>
      <c r="U263" s="14"/>
      <c r="V263" s="15"/>
      <c r="W263" s="14"/>
      <c r="X263" s="15"/>
    </row>
    <row r="264" spans="1:24" x14ac:dyDescent="0.3">
      <c r="A264" s="13"/>
      <c r="B264" s="16" t="s">
        <v>53</v>
      </c>
      <c r="C264" s="15">
        <v>0</v>
      </c>
      <c r="D264" s="17">
        <v>3.6999999999999998E-2</v>
      </c>
      <c r="E264" s="17">
        <v>0.17399999999999999</v>
      </c>
      <c r="F264" s="17">
        <v>0.115</v>
      </c>
      <c r="G264" s="17">
        <v>3.6999999999999998E-2</v>
      </c>
      <c r="H264" s="17">
        <v>7.1999999999999995E-2</v>
      </c>
      <c r="I264" s="17">
        <v>7.8E-2</v>
      </c>
      <c r="J264" s="17">
        <v>6.7000000000000004E-2</v>
      </c>
      <c r="K264" s="17">
        <f>K263/$I$300</f>
        <v>0.18929312165753945</v>
      </c>
      <c r="L264" s="17">
        <v>0.157</v>
      </c>
      <c r="M264" s="17">
        <v>8.7999999999999995E-2</v>
      </c>
      <c r="N264" s="15">
        <v>0</v>
      </c>
      <c r="O264" s="15">
        <v>0</v>
      </c>
      <c r="P264" s="15">
        <v>0</v>
      </c>
      <c r="Q264" s="15">
        <v>0</v>
      </c>
      <c r="R264" s="17">
        <f>R263/$P$300</f>
        <v>0.18632297557487471</v>
      </c>
      <c r="S264" s="17">
        <f>S263/$Q$300</f>
        <v>0.18526538736641462</v>
      </c>
      <c r="T264" s="13"/>
      <c r="U264" s="17"/>
      <c r="V264" s="13"/>
      <c r="W264" s="17"/>
      <c r="X264" s="13"/>
    </row>
    <row r="266" spans="1:24" ht="17.399999999999999" customHeight="1" x14ac:dyDescent="0.3">
      <c r="A266" s="1" t="s">
        <v>0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7.399999999999999" customHeight="1" x14ac:dyDescent="0.3">
      <c r="A267" s="1" t="s">
        <v>1</v>
      </c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</row>
    <row r="270" spans="1:24" ht="31.2" x14ac:dyDescent="0.3">
      <c r="A270" s="3" t="s">
        <v>3</v>
      </c>
      <c r="B270" s="4"/>
      <c r="C270" s="5" t="s">
        <v>149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x14ac:dyDescent="0.3">
      <c r="A271" s="22" t="s">
        <v>2</v>
      </c>
      <c r="B271" s="22"/>
      <c r="C271" s="22"/>
    </row>
    <row r="273" spans="1:24" x14ac:dyDescent="0.3">
      <c r="A273" s="9"/>
      <c r="B273" s="9"/>
      <c r="C273" s="10" t="s">
        <v>5</v>
      </c>
      <c r="D273" s="10"/>
      <c r="E273" s="10"/>
      <c r="F273" s="10"/>
      <c r="G273" s="10"/>
      <c r="H273" s="10"/>
      <c r="I273" s="10"/>
      <c r="J273" s="10"/>
      <c r="K273" s="10" t="s">
        <v>6</v>
      </c>
      <c r="L273" s="10"/>
      <c r="M273" s="4"/>
      <c r="N273" s="6" t="s">
        <v>7</v>
      </c>
      <c r="O273" s="6" t="s">
        <v>7</v>
      </c>
      <c r="P273" s="6" t="s">
        <v>8</v>
      </c>
      <c r="Q273" s="6" t="s">
        <v>8</v>
      </c>
      <c r="R273" s="7"/>
      <c r="S273" s="7"/>
      <c r="T273" s="10"/>
      <c r="U273" s="10"/>
      <c r="V273" s="10"/>
      <c r="W273" s="10"/>
    </row>
    <row r="274" spans="1:24" x14ac:dyDescent="0.3">
      <c r="A274" s="9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4"/>
      <c r="N274" s="6" t="s">
        <v>9</v>
      </c>
      <c r="O274" s="6" t="s">
        <v>10</v>
      </c>
      <c r="P274" s="6" t="s">
        <v>11</v>
      </c>
      <c r="Q274" s="6" t="s">
        <v>12</v>
      </c>
      <c r="R274" s="11"/>
      <c r="S274" s="11"/>
      <c r="T274" s="10"/>
      <c r="U274" s="10"/>
      <c r="V274" s="10"/>
      <c r="W274" s="10"/>
    </row>
    <row r="275" spans="1:24" ht="20.399999999999999" x14ac:dyDescent="0.3">
      <c r="A275" s="8" t="s">
        <v>13</v>
      </c>
      <c r="B275" s="8" t="s">
        <v>14</v>
      </c>
      <c r="C275" s="7"/>
      <c r="D275" s="6" t="s">
        <v>15</v>
      </c>
      <c r="E275" s="6" t="s">
        <v>9</v>
      </c>
      <c r="F275" s="6" t="s">
        <v>10</v>
      </c>
      <c r="G275" s="6" t="s">
        <v>16</v>
      </c>
      <c r="H275" s="7"/>
      <c r="I275" s="6" t="s">
        <v>17</v>
      </c>
      <c r="J275" s="6" t="s">
        <v>18</v>
      </c>
      <c r="K275" s="6" t="s">
        <v>157</v>
      </c>
      <c r="L275" s="6" t="s">
        <v>9</v>
      </c>
      <c r="M275" s="6" t="s">
        <v>10</v>
      </c>
      <c r="N275" s="6" t="s">
        <v>19</v>
      </c>
      <c r="O275" s="6" t="s">
        <v>19</v>
      </c>
      <c r="P275" s="6" t="s">
        <v>8</v>
      </c>
      <c r="Q275" s="6" t="s">
        <v>8</v>
      </c>
      <c r="R275" s="6" t="s">
        <v>17</v>
      </c>
      <c r="S275" s="7"/>
      <c r="T275" s="6"/>
      <c r="U275" s="7"/>
      <c r="V275" s="7"/>
      <c r="W275" s="7"/>
      <c r="X275" s="7"/>
    </row>
    <row r="276" spans="1:24" x14ac:dyDescent="0.3">
      <c r="A276" s="8" t="s">
        <v>21</v>
      </c>
      <c r="B276" s="8" t="s">
        <v>22</v>
      </c>
      <c r="C276" s="6" t="s">
        <v>23</v>
      </c>
      <c r="D276" s="6" t="s">
        <v>24</v>
      </c>
      <c r="E276" s="6" t="s">
        <v>25</v>
      </c>
      <c r="F276" s="6" t="s">
        <v>26</v>
      </c>
      <c r="G276" s="6" t="s">
        <v>27</v>
      </c>
      <c r="H276" s="6" t="s">
        <v>28</v>
      </c>
      <c r="I276" s="6" t="s">
        <v>29</v>
      </c>
      <c r="J276" s="6" t="s">
        <v>30</v>
      </c>
      <c r="K276" s="6" t="s">
        <v>158</v>
      </c>
      <c r="L276" s="6" t="s">
        <v>25</v>
      </c>
      <c r="M276" s="6" t="s">
        <v>26</v>
      </c>
      <c r="N276" s="6" t="s">
        <v>25</v>
      </c>
      <c r="O276" s="6" t="s">
        <v>26</v>
      </c>
      <c r="P276" s="6" t="s">
        <v>31</v>
      </c>
      <c r="Q276" s="6" t="s">
        <v>32</v>
      </c>
      <c r="R276" s="6" t="s">
        <v>6</v>
      </c>
      <c r="S276" s="6" t="s">
        <v>17</v>
      </c>
      <c r="T276" s="6" t="s">
        <v>6</v>
      </c>
      <c r="U276" s="6"/>
      <c r="V276" s="6"/>
      <c r="W276" s="6"/>
      <c r="X276" s="6"/>
    </row>
    <row r="279" spans="1:24" x14ac:dyDescent="0.3">
      <c r="A279" s="12">
        <v>423</v>
      </c>
      <c r="B279" s="12" t="s">
        <v>150</v>
      </c>
      <c r="C279" s="13"/>
      <c r="D279" s="14">
        <v>6</v>
      </c>
      <c r="E279" s="13"/>
      <c r="F279" s="14">
        <v>65</v>
      </c>
      <c r="G279" s="13"/>
      <c r="H279" s="14">
        <v>23</v>
      </c>
      <c r="I279" s="14">
        <v>94</v>
      </c>
      <c r="J279" s="13"/>
      <c r="K279">
        <v>778</v>
      </c>
      <c r="L279" s="13"/>
      <c r="M279" s="14">
        <v>1</v>
      </c>
      <c r="N279" s="13"/>
      <c r="O279" s="13"/>
      <c r="P279" s="13"/>
      <c r="Q279" s="13"/>
      <c r="R279" s="14">
        <f t="shared" ref="R279" si="57">SUM(J279:Q279)</f>
        <v>779</v>
      </c>
      <c r="S279" s="14">
        <f t="shared" ref="S279" si="58">SUM(I279,R279)</f>
        <v>873</v>
      </c>
      <c r="T279" s="15">
        <f t="shared" ref="T279" si="59">R279/S279</f>
        <v>0.89232531500572743</v>
      </c>
      <c r="U279" s="13"/>
      <c r="V279" s="13"/>
      <c r="W279" s="14"/>
      <c r="X279" s="15"/>
    </row>
    <row r="280" spans="1:24" x14ac:dyDescent="0.3">
      <c r="A280" s="12">
        <v>440</v>
      </c>
      <c r="B280" s="12" t="s">
        <v>151</v>
      </c>
      <c r="C280" s="13"/>
      <c r="D280" s="14">
        <v>18</v>
      </c>
      <c r="E280" s="14">
        <v>358</v>
      </c>
      <c r="F280" s="14">
        <v>85</v>
      </c>
      <c r="G280" s="14">
        <v>70</v>
      </c>
      <c r="H280" s="14">
        <v>185</v>
      </c>
      <c r="I280" s="14">
        <v>716</v>
      </c>
      <c r="J280" s="14">
        <v>3498</v>
      </c>
      <c r="K280">
        <v>252442</v>
      </c>
      <c r="L280" s="14">
        <v>1008</v>
      </c>
      <c r="M280" s="13"/>
      <c r="N280" s="13"/>
      <c r="O280" s="13"/>
      <c r="P280" s="13"/>
      <c r="Q280" s="13"/>
      <c r="R280" s="14">
        <f t="shared" ref="R280:R285" si="60">SUM(J280:Q280)</f>
        <v>256948</v>
      </c>
      <c r="S280" s="14">
        <f t="shared" ref="S280:S285" si="61">SUM(I280,R280)</f>
        <v>257664</v>
      </c>
      <c r="T280" s="15">
        <f t="shared" ref="T280:T285" si="62">R280/S280</f>
        <v>0.99722118728266274</v>
      </c>
      <c r="U280" s="14"/>
      <c r="V280" s="15"/>
      <c r="W280" s="14"/>
      <c r="X280" s="15"/>
    </row>
    <row r="281" spans="1:24" x14ac:dyDescent="0.3">
      <c r="A281" s="12">
        <v>446</v>
      </c>
      <c r="B281" s="12" t="s">
        <v>152</v>
      </c>
      <c r="C281" s="13"/>
      <c r="D281" s="13"/>
      <c r="E281" s="13"/>
      <c r="F281" s="13"/>
      <c r="G281" s="13"/>
      <c r="H281" s="14">
        <v>54</v>
      </c>
      <c r="I281" s="14">
        <v>54</v>
      </c>
      <c r="J281" s="13"/>
      <c r="L281" s="13"/>
      <c r="M281" s="13"/>
      <c r="N281" s="13"/>
      <c r="O281" s="13"/>
      <c r="P281" s="13"/>
      <c r="Q281" s="13"/>
      <c r="R281" s="14">
        <f t="shared" si="60"/>
        <v>0</v>
      </c>
      <c r="S281" s="14">
        <f t="shared" si="61"/>
        <v>54</v>
      </c>
      <c r="T281" s="15">
        <f t="shared" si="62"/>
        <v>0</v>
      </c>
      <c r="U281" s="13"/>
      <c r="V281" s="13"/>
      <c r="W281" s="13"/>
      <c r="X281" s="13"/>
    </row>
    <row r="282" spans="1:24" x14ac:dyDescent="0.3">
      <c r="A282" s="12">
        <v>452</v>
      </c>
      <c r="B282" s="12" t="s">
        <v>153</v>
      </c>
      <c r="C282" s="13"/>
      <c r="D282" s="13"/>
      <c r="E282" s="13"/>
      <c r="F282" s="13"/>
      <c r="G282" s="13"/>
      <c r="H282" s="14">
        <v>503</v>
      </c>
      <c r="I282" s="14">
        <v>503</v>
      </c>
      <c r="J282" s="14">
        <v>45</v>
      </c>
      <c r="K282">
        <v>888</v>
      </c>
      <c r="L282" s="14">
        <v>3</v>
      </c>
      <c r="M282" s="13"/>
      <c r="N282" s="13"/>
      <c r="O282" s="13"/>
      <c r="P282" s="13"/>
      <c r="Q282" s="13"/>
      <c r="R282" s="14">
        <f t="shared" si="60"/>
        <v>936</v>
      </c>
      <c r="S282" s="14">
        <f t="shared" si="61"/>
        <v>1439</v>
      </c>
      <c r="T282" s="15">
        <f t="shared" si="62"/>
        <v>0.65045170257122997</v>
      </c>
      <c r="U282" s="13"/>
      <c r="V282" s="13"/>
      <c r="W282" s="14"/>
      <c r="X282" s="15"/>
    </row>
    <row r="283" spans="1:24" x14ac:dyDescent="0.3">
      <c r="A283" s="12">
        <v>453</v>
      </c>
      <c r="B283" s="12" t="s">
        <v>154</v>
      </c>
      <c r="C283" s="13"/>
      <c r="D283" s="14">
        <v>20</v>
      </c>
      <c r="E283" s="14">
        <v>201</v>
      </c>
      <c r="F283" s="14">
        <v>737</v>
      </c>
      <c r="G283" s="14">
        <v>22</v>
      </c>
      <c r="H283" s="14">
        <v>71</v>
      </c>
      <c r="I283" s="14">
        <v>1051</v>
      </c>
      <c r="J283" s="14">
        <v>19250</v>
      </c>
      <c r="K283">
        <v>128413</v>
      </c>
      <c r="L283" s="14">
        <v>9708</v>
      </c>
      <c r="M283" s="14">
        <v>219</v>
      </c>
      <c r="N283" s="13"/>
      <c r="O283" s="13"/>
      <c r="P283" s="13"/>
      <c r="Q283" s="13"/>
      <c r="R283" s="14">
        <f t="shared" si="60"/>
        <v>157590</v>
      </c>
      <c r="S283" s="14">
        <f t="shared" si="61"/>
        <v>158641</v>
      </c>
      <c r="T283" s="15">
        <f t="shared" si="62"/>
        <v>0.99337497872555014</v>
      </c>
      <c r="U283" s="14"/>
      <c r="V283" s="15"/>
      <c r="W283" s="14"/>
      <c r="X283" s="15"/>
    </row>
    <row r="284" spans="1:24" x14ac:dyDescent="0.3">
      <c r="A284" s="12">
        <v>454</v>
      </c>
      <c r="B284" s="12" t="s">
        <v>155</v>
      </c>
      <c r="C284" s="13"/>
      <c r="D284" s="13"/>
      <c r="E284" s="13"/>
      <c r="F284" s="14">
        <v>3</v>
      </c>
      <c r="G284" s="13"/>
      <c r="H284" s="14">
        <v>15</v>
      </c>
      <c r="I284" s="14">
        <v>18</v>
      </c>
      <c r="J284" s="13"/>
      <c r="K284">
        <v>655</v>
      </c>
      <c r="L284" s="14">
        <v>14</v>
      </c>
      <c r="M284" s="13"/>
      <c r="N284" s="13"/>
      <c r="O284" s="13"/>
      <c r="P284" s="13"/>
      <c r="Q284" s="13"/>
      <c r="R284" s="14">
        <f t="shared" si="60"/>
        <v>669</v>
      </c>
      <c r="S284" s="14">
        <f t="shared" si="61"/>
        <v>687</v>
      </c>
      <c r="T284" s="15">
        <f t="shared" si="62"/>
        <v>0.97379912663755464</v>
      </c>
      <c r="U284" s="13"/>
      <c r="V284" s="13"/>
      <c r="W284" s="14"/>
      <c r="X284" s="15"/>
    </row>
    <row r="285" spans="1:24" x14ac:dyDescent="0.3">
      <c r="A285" s="24">
        <v>471</v>
      </c>
      <c r="B285" s="23" t="s">
        <v>178</v>
      </c>
      <c r="K285">
        <v>184086</v>
      </c>
      <c r="R285" s="14">
        <f t="shared" si="60"/>
        <v>184086</v>
      </c>
      <c r="S285" s="14">
        <f t="shared" si="61"/>
        <v>184086</v>
      </c>
      <c r="T285" s="15">
        <f t="shared" si="62"/>
        <v>1</v>
      </c>
    </row>
    <row r="287" spans="1:24" ht="11.4" customHeight="1" x14ac:dyDescent="0.3"/>
    <row r="288" spans="1:24" x14ac:dyDescent="0.3">
      <c r="A288" s="13"/>
      <c r="B288" s="16" t="s">
        <v>52</v>
      </c>
      <c r="C288" s="13"/>
      <c r="D288" s="14">
        <v>44</v>
      </c>
      <c r="E288" s="14">
        <v>559</v>
      </c>
      <c r="F288" s="14">
        <v>890</v>
      </c>
      <c r="G288" s="14">
        <v>92</v>
      </c>
      <c r="H288" s="14">
        <v>851</v>
      </c>
      <c r="I288" s="14">
        <v>2436</v>
      </c>
      <c r="J288" s="14">
        <v>22793</v>
      </c>
      <c r="K288">
        <f>SUM(K279:K285)</f>
        <v>567262</v>
      </c>
      <c r="L288" s="14">
        <v>10733</v>
      </c>
      <c r="M288" s="14">
        <v>220</v>
      </c>
      <c r="N288" s="13"/>
      <c r="O288" s="13"/>
      <c r="P288" s="13"/>
      <c r="Q288" s="13"/>
      <c r="R288" s="14">
        <f t="shared" ref="R288" si="63">SUM(J288:Q288)</f>
        <v>601008</v>
      </c>
      <c r="S288" s="14">
        <f t="shared" ref="S288" si="64">SUM(I288,R288)</f>
        <v>603444</v>
      </c>
      <c r="T288" s="25">
        <f t="shared" ref="T288" si="65">R288/S288</f>
        <v>0.99596317139618584</v>
      </c>
      <c r="U288" s="14"/>
      <c r="V288" s="15"/>
      <c r="W288" s="14"/>
      <c r="X288" s="15"/>
    </row>
    <row r="289" spans="1:24" x14ac:dyDescent="0.3">
      <c r="A289" s="13"/>
      <c r="B289" s="16" t="s">
        <v>53</v>
      </c>
      <c r="C289" s="15">
        <v>0</v>
      </c>
      <c r="D289" s="17">
        <v>8.0000000000000002E-3</v>
      </c>
      <c r="E289" s="17">
        <v>0.33400000000000002</v>
      </c>
      <c r="F289" s="17">
        <v>0.247</v>
      </c>
      <c r="G289" s="17">
        <v>0.14199999999999999</v>
      </c>
      <c r="H289" s="17">
        <v>9.1999999999999998E-2</v>
      </c>
      <c r="I289" s="17">
        <v>0.11899999999999999</v>
      </c>
      <c r="J289" s="17">
        <v>0.88100000000000001</v>
      </c>
      <c r="K289" s="17">
        <f>K288/$I$300</f>
        <v>0.28900460716329063</v>
      </c>
      <c r="L289" s="17">
        <v>0.155</v>
      </c>
      <c r="M289" s="17">
        <v>2.9000000000000001E-2</v>
      </c>
      <c r="N289" s="15">
        <v>0</v>
      </c>
      <c r="O289" s="15">
        <v>0</v>
      </c>
      <c r="P289" s="15">
        <v>0</v>
      </c>
      <c r="Q289" s="15">
        <v>0</v>
      </c>
      <c r="R289" s="17">
        <f>R288/$P$300</f>
        <v>0.29096937019283603</v>
      </c>
      <c r="S289" s="17">
        <f>S288/$Q$300</f>
        <v>0.28929226839609345</v>
      </c>
      <c r="T289" s="13"/>
      <c r="U289" s="17"/>
      <c r="V289" s="13"/>
      <c r="W289" s="17"/>
      <c r="X289" s="13"/>
    </row>
    <row r="290" spans="1:24" ht="18" x14ac:dyDescent="0.35">
      <c r="A290" s="18"/>
    </row>
    <row r="291" spans="1:24" ht="17.399999999999999" customHeight="1" x14ac:dyDescent="0.3">
      <c r="A291" s="1" t="s">
        <v>156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4" spans="1:24" x14ac:dyDescent="0.3">
      <c r="A294" s="10" t="s">
        <v>5</v>
      </c>
      <c r="B294" s="10"/>
      <c r="C294" s="10"/>
      <c r="D294" s="10"/>
      <c r="E294" s="10"/>
      <c r="F294" s="10"/>
      <c r="G294" s="10"/>
      <c r="H294" s="10"/>
      <c r="I294" s="10" t="s">
        <v>6</v>
      </c>
      <c r="J294" s="10"/>
      <c r="K294" s="19"/>
      <c r="L294" s="6" t="s">
        <v>7</v>
      </c>
      <c r="M294" s="6" t="s">
        <v>7</v>
      </c>
      <c r="N294" s="6" t="s">
        <v>8</v>
      </c>
      <c r="O294" s="6" t="s">
        <v>8</v>
      </c>
      <c r="P294" s="7"/>
      <c r="Q294" s="7"/>
      <c r="R294" s="7"/>
      <c r="S294" s="10"/>
      <c r="T294" s="10"/>
      <c r="U294" s="10"/>
      <c r="V294" s="10"/>
    </row>
    <row r="295" spans="1:24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9"/>
      <c r="L295" s="6" t="s">
        <v>9</v>
      </c>
      <c r="M295" s="6" t="s">
        <v>10</v>
      </c>
      <c r="N295" s="6" t="s">
        <v>11</v>
      </c>
      <c r="O295" s="6" t="s">
        <v>12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7"/>
      <c r="B296" s="6" t="s">
        <v>15</v>
      </c>
      <c r="C296" s="6" t="s">
        <v>9</v>
      </c>
      <c r="D296" s="6" t="s">
        <v>10</v>
      </c>
      <c r="E296" s="6" t="s">
        <v>16</v>
      </c>
      <c r="F296" s="7"/>
      <c r="G296" s="6" t="s">
        <v>17</v>
      </c>
      <c r="H296" s="6" t="s">
        <v>18</v>
      </c>
      <c r="I296" s="6" t="s">
        <v>157</v>
      </c>
      <c r="J296" s="6" t="s">
        <v>9</v>
      </c>
      <c r="K296" s="6" t="s">
        <v>10</v>
      </c>
      <c r="L296" s="6" t="s">
        <v>19</v>
      </c>
      <c r="M296" s="6" t="s">
        <v>19</v>
      </c>
      <c r="N296" s="6" t="s">
        <v>8</v>
      </c>
      <c r="O296" s="6" t="s">
        <v>8</v>
      </c>
      <c r="P296" s="6" t="s">
        <v>17</v>
      </c>
      <c r="Q296" s="7"/>
      <c r="R296" s="6" t="s">
        <v>20</v>
      </c>
      <c r="S296" s="7"/>
      <c r="T296" s="7"/>
      <c r="U296" s="7"/>
      <c r="V296" s="7"/>
    </row>
    <row r="297" spans="1:24" x14ac:dyDescent="0.3">
      <c r="A297" s="6" t="s">
        <v>23</v>
      </c>
      <c r="B297" s="6" t="s">
        <v>24</v>
      </c>
      <c r="C297" s="6" t="s">
        <v>25</v>
      </c>
      <c r="D297" s="6" t="s">
        <v>26</v>
      </c>
      <c r="E297" s="6" t="s">
        <v>27</v>
      </c>
      <c r="F297" s="6" t="s">
        <v>28</v>
      </c>
      <c r="G297" s="6" t="s">
        <v>29</v>
      </c>
      <c r="H297" s="6" t="s">
        <v>30</v>
      </c>
      <c r="I297" s="6" t="s">
        <v>158</v>
      </c>
      <c r="J297" s="6" t="s">
        <v>25</v>
      </c>
      <c r="K297" s="6" t="s">
        <v>26</v>
      </c>
      <c r="L297" s="6" t="s">
        <v>25</v>
      </c>
      <c r="M297" s="6" t="s">
        <v>26</v>
      </c>
      <c r="N297" s="6" t="s">
        <v>31</v>
      </c>
      <c r="O297" s="6" t="s">
        <v>32</v>
      </c>
      <c r="P297" s="6" t="s">
        <v>6</v>
      </c>
      <c r="Q297" s="6" t="s">
        <v>17</v>
      </c>
      <c r="R297" s="6" t="s">
        <v>6</v>
      </c>
      <c r="S297" s="6"/>
      <c r="T297" s="6"/>
      <c r="U297" s="6"/>
      <c r="V297" s="6"/>
    </row>
    <row r="300" spans="1:24" x14ac:dyDescent="0.3">
      <c r="A300" s="13"/>
      <c r="B300" s="14">
        <v>5206</v>
      </c>
      <c r="C300" s="14">
        <v>1676</v>
      </c>
      <c r="D300" s="14">
        <v>3605</v>
      </c>
      <c r="E300" s="14">
        <v>648</v>
      </c>
      <c r="F300" s="14">
        <v>9260</v>
      </c>
      <c r="G300" s="20">
        <v>20395</v>
      </c>
      <c r="H300" s="14">
        <v>25870</v>
      </c>
      <c r="I300">
        <f>SUM(K288,K263,K238,K190,K157,K121,K94,K38)</f>
        <v>1962813</v>
      </c>
      <c r="J300" s="14">
        <v>69317</v>
      </c>
      <c r="K300" s="14">
        <v>7537</v>
      </c>
      <c r="L300" s="13"/>
      <c r="M300" s="13"/>
      <c r="N300" s="13"/>
      <c r="O300" s="13"/>
      <c r="P300" s="20">
        <f>SUM(H300:K300)</f>
        <v>2065537</v>
      </c>
      <c r="Q300" s="20">
        <f>SUM(G300,P300)</f>
        <v>2085932</v>
      </c>
      <c r="R300" s="21">
        <f>P300/Q300</f>
        <v>0.99022259594272488</v>
      </c>
      <c r="S300" s="14"/>
      <c r="T300" s="17"/>
      <c r="U300" s="14"/>
      <c r="V300" s="17"/>
    </row>
  </sheetData>
  <mergeCells count="111">
    <mergeCell ref="A246:C246"/>
    <mergeCell ref="A271:C271"/>
    <mergeCell ref="A6:C6"/>
    <mergeCell ref="A46:C46"/>
    <mergeCell ref="A102:C102"/>
    <mergeCell ref="A129:C129"/>
    <mergeCell ref="A165:C165"/>
    <mergeCell ref="A198:C198"/>
    <mergeCell ref="A291:X291"/>
    <mergeCell ref="A294:H295"/>
    <mergeCell ref="I294:J295"/>
    <mergeCell ref="S294:T294"/>
    <mergeCell ref="U294:V294"/>
    <mergeCell ref="S295:T295"/>
    <mergeCell ref="U295:V295"/>
    <mergeCell ref="A273:B274"/>
    <mergeCell ref="C273:J274"/>
    <mergeCell ref="K273:L274"/>
    <mergeCell ref="T273:U273"/>
    <mergeCell ref="V273:W273"/>
    <mergeCell ref="R274:S274"/>
    <mergeCell ref="T274:U274"/>
    <mergeCell ref="V274:W274"/>
    <mergeCell ref="T249:U249"/>
    <mergeCell ref="V249:W249"/>
    <mergeCell ref="A266:X266"/>
    <mergeCell ref="A267:U267"/>
    <mergeCell ref="V267:X267"/>
    <mergeCell ref="C270:X270"/>
    <mergeCell ref="A241:X241"/>
    <mergeCell ref="A242:U242"/>
    <mergeCell ref="V242:X242"/>
    <mergeCell ref="C245:X245"/>
    <mergeCell ref="A248:B249"/>
    <mergeCell ref="C248:J249"/>
    <mergeCell ref="K248:L249"/>
    <mergeCell ref="T248:U248"/>
    <mergeCell ref="V248:W248"/>
    <mergeCell ref="R249:S249"/>
    <mergeCell ref="A200:B201"/>
    <mergeCell ref="C200:J201"/>
    <mergeCell ref="K200:L201"/>
    <mergeCell ref="T200:U200"/>
    <mergeCell ref="V200:W200"/>
    <mergeCell ref="R201:S201"/>
    <mergeCell ref="T201:U201"/>
    <mergeCell ref="V201:W201"/>
    <mergeCell ref="T168:U168"/>
    <mergeCell ref="V168:W168"/>
    <mergeCell ref="A193:X193"/>
    <mergeCell ref="A194:U194"/>
    <mergeCell ref="V194:X194"/>
    <mergeCell ref="C197:X197"/>
    <mergeCell ref="A160:X160"/>
    <mergeCell ref="A161:U161"/>
    <mergeCell ref="V161:X161"/>
    <mergeCell ref="C164:X164"/>
    <mergeCell ref="A167:B168"/>
    <mergeCell ref="C167:J168"/>
    <mergeCell ref="K167:L168"/>
    <mergeCell ref="T167:U167"/>
    <mergeCell ref="V167:W167"/>
    <mergeCell ref="R168:S168"/>
    <mergeCell ref="A131:B132"/>
    <mergeCell ref="C131:J132"/>
    <mergeCell ref="K131:L132"/>
    <mergeCell ref="T131:U131"/>
    <mergeCell ref="V131:W131"/>
    <mergeCell ref="R132:S132"/>
    <mergeCell ref="T132:U132"/>
    <mergeCell ref="V132:W132"/>
    <mergeCell ref="T105:U105"/>
    <mergeCell ref="V105:W105"/>
    <mergeCell ref="A124:X124"/>
    <mergeCell ref="A125:U125"/>
    <mergeCell ref="V125:X125"/>
    <mergeCell ref="C128:X128"/>
    <mergeCell ref="A97:X97"/>
    <mergeCell ref="A98:U98"/>
    <mergeCell ref="V98:X98"/>
    <mergeCell ref="C101:X101"/>
    <mergeCell ref="A104:B105"/>
    <mergeCell ref="C104:J105"/>
    <mergeCell ref="K104:L105"/>
    <mergeCell ref="T104:U104"/>
    <mergeCell ref="V104:W104"/>
    <mergeCell ref="R105:S105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V42:X42"/>
    <mergeCell ref="C45:X45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2024-03-25T17:05:44Z</dcterms:created>
  <dcterms:modified xsi:type="dcterms:W3CDTF">2024-04-03T21:59:09Z</dcterms:modified>
</cp:coreProperties>
</file>