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0-21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0" i="1" l="1"/>
  <c r="R40" i="1"/>
  <c r="S95" i="1"/>
  <c r="R95" i="1"/>
  <c r="S121" i="1"/>
  <c r="R121" i="1"/>
  <c r="S157" i="1"/>
  <c r="R157" i="1"/>
  <c r="S189" i="1"/>
  <c r="R189" i="1"/>
  <c r="S238" i="1"/>
  <c r="R238" i="1"/>
  <c r="S265" i="1"/>
  <c r="R265" i="1"/>
  <c r="S290" i="1"/>
  <c r="R290" i="1"/>
  <c r="K40" i="1"/>
  <c r="K95" i="1"/>
  <c r="K121" i="1"/>
  <c r="K157" i="1"/>
  <c r="K189" i="1"/>
  <c r="K238" i="1"/>
  <c r="K265" i="1"/>
  <c r="K290" i="1"/>
  <c r="I301" i="1"/>
  <c r="R173" i="1"/>
  <c r="T173" i="1" s="1"/>
  <c r="S173" i="1"/>
  <c r="R174" i="1"/>
  <c r="S174" i="1" s="1"/>
  <c r="R175" i="1"/>
  <c r="S175" i="1"/>
  <c r="T175" i="1" s="1"/>
  <c r="R176" i="1"/>
  <c r="S176" i="1" s="1"/>
  <c r="T176" i="1" s="1"/>
  <c r="R177" i="1"/>
  <c r="T177" i="1" s="1"/>
  <c r="S177" i="1"/>
  <c r="R178" i="1"/>
  <c r="S178" i="1" s="1"/>
  <c r="R179" i="1"/>
  <c r="S179" i="1"/>
  <c r="T179" i="1" s="1"/>
  <c r="R180" i="1"/>
  <c r="S180" i="1" s="1"/>
  <c r="T180" i="1" s="1"/>
  <c r="R181" i="1"/>
  <c r="T181" i="1" s="1"/>
  <c r="S181" i="1"/>
  <c r="R182" i="1"/>
  <c r="S182" i="1" s="1"/>
  <c r="R183" i="1"/>
  <c r="S183" i="1"/>
  <c r="T183" i="1" s="1"/>
  <c r="R184" i="1"/>
  <c r="S184" i="1" s="1"/>
  <c r="T184" i="1" s="1"/>
  <c r="R185" i="1"/>
  <c r="S185" i="1" s="1"/>
  <c r="R188" i="1"/>
  <c r="S188" i="1" s="1"/>
  <c r="T188" i="1" s="1"/>
  <c r="R205" i="1"/>
  <c r="S205" i="1"/>
  <c r="T205" i="1"/>
  <c r="R206" i="1"/>
  <c r="S206" i="1" s="1"/>
  <c r="R207" i="1"/>
  <c r="T207" i="1" s="1"/>
  <c r="S207" i="1"/>
  <c r="R208" i="1"/>
  <c r="S208" i="1"/>
  <c r="T208" i="1"/>
  <c r="R209" i="1"/>
  <c r="S209" i="1"/>
  <c r="T209" i="1"/>
  <c r="R210" i="1"/>
  <c r="S210" i="1" s="1"/>
  <c r="R211" i="1"/>
  <c r="T211" i="1" s="1"/>
  <c r="S211" i="1"/>
  <c r="R212" i="1"/>
  <c r="S212" i="1"/>
  <c r="T212" i="1"/>
  <c r="R213" i="1"/>
  <c r="S213" i="1"/>
  <c r="T213" i="1"/>
  <c r="R214" i="1"/>
  <c r="S214" i="1" s="1"/>
  <c r="R215" i="1"/>
  <c r="T215" i="1" s="1"/>
  <c r="S215" i="1"/>
  <c r="R216" i="1"/>
  <c r="S216" i="1"/>
  <c r="T216" i="1"/>
  <c r="R217" i="1"/>
  <c r="S217" i="1"/>
  <c r="T217" i="1"/>
  <c r="R218" i="1"/>
  <c r="S218" i="1" s="1"/>
  <c r="R219" i="1"/>
  <c r="T219" i="1" s="1"/>
  <c r="S219" i="1"/>
  <c r="R220" i="1"/>
  <c r="S220" i="1"/>
  <c r="T220" i="1"/>
  <c r="R221" i="1"/>
  <c r="S221" i="1"/>
  <c r="T221" i="1"/>
  <c r="R222" i="1"/>
  <c r="S222" i="1" s="1"/>
  <c r="R223" i="1"/>
  <c r="T223" i="1" s="1"/>
  <c r="S223" i="1"/>
  <c r="R224" i="1"/>
  <c r="S224" i="1"/>
  <c r="T224" i="1"/>
  <c r="R225" i="1"/>
  <c r="S225" i="1"/>
  <c r="T225" i="1"/>
  <c r="R226" i="1"/>
  <c r="S226" i="1" s="1"/>
  <c r="R227" i="1"/>
  <c r="T227" i="1" s="1"/>
  <c r="S227" i="1"/>
  <c r="R228" i="1"/>
  <c r="S228" i="1"/>
  <c r="T228" i="1"/>
  <c r="R229" i="1"/>
  <c r="S229" i="1"/>
  <c r="T229" i="1"/>
  <c r="R230" i="1"/>
  <c r="S230" i="1" s="1"/>
  <c r="R231" i="1"/>
  <c r="T231" i="1" s="1"/>
  <c r="S231" i="1"/>
  <c r="R232" i="1"/>
  <c r="S232" i="1"/>
  <c r="T232" i="1"/>
  <c r="R233" i="1"/>
  <c r="S233" i="1"/>
  <c r="T233" i="1"/>
  <c r="R234" i="1"/>
  <c r="S234" i="1" s="1"/>
  <c r="R237" i="1"/>
  <c r="S237" i="1" s="1"/>
  <c r="T237" i="1" s="1"/>
  <c r="R254" i="1"/>
  <c r="T254" i="1" s="1"/>
  <c r="S254" i="1"/>
  <c r="R255" i="1"/>
  <c r="S255" i="1" s="1"/>
  <c r="R256" i="1"/>
  <c r="T256" i="1" s="1"/>
  <c r="S256" i="1"/>
  <c r="R257" i="1"/>
  <c r="S257" i="1"/>
  <c r="T257" i="1"/>
  <c r="R258" i="1"/>
  <c r="S258" i="1"/>
  <c r="T258" i="1"/>
  <c r="R259" i="1"/>
  <c r="S259" i="1" s="1"/>
  <c r="R260" i="1"/>
  <c r="T260" i="1" s="1"/>
  <c r="S260" i="1"/>
  <c r="R261" i="1"/>
  <c r="S261" i="1"/>
  <c r="T261" i="1"/>
  <c r="R264" i="1"/>
  <c r="T264" i="1" s="1"/>
  <c r="S264" i="1"/>
  <c r="R281" i="1"/>
  <c r="S281" i="1" s="1"/>
  <c r="T281" i="1" s="1"/>
  <c r="R282" i="1"/>
  <c r="S282" i="1" s="1"/>
  <c r="R283" i="1"/>
  <c r="T283" i="1" s="1"/>
  <c r="S283" i="1"/>
  <c r="R284" i="1"/>
  <c r="S284" i="1"/>
  <c r="T284" i="1"/>
  <c r="R285" i="1"/>
  <c r="S285" i="1" s="1"/>
  <c r="T285" i="1" s="1"/>
  <c r="R286" i="1"/>
  <c r="S286" i="1" s="1"/>
  <c r="R289" i="1"/>
  <c r="S289" i="1" s="1"/>
  <c r="P301" i="1"/>
  <c r="S280" i="1"/>
  <c r="R280" i="1"/>
  <c r="T280" i="1" s="1"/>
  <c r="R253" i="1"/>
  <c r="R204" i="1"/>
  <c r="R172" i="1"/>
  <c r="R137" i="1"/>
  <c r="S137" i="1" s="1"/>
  <c r="T137" i="1" s="1"/>
  <c r="R138" i="1"/>
  <c r="S138" i="1" s="1"/>
  <c r="R139" i="1"/>
  <c r="T139" i="1" s="1"/>
  <c r="S139" i="1"/>
  <c r="R140" i="1"/>
  <c r="S140" i="1"/>
  <c r="T140" i="1"/>
  <c r="R141" i="1"/>
  <c r="S141" i="1"/>
  <c r="T141" i="1"/>
  <c r="R142" i="1"/>
  <c r="S142" i="1" s="1"/>
  <c r="R143" i="1"/>
  <c r="T143" i="1" s="1"/>
  <c r="S143" i="1"/>
  <c r="R144" i="1"/>
  <c r="S144" i="1"/>
  <c r="T144" i="1"/>
  <c r="R145" i="1"/>
  <c r="S145" i="1" s="1"/>
  <c r="T145" i="1" s="1"/>
  <c r="R146" i="1"/>
  <c r="S146" i="1" s="1"/>
  <c r="R147" i="1"/>
  <c r="T147" i="1" s="1"/>
  <c r="S147" i="1"/>
  <c r="R148" i="1"/>
  <c r="S148" i="1"/>
  <c r="T148" i="1"/>
  <c r="R149" i="1"/>
  <c r="S149" i="1"/>
  <c r="T149" i="1"/>
  <c r="R150" i="1"/>
  <c r="S150" i="1" s="1"/>
  <c r="R151" i="1"/>
  <c r="T151" i="1" s="1"/>
  <c r="S151" i="1"/>
  <c r="R152" i="1"/>
  <c r="S152" i="1"/>
  <c r="T152" i="1"/>
  <c r="R153" i="1"/>
  <c r="S153" i="1"/>
  <c r="T153" i="1"/>
  <c r="R156" i="1"/>
  <c r="S156" i="1"/>
  <c r="T156" i="1"/>
  <c r="R136" i="1"/>
  <c r="R111" i="1"/>
  <c r="S111" i="1" s="1"/>
  <c r="R112" i="1"/>
  <c r="T112" i="1" s="1"/>
  <c r="S112" i="1"/>
  <c r="R113" i="1"/>
  <c r="S113" i="1"/>
  <c r="T113" i="1"/>
  <c r="R114" i="1"/>
  <c r="S114" i="1" s="1"/>
  <c r="T114" i="1" s="1"/>
  <c r="R115" i="1"/>
  <c r="S115" i="1" s="1"/>
  <c r="R116" i="1"/>
  <c r="T116" i="1" s="1"/>
  <c r="S116" i="1"/>
  <c r="R117" i="1"/>
  <c r="S117" i="1"/>
  <c r="T117" i="1"/>
  <c r="R120" i="1"/>
  <c r="T120" i="1" s="1"/>
  <c r="S120" i="1"/>
  <c r="R110" i="1"/>
  <c r="R56" i="1"/>
  <c r="S56" i="1" s="1"/>
  <c r="T56" i="1" s="1"/>
  <c r="R57" i="1"/>
  <c r="S57" i="1" s="1"/>
  <c r="R58" i="1"/>
  <c r="T58" i="1" s="1"/>
  <c r="S58" i="1"/>
  <c r="R59" i="1"/>
  <c r="S59" i="1"/>
  <c r="T59" i="1"/>
  <c r="R60" i="1"/>
  <c r="S60" i="1" s="1"/>
  <c r="T60" i="1" s="1"/>
  <c r="R61" i="1"/>
  <c r="S61" i="1" s="1"/>
  <c r="R62" i="1"/>
  <c r="T62" i="1" s="1"/>
  <c r="S62" i="1"/>
  <c r="R63" i="1"/>
  <c r="S63" i="1"/>
  <c r="T63" i="1"/>
  <c r="R64" i="1"/>
  <c r="S64" i="1" s="1"/>
  <c r="T64" i="1" s="1"/>
  <c r="R65" i="1"/>
  <c r="S65" i="1" s="1"/>
  <c r="R66" i="1"/>
  <c r="T66" i="1" s="1"/>
  <c r="S66" i="1"/>
  <c r="R67" i="1"/>
  <c r="S67" i="1"/>
  <c r="T67" i="1"/>
  <c r="R68" i="1"/>
  <c r="S68" i="1" s="1"/>
  <c r="T68" i="1" s="1"/>
  <c r="R69" i="1"/>
  <c r="S69" i="1" s="1"/>
  <c r="R70" i="1"/>
  <c r="T70" i="1" s="1"/>
  <c r="S70" i="1"/>
  <c r="R71" i="1"/>
  <c r="S71" i="1"/>
  <c r="T71" i="1"/>
  <c r="R72" i="1"/>
  <c r="S72" i="1" s="1"/>
  <c r="T72" i="1" s="1"/>
  <c r="R73" i="1"/>
  <c r="S73" i="1" s="1"/>
  <c r="R74" i="1"/>
  <c r="T74" i="1" s="1"/>
  <c r="S74" i="1"/>
  <c r="R75" i="1"/>
  <c r="S75" i="1"/>
  <c r="T75" i="1"/>
  <c r="R76" i="1"/>
  <c r="S76" i="1" s="1"/>
  <c r="T76" i="1" s="1"/>
  <c r="R77" i="1"/>
  <c r="S77" i="1" s="1"/>
  <c r="R78" i="1"/>
  <c r="T78" i="1" s="1"/>
  <c r="S78" i="1"/>
  <c r="R79" i="1"/>
  <c r="S79" i="1"/>
  <c r="T79" i="1"/>
  <c r="R80" i="1"/>
  <c r="S80" i="1" s="1"/>
  <c r="T80" i="1" s="1"/>
  <c r="R81" i="1"/>
  <c r="S81" i="1" s="1"/>
  <c r="R82" i="1"/>
  <c r="T82" i="1" s="1"/>
  <c r="S82" i="1"/>
  <c r="R83" i="1"/>
  <c r="S83" i="1"/>
  <c r="T83" i="1"/>
  <c r="R84" i="1"/>
  <c r="S84" i="1"/>
  <c r="T84" i="1"/>
  <c r="R85" i="1"/>
  <c r="S85" i="1" s="1"/>
  <c r="R86" i="1"/>
  <c r="T86" i="1" s="1"/>
  <c r="S86" i="1"/>
  <c r="R87" i="1"/>
  <c r="S87" i="1"/>
  <c r="T87" i="1"/>
  <c r="R88" i="1"/>
  <c r="S88" i="1"/>
  <c r="T88" i="1"/>
  <c r="R89" i="1"/>
  <c r="S89" i="1" s="1"/>
  <c r="R90" i="1"/>
  <c r="T90" i="1" s="1"/>
  <c r="S90" i="1"/>
  <c r="R91" i="1"/>
  <c r="S91" i="1"/>
  <c r="T91" i="1"/>
  <c r="R94" i="1"/>
  <c r="T94" i="1" s="1"/>
  <c r="S94" i="1"/>
  <c r="R55" i="1"/>
  <c r="R15" i="1"/>
  <c r="S15" i="1"/>
  <c r="T15" i="1"/>
  <c r="R16" i="1"/>
  <c r="S16" i="1" s="1"/>
  <c r="R17" i="1"/>
  <c r="T17" i="1" s="1"/>
  <c r="S17" i="1"/>
  <c r="R18" i="1"/>
  <c r="S18" i="1"/>
  <c r="T18" i="1"/>
  <c r="R19" i="1"/>
  <c r="S19" i="1"/>
  <c r="T19" i="1"/>
  <c r="R20" i="1"/>
  <c r="S20" i="1" s="1"/>
  <c r="R21" i="1"/>
  <c r="T21" i="1" s="1"/>
  <c r="S21" i="1"/>
  <c r="R22" i="1"/>
  <c r="S22" i="1"/>
  <c r="T22" i="1"/>
  <c r="R23" i="1"/>
  <c r="S23" i="1"/>
  <c r="T23" i="1"/>
  <c r="R24" i="1"/>
  <c r="S24" i="1" s="1"/>
  <c r="R25" i="1"/>
  <c r="T25" i="1" s="1"/>
  <c r="S25" i="1"/>
  <c r="R26" i="1"/>
  <c r="S26" i="1"/>
  <c r="T26" i="1"/>
  <c r="R27" i="1"/>
  <c r="S27" i="1"/>
  <c r="T27" i="1"/>
  <c r="R28" i="1"/>
  <c r="S28" i="1" s="1"/>
  <c r="R29" i="1"/>
  <c r="T29" i="1" s="1"/>
  <c r="S29" i="1"/>
  <c r="R30" i="1"/>
  <c r="S30" i="1"/>
  <c r="T30" i="1"/>
  <c r="R31" i="1"/>
  <c r="S31" i="1"/>
  <c r="T31" i="1"/>
  <c r="R32" i="1"/>
  <c r="S32" i="1" s="1"/>
  <c r="R33" i="1"/>
  <c r="T33" i="1" s="1"/>
  <c r="S33" i="1"/>
  <c r="R34" i="1"/>
  <c r="S34" i="1"/>
  <c r="T34" i="1"/>
  <c r="R35" i="1"/>
  <c r="S35" i="1"/>
  <c r="T35" i="1"/>
  <c r="R36" i="1"/>
  <c r="S36" i="1" s="1"/>
  <c r="R39" i="1"/>
  <c r="S39" i="1"/>
  <c r="T39" i="1"/>
  <c r="T14" i="1"/>
  <c r="S14" i="1"/>
  <c r="R14" i="1"/>
  <c r="K120" i="1"/>
  <c r="K289" i="1"/>
  <c r="K264" i="1"/>
  <c r="K156" i="1"/>
  <c r="K94" i="1"/>
  <c r="K188" i="1"/>
  <c r="K237" i="1"/>
  <c r="K39" i="1"/>
  <c r="Q301" i="1" l="1"/>
  <c r="R301" i="1" s="1"/>
  <c r="T185" i="1"/>
  <c r="T182" i="1"/>
  <c r="T178" i="1"/>
  <c r="T174" i="1"/>
  <c r="T234" i="1"/>
  <c r="T230" i="1"/>
  <c r="T226" i="1"/>
  <c r="T222" i="1"/>
  <c r="T218" i="1"/>
  <c r="T214" i="1"/>
  <c r="T210" i="1"/>
  <c r="T206" i="1"/>
  <c r="T259" i="1"/>
  <c r="T255" i="1"/>
  <c r="T289" i="1"/>
  <c r="T286" i="1"/>
  <c r="T282" i="1"/>
  <c r="S253" i="1"/>
  <c r="T253" i="1" s="1"/>
  <c r="S204" i="1"/>
  <c r="T204" i="1" s="1"/>
  <c r="S172" i="1"/>
  <c r="T172" i="1" s="1"/>
  <c r="T150" i="1"/>
  <c r="T146" i="1"/>
  <c r="T142" i="1"/>
  <c r="T138" i="1"/>
  <c r="S136" i="1"/>
  <c r="T136" i="1" s="1"/>
  <c r="T115" i="1"/>
  <c r="T111" i="1"/>
  <c r="S110" i="1"/>
  <c r="T110" i="1" s="1"/>
  <c r="T89" i="1"/>
  <c r="T85" i="1"/>
  <c r="T81" i="1"/>
  <c r="T77" i="1"/>
  <c r="T73" i="1"/>
  <c r="T69" i="1"/>
  <c r="T65" i="1"/>
  <c r="T61" i="1"/>
  <c r="T57" i="1"/>
  <c r="S55" i="1"/>
  <c r="T55" i="1" s="1"/>
  <c r="T28" i="1"/>
  <c r="T24" i="1"/>
  <c r="T20" i="1"/>
  <c r="T16" i="1"/>
  <c r="T36" i="1"/>
  <c r="T32" i="1"/>
</calcChain>
</file>

<file path=xl/sharedStrings.xml><?xml version="1.0" encoding="utf-8"?>
<sst xmlns="http://schemas.openxmlformats.org/spreadsheetml/2006/main" count="615" uniqueCount="192">
  <si>
    <t>Release Requests Received</t>
  </si>
  <si>
    <t>Demandes de mainlevées reçues</t>
  </si>
  <si>
    <t>January / janvier 2021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</si>
  <si>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</si>
  <si>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</si>
  <si>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</si>
  <si>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</si>
  <si>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</si>
  <si>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</si>
  <si>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</si>
  <si>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</si>
  <si>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</si>
  <si>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</si>
  <si>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</si>
  <si>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</si>
  <si>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</si>
  <si>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</si>
  <si>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</si>
  <si>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</si>
  <si>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</si>
  <si>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</si>
  <si>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</si>
  <si>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</si>
  <si>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</si>
  <si>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</si>
  <si>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</si>
  <si>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</si>
  <si>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</si>
  <si>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</si>
  <si>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</si>
  <si>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</si>
  <si>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</si>
  <si>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</si>
  <si>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</si>
  <si>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</si>
  <si>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</si>
  <si>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</si>
  <si>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</si>
  <si>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</si>
  <si>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</si>
  <si>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</si>
  <si>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</si>
  <si>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</si>
  <si>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</si>
  <si>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</si>
  <si>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</si>
  <si>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</si>
  <si>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</si>
  <si>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</si>
  <si>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</si>
  <si>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</si>
  <si>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</si>
  <si>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</si>
  <si>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</si>
  <si>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</si>
  <si>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</si>
  <si>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</si>
  <si>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</si>
  <si>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</si>
  <si>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</si>
  <si>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</si>
  <si>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</si>
  <si>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</si>
  <si>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</si>
  <si>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</si>
  <si>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</si>
  <si>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</si>
  <si>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</si>
  <si>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</si>
  <si>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</si>
  <si>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</si>
  <si>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</si>
  <si>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</si>
  <si>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</si>
  <si>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</si>
  <si>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</si>
  <si>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</si>
  <si>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</si>
  <si>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</si>
  <si>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</si>
  <si>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BAIE-COMEAU</t>
  </si>
  <si>
    <t>EAST HEREFORD</t>
  </si>
  <si>
    <t>CHARTIERVILLE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</si>
  <si>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</si>
  <si>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</si>
  <si>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</si>
  <si>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</si>
  <si>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</si>
  <si>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</si>
  <si>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</si>
  <si>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</si>
  <si>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</si>
  <si>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</si>
  <si>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</si>
  <si>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</si>
  <si>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</si>
  <si>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</si>
  <si>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</si>
  <si>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</si>
  <si>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</si>
  <si>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</si>
  <si>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</si>
  <si>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</si>
  <si>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</si>
  <si>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</si>
  <si>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</si>
  <si>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</si>
  <si>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</si>
  <si>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</si>
  <si>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</si>
  <si>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</si>
  <si>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</si>
  <si>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</si>
  <si>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</si>
  <si>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</si>
  <si>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</si>
  <si>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</si>
  <si>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</si>
  <si>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</si>
  <si>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</si>
  <si>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</si>
  <si>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</si>
  <si>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</si>
  <si>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</si>
  <si>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</si>
  <si>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</si>
  <si>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</si>
  <si>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</si>
  <si>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</si>
  <si>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</si>
  <si>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</si>
  <si>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</si>
  <si>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</si>
  <si>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</si>
  <si>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</si>
  <si>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</si>
  <si>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</si>
  <si>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</si>
  <si>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</si>
  <si>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</si>
  <si>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</si>
  <si>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</si>
  <si>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</si>
  <si>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</si>
  <si>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MIDWAY</t>
  </si>
  <si>
    <t>SIDNEY VICTORIA INTL</t>
  </si>
  <si>
    <t>ALDERGROVE</t>
  </si>
  <si>
    <t>P.C.B. Properties Lt</t>
  </si>
  <si>
    <t>PLEASANT CAMP</t>
  </si>
  <si>
    <t>Southern Ontario - Niagara / Fort Erie // Sud de l'Ontario - Niagara / Fort Érié</t>
  </si>
  <si>
    <t>KITCHENER (HUB)</t>
  </si>
  <si>
    <t>FORT ERIE (HUB)</t>
  </si>
  <si>
    <t>GUELPH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</si>
  <si>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</si>
  <si>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</si>
  <si>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</si>
  <si>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</si>
  <si>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</si>
  <si>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</si>
  <si>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</si>
  <si>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</si>
  <si>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</si>
  <si>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</si>
  <si>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</si>
  <si>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</si>
  <si>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SWI</t>
  </si>
  <si>
    <t>IID</t>
  </si>
  <si>
    <t xml:space="preserve">PORT HAWKESBURY </t>
  </si>
  <si>
    <t>SYDNEY</t>
  </si>
  <si>
    <t>ST. ANDREWS</t>
  </si>
  <si>
    <t>FREDERICTON</t>
  </si>
  <si>
    <t>BEAVER CREEK</t>
  </si>
  <si>
    <t>FRASER</t>
  </si>
  <si>
    <t>CORNER BROOK</t>
  </si>
  <si>
    <t>CARSON</t>
  </si>
  <si>
    <t>CHOPAKA</t>
  </si>
  <si>
    <t>KITIMAT</t>
  </si>
  <si>
    <t>PRINCE GEORGE (HUB)</t>
  </si>
  <si>
    <t>CRANBROOK AIRPORT</t>
  </si>
  <si>
    <t xml:space="preserve">ST-JÉRÔME </t>
  </si>
  <si>
    <t>SHAWINIGAN</t>
  </si>
  <si>
    <t>ST-JEAN (HUB)</t>
  </si>
  <si>
    <t>SEPT-ÎLES</t>
  </si>
  <si>
    <t>BRANTFORD</t>
  </si>
  <si>
    <t>KINGSTON</t>
  </si>
  <si>
    <t>HALTON HILLS</t>
  </si>
  <si>
    <t>PETERBOROUGH (HUB)</t>
  </si>
  <si>
    <t>SUDBURY</t>
  </si>
  <si>
    <t xml:space="preserve">SMITHS FALLS </t>
  </si>
  <si>
    <t xml:space="preserve">WALLACEBURG </t>
  </si>
  <si>
    <t>WINSOR-MAIN OFFICE</t>
  </si>
  <si>
    <t xml:space="preserve">PORT COLBORNE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</si>
</sst>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1"/>
  <sheetViews>
    <sheetView tabSelected="1" topLeftCell="A273" workbookViewId="0">
      <selection activeCell="Q301" sqref="Q301"/>
    </sheetView>
  </sheetViews>
  <sheetFormatPr defaultRowHeight="14.4" x14ac:dyDescent="0.3"/>
  <cols>
    <col min="1" max="1" width="10.88671875" customWidth="1"/>
    <col min="2" max="2" width="23.218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4" customHeight="1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165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/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166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10</v>
      </c>
      <c r="G14" s="14">
        <v>2</v>
      </c>
      <c r="H14" s="14">
        <v>35</v>
      </c>
      <c r="I14" s="14">
        <v>47</v>
      </c>
      <c r="J14" s="13"/>
      <c r="K14" s="22">
        <v>3249</v>
      </c>
      <c r="L14" s="14">
        <v>42</v>
      </c>
      <c r="M14" s="14">
        <v>76</v>
      </c>
      <c r="N14" s="13"/>
      <c r="O14" s="13"/>
      <c r="P14" s="13"/>
      <c r="Q14" s="13"/>
      <c r="R14" s="14">
        <f>SUM(J14:O14)</f>
        <v>3367</v>
      </c>
      <c r="S14" s="14">
        <f>SUM(I14,R14)</f>
        <v>3414</v>
      </c>
      <c r="T14" s="15">
        <f>R14/S14</f>
        <v>0.98623315758640895</v>
      </c>
      <c r="U14" s="13"/>
      <c r="V14" s="13"/>
      <c r="W14" s="14"/>
      <c r="X14" s="15"/>
    </row>
    <row r="15" spans="1:24" x14ac:dyDescent="0.3">
      <c r="A15" s="12">
        <v>19</v>
      </c>
      <c r="B15" s="12" t="s">
        <v>167</v>
      </c>
      <c r="C15" s="13"/>
      <c r="D15" s="13"/>
      <c r="E15" s="13"/>
      <c r="F15" s="14"/>
      <c r="G15" s="14"/>
      <c r="H15" s="14"/>
      <c r="I15" s="14"/>
      <c r="J15" s="13"/>
      <c r="K15" s="22">
        <v>2</v>
      </c>
      <c r="L15" s="14"/>
      <c r="M15" s="14"/>
      <c r="N15" s="13"/>
      <c r="O15" s="13"/>
      <c r="P15" s="13"/>
      <c r="Q15" s="13"/>
      <c r="R15" s="14">
        <f t="shared" ref="R15:R39" si="0">SUM(J15:O15)</f>
        <v>2</v>
      </c>
      <c r="S15" s="14">
        <f t="shared" ref="S15:S39" si="1">SUM(I15,R15)</f>
        <v>2</v>
      </c>
      <c r="T15" s="15">
        <f t="shared" ref="T15:T39" si="2">R15/S15</f>
        <v>1</v>
      </c>
      <c r="U15" s="13"/>
      <c r="V15" s="13"/>
      <c r="W15" s="14"/>
      <c r="X15" s="15"/>
    </row>
    <row r="16" spans="1:24" x14ac:dyDescent="0.3">
      <c r="A16" s="12">
        <v>21</v>
      </c>
      <c r="B16" s="12" t="s">
        <v>168</v>
      </c>
      <c r="C16" s="13"/>
      <c r="D16" s="13"/>
      <c r="E16" s="13"/>
      <c r="F16" s="14"/>
      <c r="G16" s="14"/>
      <c r="H16" s="14"/>
      <c r="I16" s="14"/>
      <c r="J16" s="13"/>
      <c r="K16" s="22">
        <v>1</v>
      </c>
      <c r="L16" s="14"/>
      <c r="M16" s="14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3"/>
      <c r="V16" s="13"/>
      <c r="W16" s="14"/>
      <c r="X16" s="15"/>
    </row>
    <row r="17" spans="1:24" x14ac:dyDescent="0.3">
      <c r="A17" s="12">
        <v>101</v>
      </c>
      <c r="B17" s="12" t="s">
        <v>34</v>
      </c>
      <c r="C17" s="13"/>
      <c r="D17" s="13"/>
      <c r="E17" s="13"/>
      <c r="F17" s="14">
        <v>2</v>
      </c>
      <c r="G17" s="13"/>
      <c r="H17" s="14">
        <v>3</v>
      </c>
      <c r="I17" s="14">
        <v>5</v>
      </c>
      <c r="J17" s="13"/>
      <c r="K17" s="22">
        <v>5</v>
      </c>
      <c r="L17" s="13"/>
      <c r="M17" s="13"/>
      <c r="N17" s="13"/>
      <c r="O17" s="13"/>
      <c r="P17" s="13"/>
      <c r="Q17" s="13"/>
      <c r="R17" s="14">
        <f t="shared" si="0"/>
        <v>5</v>
      </c>
      <c r="S17" s="14">
        <f t="shared" si="1"/>
        <v>10</v>
      </c>
      <c r="T17" s="15">
        <f t="shared" si="2"/>
        <v>0.5</v>
      </c>
      <c r="U17" s="13"/>
      <c r="V17" s="13"/>
      <c r="W17" s="14"/>
      <c r="X17" s="15"/>
    </row>
    <row r="18" spans="1:24" x14ac:dyDescent="0.3">
      <c r="A18" s="12">
        <v>201</v>
      </c>
      <c r="B18" s="12" t="s">
        <v>35</v>
      </c>
      <c r="C18" s="13"/>
      <c r="D18" s="13"/>
      <c r="E18" s="13"/>
      <c r="F18" s="13"/>
      <c r="G18" s="13"/>
      <c r="H18" s="14">
        <v>4</v>
      </c>
      <c r="I18" s="14">
        <v>4</v>
      </c>
      <c r="J18" s="13"/>
      <c r="K18" s="22"/>
      <c r="L18" s="13"/>
      <c r="M18" s="13"/>
      <c r="N18" s="13"/>
      <c r="O18" s="13"/>
      <c r="P18" s="13"/>
      <c r="Q18" s="13"/>
      <c r="R18" s="14">
        <f t="shared" si="0"/>
        <v>0</v>
      </c>
      <c r="S18" s="14">
        <f t="shared" si="1"/>
        <v>4</v>
      </c>
      <c r="T18" s="15">
        <f t="shared" si="2"/>
        <v>0</v>
      </c>
      <c r="U18" s="13"/>
      <c r="V18" s="13"/>
      <c r="W18" s="13"/>
      <c r="X18" s="13"/>
    </row>
    <row r="19" spans="1:24" x14ac:dyDescent="0.3">
      <c r="A19" s="12">
        <v>204</v>
      </c>
      <c r="B19" s="12" t="s">
        <v>170</v>
      </c>
      <c r="C19" s="13"/>
      <c r="D19" s="13"/>
      <c r="E19" s="13"/>
      <c r="F19" s="13"/>
      <c r="G19" s="13"/>
      <c r="H19" s="14"/>
      <c r="I19" s="14"/>
      <c r="J19" s="13"/>
      <c r="K19" s="22">
        <v>36</v>
      </c>
      <c r="L19" s="13"/>
      <c r="M19" s="13"/>
      <c r="N19" s="13"/>
      <c r="O19" s="13"/>
      <c r="P19" s="13"/>
      <c r="Q19" s="13"/>
      <c r="R19" s="14">
        <f t="shared" si="0"/>
        <v>36</v>
      </c>
      <c r="S19" s="14">
        <f t="shared" si="1"/>
        <v>36</v>
      </c>
      <c r="T19" s="15">
        <f t="shared" si="2"/>
        <v>1</v>
      </c>
      <c r="U19" s="13"/>
      <c r="V19" s="13"/>
      <c r="W19" s="13"/>
      <c r="X19" s="13"/>
    </row>
    <row r="20" spans="1:24" x14ac:dyDescent="0.3">
      <c r="A20" s="12">
        <v>205</v>
      </c>
      <c r="B20" s="12" t="s">
        <v>36</v>
      </c>
      <c r="C20" s="13"/>
      <c r="D20" s="13"/>
      <c r="E20" s="13"/>
      <c r="F20" s="13"/>
      <c r="G20" s="13"/>
      <c r="H20" s="14">
        <v>5</v>
      </c>
      <c r="I20" s="14">
        <v>5</v>
      </c>
      <c r="J20" s="13"/>
      <c r="K20" s="22">
        <v>304</v>
      </c>
      <c r="L20" s="13"/>
      <c r="M20" s="13"/>
      <c r="N20" s="13"/>
      <c r="O20" s="13"/>
      <c r="P20" s="13"/>
      <c r="Q20" s="13"/>
      <c r="R20" s="14">
        <f t="shared" si="0"/>
        <v>304</v>
      </c>
      <c r="S20" s="14">
        <f t="shared" si="1"/>
        <v>309</v>
      </c>
      <c r="T20" s="15">
        <f t="shared" si="2"/>
        <v>0.98381877022653719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37</v>
      </c>
      <c r="C21" s="13"/>
      <c r="D21" s="13"/>
      <c r="E21" s="13"/>
      <c r="F21" s="14">
        <v>2</v>
      </c>
      <c r="G21" s="14">
        <v>6</v>
      </c>
      <c r="H21" s="14">
        <v>2</v>
      </c>
      <c r="I21" s="14">
        <v>10</v>
      </c>
      <c r="J21" s="13"/>
      <c r="K21" s="22">
        <v>412</v>
      </c>
      <c r="L21" s="14">
        <v>10</v>
      </c>
      <c r="M21" s="14">
        <v>6</v>
      </c>
      <c r="N21" s="13"/>
      <c r="O21" s="13"/>
      <c r="P21" s="13"/>
      <c r="Q21" s="13"/>
      <c r="R21" s="14">
        <f t="shared" si="0"/>
        <v>428</v>
      </c>
      <c r="S21" s="14">
        <f t="shared" si="1"/>
        <v>438</v>
      </c>
      <c r="T21" s="15">
        <f t="shared" si="2"/>
        <v>0.97716894977168944</v>
      </c>
      <c r="U21" s="13"/>
      <c r="V21" s="13"/>
      <c r="W21" s="14"/>
      <c r="X21" s="15"/>
    </row>
    <row r="22" spans="1:24" x14ac:dyDescent="0.3">
      <c r="A22" s="12">
        <v>209</v>
      </c>
      <c r="B22" s="12" t="s">
        <v>169</v>
      </c>
      <c r="C22" s="13"/>
      <c r="D22" s="13"/>
      <c r="E22" s="13"/>
      <c r="F22" s="14"/>
      <c r="G22" s="14"/>
      <c r="H22" s="14"/>
      <c r="I22" s="14"/>
      <c r="J22" s="13"/>
      <c r="K22" s="22">
        <v>2</v>
      </c>
      <c r="L22" s="14"/>
      <c r="M22" s="14"/>
      <c r="N22" s="13"/>
      <c r="O22" s="13"/>
      <c r="P22" s="13"/>
      <c r="Q22" s="13"/>
      <c r="R22" s="14">
        <f t="shared" si="0"/>
        <v>2</v>
      </c>
      <c r="S22" s="14">
        <f t="shared" si="1"/>
        <v>2</v>
      </c>
      <c r="T22" s="15">
        <f t="shared" si="2"/>
        <v>1</v>
      </c>
      <c r="U22" s="13"/>
      <c r="V22" s="13"/>
      <c r="W22" s="14"/>
      <c r="X22" s="15"/>
    </row>
    <row r="23" spans="1:24" x14ac:dyDescent="0.3">
      <c r="A23" s="12">
        <v>210</v>
      </c>
      <c r="B23" s="12" t="s">
        <v>38</v>
      </c>
      <c r="C23" s="13"/>
      <c r="D23" s="14">
        <v>4</v>
      </c>
      <c r="E23" s="13"/>
      <c r="F23" s="13"/>
      <c r="G23" s="14">
        <v>22</v>
      </c>
      <c r="H23" s="13"/>
      <c r="I23" s="14">
        <v>26</v>
      </c>
      <c r="J23" s="13"/>
      <c r="K23" s="22">
        <v>211</v>
      </c>
      <c r="L23" s="13"/>
      <c r="M23" s="14">
        <v>3</v>
      </c>
      <c r="N23" s="13"/>
      <c r="O23" s="13"/>
      <c r="P23" s="13"/>
      <c r="Q23" s="13"/>
      <c r="R23" s="14">
        <f t="shared" si="0"/>
        <v>214</v>
      </c>
      <c r="S23" s="14">
        <f t="shared" si="1"/>
        <v>240</v>
      </c>
      <c r="T23" s="15">
        <f t="shared" si="2"/>
        <v>0.89166666666666672</v>
      </c>
      <c r="U23" s="13"/>
      <c r="V23" s="13"/>
      <c r="W23" s="14"/>
      <c r="X23" s="15"/>
    </row>
    <row r="24" spans="1:24" x14ac:dyDescent="0.3">
      <c r="A24" s="12">
        <v>212</v>
      </c>
      <c r="B24" s="12" t="s">
        <v>39</v>
      </c>
      <c r="C24" s="13"/>
      <c r="D24" s="13"/>
      <c r="E24" s="14">
        <v>19</v>
      </c>
      <c r="F24" s="14">
        <v>28</v>
      </c>
      <c r="G24" s="14">
        <v>2</v>
      </c>
      <c r="H24" s="14">
        <v>57</v>
      </c>
      <c r="I24" s="14">
        <v>106</v>
      </c>
      <c r="J24" s="14">
        <v>32</v>
      </c>
      <c r="K24" s="22">
        <v>3114</v>
      </c>
      <c r="L24" s="14">
        <v>53</v>
      </c>
      <c r="M24" s="13"/>
      <c r="N24" s="13"/>
      <c r="O24" s="13"/>
      <c r="P24" s="13"/>
      <c r="Q24" s="13"/>
      <c r="R24" s="14">
        <f t="shared" si="0"/>
        <v>3199</v>
      </c>
      <c r="S24" s="14">
        <f t="shared" si="1"/>
        <v>3305</v>
      </c>
      <c r="T24" s="15">
        <f t="shared" si="2"/>
        <v>0.96792738275340395</v>
      </c>
      <c r="U24" s="13"/>
      <c r="V24" s="13"/>
      <c r="W24" s="14"/>
      <c r="X24" s="15"/>
    </row>
    <row r="25" spans="1:24" x14ac:dyDescent="0.3">
      <c r="A25" s="12">
        <v>213</v>
      </c>
      <c r="B25" s="12" t="s">
        <v>40</v>
      </c>
      <c r="C25" s="13"/>
      <c r="D25" s="13"/>
      <c r="E25" s="13"/>
      <c r="F25" s="13"/>
      <c r="G25" s="13"/>
      <c r="H25" s="14">
        <v>53</v>
      </c>
      <c r="I25" s="14">
        <v>53</v>
      </c>
      <c r="J25" s="13"/>
      <c r="K25" s="22">
        <v>15</v>
      </c>
      <c r="L25" s="14">
        <v>8</v>
      </c>
      <c r="M25" s="13"/>
      <c r="N25" s="13"/>
      <c r="O25" s="13"/>
      <c r="P25" s="13"/>
      <c r="Q25" s="13"/>
      <c r="R25" s="14">
        <f t="shared" si="0"/>
        <v>23</v>
      </c>
      <c r="S25" s="14">
        <f t="shared" si="1"/>
        <v>76</v>
      </c>
      <c r="T25" s="15">
        <f t="shared" si="2"/>
        <v>0.30263157894736842</v>
      </c>
      <c r="U25" s="13"/>
      <c r="V25" s="13"/>
      <c r="W25" s="14"/>
      <c r="X25" s="15"/>
    </row>
    <row r="26" spans="1:24" x14ac:dyDescent="0.3">
      <c r="A26" s="12">
        <v>214</v>
      </c>
      <c r="B26" s="12" t="s">
        <v>41</v>
      </c>
      <c r="C26" s="13"/>
      <c r="D26" s="13"/>
      <c r="E26" s="13"/>
      <c r="F26" s="13"/>
      <c r="G26" s="13"/>
      <c r="H26" s="14">
        <v>1</v>
      </c>
      <c r="I26" s="14">
        <v>1</v>
      </c>
      <c r="J26" s="13"/>
      <c r="K26" s="22">
        <v>56</v>
      </c>
      <c r="L26" s="13"/>
      <c r="M26" s="13"/>
      <c r="N26" s="13"/>
      <c r="O26" s="13"/>
      <c r="P26" s="13"/>
      <c r="Q26" s="13"/>
      <c r="R26" s="14">
        <f t="shared" si="0"/>
        <v>56</v>
      </c>
      <c r="S26" s="14">
        <f t="shared" si="1"/>
        <v>57</v>
      </c>
      <c r="T26" s="15">
        <f t="shared" si="2"/>
        <v>0.98245614035087714</v>
      </c>
      <c r="U26" s="13"/>
      <c r="V26" s="13"/>
      <c r="W26" s="14"/>
      <c r="X26" s="15"/>
    </row>
    <row r="27" spans="1:24" x14ac:dyDescent="0.3">
      <c r="A27" s="12">
        <v>215</v>
      </c>
      <c r="B27" s="12" t="s">
        <v>42</v>
      </c>
      <c r="C27" s="13"/>
      <c r="D27" s="13"/>
      <c r="E27" s="13"/>
      <c r="F27" s="13"/>
      <c r="G27" s="13"/>
      <c r="H27" s="14">
        <v>25</v>
      </c>
      <c r="I27" s="14">
        <v>25</v>
      </c>
      <c r="J27" s="13"/>
      <c r="K27" s="22">
        <v>79</v>
      </c>
      <c r="L27" s="13"/>
      <c r="M27" s="13"/>
      <c r="N27" s="13"/>
      <c r="O27" s="13"/>
      <c r="P27" s="13"/>
      <c r="Q27" s="13"/>
      <c r="R27" s="14">
        <f t="shared" si="0"/>
        <v>79</v>
      </c>
      <c r="S27" s="14">
        <f t="shared" si="1"/>
        <v>104</v>
      </c>
      <c r="T27" s="15">
        <f t="shared" si="2"/>
        <v>0.75961538461538458</v>
      </c>
      <c r="U27" s="13"/>
      <c r="V27" s="13"/>
      <c r="W27" s="14"/>
      <c r="X27" s="15"/>
    </row>
    <row r="28" spans="1:24" x14ac:dyDescent="0.3">
      <c r="A28" s="12">
        <v>216</v>
      </c>
      <c r="B28" s="12" t="s">
        <v>43</v>
      </c>
      <c r="C28" s="13"/>
      <c r="D28" s="13"/>
      <c r="E28" s="13"/>
      <c r="F28" s="13"/>
      <c r="G28" s="13"/>
      <c r="H28" s="14">
        <v>37</v>
      </c>
      <c r="I28" s="14">
        <v>37</v>
      </c>
      <c r="J28" s="14">
        <v>28</v>
      </c>
      <c r="K28" s="22">
        <v>605</v>
      </c>
      <c r="L28" s="14">
        <v>1</v>
      </c>
      <c r="M28" s="13"/>
      <c r="N28" s="13"/>
      <c r="O28" s="13"/>
      <c r="P28" s="13"/>
      <c r="Q28" s="13"/>
      <c r="R28" s="14">
        <f t="shared" si="0"/>
        <v>634</v>
      </c>
      <c r="S28" s="14">
        <f t="shared" si="1"/>
        <v>671</v>
      </c>
      <c r="T28" s="15">
        <f t="shared" si="2"/>
        <v>0.94485842026825628</v>
      </c>
      <c r="U28" s="13"/>
      <c r="V28" s="13"/>
      <c r="W28" s="14"/>
      <c r="X28" s="15"/>
    </row>
    <row r="29" spans="1:24" x14ac:dyDescent="0.3">
      <c r="A29" s="12">
        <v>217</v>
      </c>
      <c r="B29" s="12" t="s">
        <v>44</v>
      </c>
      <c r="C29" s="13"/>
      <c r="D29" s="13"/>
      <c r="E29" s="13"/>
      <c r="F29" s="13"/>
      <c r="G29" s="13"/>
      <c r="H29" s="14">
        <v>62</v>
      </c>
      <c r="I29" s="14">
        <v>62</v>
      </c>
      <c r="J29" s="13"/>
      <c r="K29" s="22">
        <v>0</v>
      </c>
      <c r="L29" s="13"/>
      <c r="M29" s="13"/>
      <c r="N29" s="13"/>
      <c r="O29" s="13"/>
      <c r="P29" s="13"/>
      <c r="Q29" s="13"/>
      <c r="R29" s="14">
        <f t="shared" si="0"/>
        <v>0</v>
      </c>
      <c r="S29" s="14">
        <f t="shared" si="1"/>
        <v>62</v>
      </c>
      <c r="T29" s="15">
        <f t="shared" si="2"/>
        <v>0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45</v>
      </c>
      <c r="C30" s="13"/>
      <c r="D30" s="13"/>
      <c r="E30" s="13"/>
      <c r="F30" s="13"/>
      <c r="G30" s="13"/>
      <c r="H30" s="14">
        <v>17</v>
      </c>
      <c r="I30" s="14">
        <v>17</v>
      </c>
      <c r="J30" s="14">
        <v>39</v>
      </c>
      <c r="K30" s="22">
        <v>558</v>
      </c>
      <c r="L30" s="13"/>
      <c r="M30" s="13"/>
      <c r="N30" s="13"/>
      <c r="O30" s="13"/>
      <c r="P30" s="13"/>
      <c r="Q30" s="13"/>
      <c r="R30" s="14">
        <f t="shared" si="0"/>
        <v>597</v>
      </c>
      <c r="S30" s="14">
        <f t="shared" si="1"/>
        <v>614</v>
      </c>
      <c r="T30" s="15">
        <f t="shared" si="2"/>
        <v>0.97231270358306188</v>
      </c>
      <c r="U30" s="13"/>
      <c r="V30" s="13"/>
      <c r="W30" s="14"/>
      <c r="X30" s="15"/>
    </row>
    <row r="31" spans="1:24" x14ac:dyDescent="0.3">
      <c r="A31" s="12">
        <v>219</v>
      </c>
      <c r="B31" s="12" t="s">
        <v>46</v>
      </c>
      <c r="C31" s="13"/>
      <c r="D31" s="13"/>
      <c r="E31" s="13"/>
      <c r="F31" s="13"/>
      <c r="G31" s="13"/>
      <c r="H31" s="14">
        <v>18</v>
      </c>
      <c r="I31" s="14">
        <v>18</v>
      </c>
      <c r="J31" s="13"/>
      <c r="K31" s="22">
        <v>1</v>
      </c>
      <c r="L31" s="13"/>
      <c r="M31" s="13"/>
      <c r="N31" s="13"/>
      <c r="O31" s="13"/>
      <c r="P31" s="13"/>
      <c r="Q31" s="13"/>
      <c r="R31" s="14">
        <f t="shared" si="0"/>
        <v>1</v>
      </c>
      <c r="S31" s="14">
        <f t="shared" si="1"/>
        <v>19</v>
      </c>
      <c r="T31" s="15">
        <f t="shared" si="2"/>
        <v>5.2631578947368418E-2</v>
      </c>
      <c r="U31" s="13"/>
      <c r="V31" s="13"/>
      <c r="W31" s="14"/>
      <c r="X31" s="15"/>
    </row>
    <row r="32" spans="1:24" x14ac:dyDescent="0.3">
      <c r="A32" s="12">
        <v>225</v>
      </c>
      <c r="B32" s="12" t="s">
        <v>47</v>
      </c>
      <c r="C32" s="13"/>
      <c r="D32" s="13"/>
      <c r="E32" s="13"/>
      <c r="F32" s="13"/>
      <c r="G32" s="13"/>
      <c r="H32" s="14">
        <v>55</v>
      </c>
      <c r="I32" s="14">
        <v>55</v>
      </c>
      <c r="J32" s="13"/>
      <c r="K32" s="22">
        <v>1</v>
      </c>
      <c r="L32" s="13"/>
      <c r="M32" s="13"/>
      <c r="N32" s="13"/>
      <c r="O32" s="13"/>
      <c r="P32" s="13"/>
      <c r="Q32" s="13"/>
      <c r="R32" s="14">
        <f t="shared" si="0"/>
        <v>1</v>
      </c>
      <c r="S32" s="14">
        <f t="shared" si="1"/>
        <v>56</v>
      </c>
      <c r="T32" s="15">
        <f t="shared" si="2"/>
        <v>1.7857142857142856E-2</v>
      </c>
      <c r="U32" s="13"/>
      <c r="V32" s="13"/>
      <c r="W32" s="13"/>
      <c r="X32" s="13"/>
    </row>
    <row r="33" spans="1:24" x14ac:dyDescent="0.3">
      <c r="A33" s="12">
        <v>231</v>
      </c>
      <c r="B33" s="12" t="s">
        <v>48</v>
      </c>
      <c r="C33" s="13"/>
      <c r="D33" s="13"/>
      <c r="E33" s="13"/>
      <c r="F33" s="14">
        <v>11</v>
      </c>
      <c r="G33" s="14">
        <v>10</v>
      </c>
      <c r="H33" s="14">
        <v>65</v>
      </c>
      <c r="I33" s="14">
        <v>86</v>
      </c>
      <c r="J33" s="14">
        <v>1</v>
      </c>
      <c r="K33" s="22">
        <v>6760</v>
      </c>
      <c r="L33" s="14">
        <v>248</v>
      </c>
      <c r="M33" s="13"/>
      <c r="N33" s="13"/>
      <c r="O33" s="13"/>
      <c r="P33" s="13"/>
      <c r="Q33" s="13"/>
      <c r="R33" s="14">
        <f t="shared" si="0"/>
        <v>7009</v>
      </c>
      <c r="S33" s="14">
        <f t="shared" si="1"/>
        <v>7095</v>
      </c>
      <c r="T33" s="15">
        <f t="shared" si="2"/>
        <v>0.98787878787878791</v>
      </c>
      <c r="U33" s="14"/>
      <c r="V33" s="15"/>
      <c r="W33" s="14"/>
      <c r="X33" s="15"/>
    </row>
    <row r="34" spans="1:24" x14ac:dyDescent="0.3">
      <c r="A34" s="12">
        <v>913</v>
      </c>
      <c r="B34" s="12" t="s">
        <v>49</v>
      </c>
      <c r="C34" s="13"/>
      <c r="D34" s="13"/>
      <c r="E34" s="13"/>
      <c r="F34" s="13"/>
      <c r="G34" s="13"/>
      <c r="H34" s="14">
        <v>2</v>
      </c>
      <c r="I34" s="14">
        <v>2</v>
      </c>
      <c r="J34" s="13"/>
      <c r="K34" s="22">
        <v>1</v>
      </c>
      <c r="L34" s="13"/>
      <c r="M34" s="13"/>
      <c r="N34" s="13"/>
      <c r="O34" s="13"/>
      <c r="P34" s="13"/>
      <c r="Q34" s="13"/>
      <c r="R34" s="14">
        <f t="shared" si="0"/>
        <v>1</v>
      </c>
      <c r="S34" s="14">
        <f t="shared" si="1"/>
        <v>3</v>
      </c>
      <c r="T34" s="15">
        <f t="shared" si="2"/>
        <v>0.33333333333333331</v>
      </c>
      <c r="U34" s="13"/>
      <c r="V34" s="13"/>
      <c r="W34" s="13"/>
      <c r="X34" s="13"/>
    </row>
    <row r="35" spans="1:24" x14ac:dyDescent="0.3">
      <c r="A35" s="12">
        <v>914</v>
      </c>
      <c r="B35" s="12" t="s">
        <v>50</v>
      </c>
      <c r="C35" s="13"/>
      <c r="D35" s="13"/>
      <c r="E35" s="13"/>
      <c r="F35" s="14">
        <v>1</v>
      </c>
      <c r="G35" s="13"/>
      <c r="H35" s="14">
        <v>7</v>
      </c>
      <c r="I35" s="14">
        <v>8</v>
      </c>
      <c r="J35" s="13"/>
      <c r="K35" s="22">
        <v>43</v>
      </c>
      <c r="L35" s="14">
        <v>1</v>
      </c>
      <c r="M35" s="14">
        <v>1</v>
      </c>
      <c r="N35" s="13"/>
      <c r="O35" s="13"/>
      <c r="P35" s="13"/>
      <c r="Q35" s="13"/>
      <c r="R35" s="14">
        <f t="shared" si="0"/>
        <v>45</v>
      </c>
      <c r="S35" s="14">
        <f t="shared" si="1"/>
        <v>53</v>
      </c>
      <c r="T35" s="15">
        <f t="shared" si="2"/>
        <v>0.84905660377358494</v>
      </c>
      <c r="U35" s="13"/>
      <c r="V35" s="13"/>
      <c r="W35" s="14"/>
      <c r="X35" s="15"/>
    </row>
    <row r="36" spans="1:24" x14ac:dyDescent="0.3">
      <c r="A36" s="12">
        <v>921</v>
      </c>
      <c r="B36" s="12" t="s">
        <v>51</v>
      </c>
      <c r="C36" s="13"/>
      <c r="D36" s="13"/>
      <c r="E36" s="13"/>
      <c r="F36" s="13"/>
      <c r="G36" s="13"/>
      <c r="H36" s="13"/>
      <c r="I36" s="13"/>
      <c r="J36" s="13"/>
      <c r="K36" s="22">
        <v>61</v>
      </c>
      <c r="L36" s="13"/>
      <c r="M36" s="14">
        <v>6</v>
      </c>
      <c r="N36" s="13"/>
      <c r="O36" s="13"/>
      <c r="P36" s="13"/>
      <c r="Q36" s="13"/>
      <c r="R36" s="14">
        <f t="shared" si="0"/>
        <v>67</v>
      </c>
      <c r="S36" s="14">
        <f t="shared" si="1"/>
        <v>67</v>
      </c>
      <c r="T36" s="15">
        <f t="shared" si="2"/>
        <v>1</v>
      </c>
      <c r="U36" s="13"/>
      <c r="V36" s="13"/>
      <c r="W36" s="14"/>
      <c r="X36" s="15"/>
    </row>
    <row r="37" spans="1:24" x14ac:dyDescent="0.3">
      <c r="K37" s="22"/>
      <c r="R37" s="14"/>
      <c r="S37" s="14"/>
      <c r="T37" s="15"/>
    </row>
    <row r="38" spans="1:24" x14ac:dyDescent="0.3">
      <c r="K38" s="22"/>
      <c r="R38" s="14"/>
      <c r="S38" s="14"/>
      <c r="T38" s="15"/>
    </row>
    <row r="39" spans="1:24" x14ac:dyDescent="0.3">
      <c r="A39" s="13"/>
      <c r="B39" s="16" t="s">
        <v>52</v>
      </c>
      <c r="C39" s="13"/>
      <c r="D39" s="14">
        <v>4</v>
      </c>
      <c r="E39" s="14">
        <v>19</v>
      </c>
      <c r="F39" s="14">
        <v>54</v>
      </c>
      <c r="G39" s="14">
        <v>42</v>
      </c>
      <c r="H39" s="14">
        <v>448</v>
      </c>
      <c r="I39" s="14">
        <v>567</v>
      </c>
      <c r="J39" s="14">
        <v>100</v>
      </c>
      <c r="K39" s="22">
        <f>SUM(K14:K36)</f>
        <v>15516</v>
      </c>
      <c r="L39" s="14">
        <v>363</v>
      </c>
      <c r="M39" s="14">
        <v>92</v>
      </c>
      <c r="N39" s="13"/>
      <c r="O39" s="13"/>
      <c r="P39" s="13"/>
      <c r="Q39" s="13"/>
      <c r="R39" s="14">
        <f t="shared" si="0"/>
        <v>16071</v>
      </c>
      <c r="S39" s="14">
        <f t="shared" si="1"/>
        <v>16638</v>
      </c>
      <c r="T39" s="15">
        <f t="shared" si="2"/>
        <v>0.96592138478182477</v>
      </c>
      <c r="U39" s="14"/>
      <c r="V39" s="15"/>
      <c r="W39" s="14"/>
      <c r="X39" s="15"/>
    </row>
    <row r="40" spans="1:24" x14ac:dyDescent="0.3">
      <c r="A40" s="13"/>
      <c r="B40" s="16" t="s">
        <v>53</v>
      </c>
      <c r="C40" s="15">
        <v>0</v>
      </c>
      <c r="D40" s="17">
        <v>2E-3</v>
      </c>
      <c r="E40" s="17">
        <v>5.0000000000000001E-3</v>
      </c>
      <c r="F40" s="17">
        <v>8.9999999999999993E-3</v>
      </c>
      <c r="G40" s="17">
        <v>4.2000000000000003E-2</v>
      </c>
      <c r="H40" s="17">
        <v>3.6999999999999998E-2</v>
      </c>
      <c r="I40" s="17">
        <v>2.3E-2</v>
      </c>
      <c r="J40" s="17">
        <v>4.0000000000000001E-3</v>
      </c>
      <c r="K40" s="15">
        <f>K39/$I$301</f>
        <v>1.049775714971956E-2</v>
      </c>
      <c r="L40" s="17">
        <v>3.0000000000000001E-3</v>
      </c>
      <c r="M40" s="17">
        <v>3.0000000000000001E-3</v>
      </c>
      <c r="N40" s="15">
        <v>0</v>
      </c>
      <c r="O40" s="15">
        <v>0</v>
      </c>
      <c r="P40" s="15">
        <v>0</v>
      </c>
      <c r="Q40" s="15">
        <v>0</v>
      </c>
      <c r="R40" s="17">
        <f>R39/$P$301</f>
        <v>9.7422909144695841E-3</v>
      </c>
      <c r="S40" s="17">
        <f>S39/$Q$301</f>
        <v>9.9365928559014861E-3</v>
      </c>
      <c r="T40" s="13"/>
      <c r="U40" s="17"/>
      <c r="V40" s="13"/>
      <c r="W40" s="15"/>
      <c r="X40" s="13"/>
    </row>
    <row r="42" spans="1:24" ht="17.399999999999999" customHeight="1" x14ac:dyDescent="0.3">
      <c r="A42" s="2" t="s">
        <v>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7.399999999999999" customHeight="1" x14ac:dyDescent="0.3">
      <c r="A43" s="2" t="s">
        <v>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/>
      <c r="W43" s="3"/>
      <c r="X43" s="3"/>
    </row>
    <row r="46" spans="1:24" ht="31.2" x14ac:dyDescent="0.3">
      <c r="A46" s="4" t="s">
        <v>3</v>
      </c>
      <c r="B46" s="1"/>
      <c r="C46" s="5" t="s">
        <v>54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4.4" customHeight="1" x14ac:dyDescent="0.3">
      <c r="A47" s="21" t="s">
        <v>2</v>
      </c>
      <c r="B47" s="21"/>
      <c r="C47" s="21"/>
    </row>
    <row r="49" spans="1:24" x14ac:dyDescent="0.3">
      <c r="A49" s="9"/>
      <c r="B49" s="9"/>
      <c r="C49" s="10" t="s">
        <v>5</v>
      </c>
      <c r="D49" s="10"/>
      <c r="E49" s="10"/>
      <c r="F49" s="10"/>
      <c r="G49" s="10"/>
      <c r="H49" s="10"/>
      <c r="I49" s="10"/>
      <c r="J49" s="10"/>
      <c r="K49" s="10" t="s">
        <v>6</v>
      </c>
      <c r="L49" s="10"/>
      <c r="M49" s="1"/>
      <c r="N49" s="6" t="s">
        <v>7</v>
      </c>
      <c r="O49" s="6" t="s">
        <v>7</v>
      </c>
      <c r="P49" s="6" t="s">
        <v>8</v>
      </c>
      <c r="Q49" s="6" t="s">
        <v>8</v>
      </c>
      <c r="R49" s="7"/>
      <c r="S49" s="7"/>
      <c r="T49" s="10"/>
      <c r="U49" s="10"/>
      <c r="V49" s="10"/>
      <c r="W49" s="10"/>
    </row>
    <row r="50" spans="1:24" x14ac:dyDescent="0.3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"/>
      <c r="N50" s="6" t="s">
        <v>9</v>
      </c>
      <c r="O50" s="6" t="s">
        <v>10</v>
      </c>
      <c r="P50" s="6" t="s">
        <v>11</v>
      </c>
      <c r="Q50" s="6" t="s">
        <v>12</v>
      </c>
      <c r="R50" s="11"/>
      <c r="S50" s="11"/>
      <c r="T50" s="10"/>
      <c r="U50" s="10"/>
      <c r="V50" s="10"/>
      <c r="W50" s="10"/>
    </row>
    <row r="51" spans="1:24" ht="20.399999999999999" x14ac:dyDescent="0.3">
      <c r="A51" s="8" t="s">
        <v>13</v>
      </c>
      <c r="B51" s="8" t="s">
        <v>14</v>
      </c>
      <c r="C51" s="7"/>
      <c r="D51" s="6" t="s">
        <v>15</v>
      </c>
      <c r="E51" s="6" t="s">
        <v>9</v>
      </c>
      <c r="F51" s="6" t="s">
        <v>10</v>
      </c>
      <c r="G51" s="6" t="s">
        <v>16</v>
      </c>
      <c r="H51" s="7"/>
      <c r="I51" s="6" t="s">
        <v>17</v>
      </c>
      <c r="J51" s="6" t="s">
        <v>18</v>
      </c>
      <c r="K51" s="6" t="s">
        <v>165</v>
      </c>
      <c r="L51" s="6" t="s">
        <v>9</v>
      </c>
      <c r="M51" s="6" t="s">
        <v>10</v>
      </c>
      <c r="N51" s="6" t="s">
        <v>19</v>
      </c>
      <c r="O51" s="6" t="s">
        <v>19</v>
      </c>
      <c r="P51" s="6" t="s">
        <v>8</v>
      </c>
      <c r="Q51" s="6" t="s">
        <v>8</v>
      </c>
      <c r="R51" s="6" t="s">
        <v>17</v>
      </c>
      <c r="S51" s="7"/>
      <c r="T51" s="6"/>
      <c r="U51" s="7"/>
      <c r="V51" s="7"/>
      <c r="W51" s="7"/>
      <c r="X51" s="7"/>
    </row>
    <row r="52" spans="1:24" x14ac:dyDescent="0.3">
      <c r="A52" s="8" t="s">
        <v>21</v>
      </c>
      <c r="B52" s="8" t="s">
        <v>22</v>
      </c>
      <c r="C52" s="6" t="s">
        <v>23</v>
      </c>
      <c r="D52" s="6" t="s">
        <v>24</v>
      </c>
      <c r="E52" s="6" t="s">
        <v>25</v>
      </c>
      <c r="F52" s="6" t="s">
        <v>26</v>
      </c>
      <c r="G52" s="6" t="s">
        <v>27</v>
      </c>
      <c r="H52" s="6" t="s">
        <v>28</v>
      </c>
      <c r="I52" s="6" t="s">
        <v>29</v>
      </c>
      <c r="J52" s="6" t="s">
        <v>30</v>
      </c>
      <c r="K52" s="6" t="s">
        <v>166</v>
      </c>
      <c r="L52" s="6" t="s">
        <v>25</v>
      </c>
      <c r="M52" s="6" t="s">
        <v>26</v>
      </c>
      <c r="N52" s="6" t="s">
        <v>25</v>
      </c>
      <c r="O52" s="6" t="s">
        <v>26</v>
      </c>
      <c r="P52" s="6" t="s">
        <v>31</v>
      </c>
      <c r="Q52" s="6" t="s">
        <v>32</v>
      </c>
      <c r="R52" s="6" t="s">
        <v>6</v>
      </c>
      <c r="S52" s="6" t="s">
        <v>17</v>
      </c>
      <c r="T52" s="6" t="s">
        <v>6</v>
      </c>
      <c r="U52" s="6"/>
      <c r="V52" s="6"/>
      <c r="W52" s="6"/>
      <c r="X52" s="6"/>
    </row>
    <row r="55" spans="1:24" x14ac:dyDescent="0.3">
      <c r="A55" s="12">
        <v>301</v>
      </c>
      <c r="B55" s="12" t="s">
        <v>55</v>
      </c>
      <c r="C55" s="13"/>
      <c r="D55" s="13"/>
      <c r="E55" s="13"/>
      <c r="F55" s="14">
        <v>8</v>
      </c>
      <c r="G55" s="13"/>
      <c r="H55" s="13"/>
      <c r="I55" s="14">
        <v>8</v>
      </c>
      <c r="J55" s="13"/>
      <c r="K55" s="22">
        <v>15</v>
      </c>
      <c r="L55" s="13"/>
      <c r="M55" s="13"/>
      <c r="N55" s="13"/>
      <c r="O55" s="13"/>
      <c r="P55" s="13"/>
      <c r="Q55" s="13"/>
      <c r="R55" s="14">
        <f t="shared" ref="R55" si="3">SUM(J55:O55)</f>
        <v>15</v>
      </c>
      <c r="S55" s="14">
        <f t="shared" ref="S55" si="4">SUM(I55,R55)</f>
        <v>23</v>
      </c>
      <c r="T55" s="15">
        <f t="shared" ref="T55" si="5">R55/S55</f>
        <v>0.65217391304347827</v>
      </c>
      <c r="U55" s="13"/>
      <c r="V55" s="13"/>
      <c r="W55" s="14"/>
      <c r="X55" s="15"/>
    </row>
    <row r="56" spans="1:24" x14ac:dyDescent="0.3">
      <c r="A56" s="12">
        <v>302</v>
      </c>
      <c r="B56" s="12" t="s">
        <v>56</v>
      </c>
      <c r="C56" s="13"/>
      <c r="D56" s="13"/>
      <c r="E56" s="13"/>
      <c r="F56" s="13"/>
      <c r="G56" s="13"/>
      <c r="H56" s="14">
        <v>21</v>
      </c>
      <c r="I56" s="14">
        <v>21</v>
      </c>
      <c r="J56" s="14">
        <v>56</v>
      </c>
      <c r="K56" s="22">
        <v>199</v>
      </c>
      <c r="L56" s="13"/>
      <c r="M56" s="13"/>
      <c r="N56" s="13"/>
      <c r="O56" s="13"/>
      <c r="P56" s="13"/>
      <c r="Q56" s="13"/>
      <c r="R56" s="14">
        <f t="shared" ref="R56:R94" si="6">SUM(J56:O56)</f>
        <v>255</v>
      </c>
      <c r="S56" s="14">
        <f t="shared" ref="S56:S94" si="7">SUM(I56,R56)</f>
        <v>276</v>
      </c>
      <c r="T56" s="15">
        <f t="shared" ref="T56:T94" si="8">R56/S56</f>
        <v>0.92391304347826086</v>
      </c>
      <c r="U56" s="13"/>
      <c r="V56" s="13"/>
      <c r="W56" s="14"/>
      <c r="X56" s="15"/>
    </row>
    <row r="57" spans="1:24" x14ac:dyDescent="0.3">
      <c r="A57" s="12">
        <v>303</v>
      </c>
      <c r="B57" s="12" t="s">
        <v>57</v>
      </c>
      <c r="C57" s="13"/>
      <c r="D57" s="13"/>
      <c r="E57" s="13"/>
      <c r="F57" s="13"/>
      <c r="G57" s="13"/>
      <c r="H57" s="13"/>
      <c r="I57" s="13"/>
      <c r="J57" s="13"/>
      <c r="K57" s="22">
        <v>25</v>
      </c>
      <c r="L57" s="13"/>
      <c r="M57" s="14">
        <v>1</v>
      </c>
      <c r="N57" s="13"/>
      <c r="O57" s="13"/>
      <c r="P57" s="13"/>
      <c r="Q57" s="13"/>
      <c r="R57" s="14">
        <f t="shared" si="6"/>
        <v>26</v>
      </c>
      <c r="S57" s="14">
        <f t="shared" si="7"/>
        <v>26</v>
      </c>
      <c r="T57" s="15">
        <f t="shared" si="8"/>
        <v>1</v>
      </c>
      <c r="U57" s="13"/>
      <c r="V57" s="13"/>
      <c r="W57" s="14"/>
      <c r="X57" s="15"/>
    </row>
    <row r="58" spans="1:24" x14ac:dyDescent="0.3">
      <c r="A58" s="12">
        <v>307</v>
      </c>
      <c r="B58" s="12" t="s">
        <v>58</v>
      </c>
      <c r="C58" s="13"/>
      <c r="D58" s="13"/>
      <c r="E58" s="13"/>
      <c r="F58" s="13"/>
      <c r="G58" s="13"/>
      <c r="H58" s="14">
        <v>15</v>
      </c>
      <c r="I58" s="14">
        <v>15</v>
      </c>
      <c r="J58" s="14">
        <v>1</v>
      </c>
      <c r="K58" s="22">
        <v>3</v>
      </c>
      <c r="L58" s="13"/>
      <c r="M58" s="13"/>
      <c r="N58" s="13"/>
      <c r="O58" s="13"/>
      <c r="P58" s="13"/>
      <c r="Q58" s="13"/>
      <c r="R58" s="14">
        <f t="shared" si="6"/>
        <v>4</v>
      </c>
      <c r="S58" s="14">
        <f t="shared" si="7"/>
        <v>19</v>
      </c>
      <c r="T58" s="15">
        <f t="shared" si="8"/>
        <v>0.21052631578947367</v>
      </c>
      <c r="U58" s="13"/>
      <c r="V58" s="13"/>
      <c r="W58" s="14"/>
      <c r="X58" s="15"/>
    </row>
    <row r="59" spans="1:24" x14ac:dyDescent="0.3">
      <c r="A59" s="12">
        <v>308</v>
      </c>
      <c r="B59" s="12" t="s">
        <v>59</v>
      </c>
      <c r="C59" s="13"/>
      <c r="D59" s="13"/>
      <c r="E59" s="13"/>
      <c r="F59" s="13"/>
      <c r="G59" s="13"/>
      <c r="H59" s="14">
        <v>41</v>
      </c>
      <c r="I59" s="14">
        <v>41</v>
      </c>
      <c r="J59" s="14">
        <v>1</v>
      </c>
      <c r="K59" s="22">
        <v>1172</v>
      </c>
      <c r="L59" s="14">
        <v>5</v>
      </c>
      <c r="M59" s="13"/>
      <c r="N59" s="13"/>
      <c r="O59" s="13"/>
      <c r="P59" s="13"/>
      <c r="Q59" s="13"/>
      <c r="R59" s="14">
        <f t="shared" si="6"/>
        <v>1178</v>
      </c>
      <c r="S59" s="14">
        <f t="shared" si="7"/>
        <v>1219</v>
      </c>
      <c r="T59" s="15">
        <f t="shared" si="8"/>
        <v>0.96636587366694016</v>
      </c>
      <c r="U59" s="13"/>
      <c r="V59" s="13"/>
      <c r="W59" s="14"/>
      <c r="X59" s="15"/>
    </row>
    <row r="60" spans="1:24" x14ac:dyDescent="0.3">
      <c r="A60" s="12">
        <v>312</v>
      </c>
      <c r="B60" s="12" t="s">
        <v>60</v>
      </c>
      <c r="C60" s="13"/>
      <c r="D60" s="13"/>
      <c r="E60" s="13"/>
      <c r="F60" s="13"/>
      <c r="G60" s="14">
        <v>6</v>
      </c>
      <c r="H60" s="14">
        <v>6</v>
      </c>
      <c r="I60" s="14">
        <v>12</v>
      </c>
      <c r="J60" s="13"/>
      <c r="K60" s="22">
        <v>204</v>
      </c>
      <c r="L60" s="14">
        <v>21</v>
      </c>
      <c r="M60" s="14">
        <v>16</v>
      </c>
      <c r="N60" s="13"/>
      <c r="O60" s="13"/>
      <c r="P60" s="13"/>
      <c r="Q60" s="13"/>
      <c r="R60" s="14">
        <f t="shared" si="6"/>
        <v>241</v>
      </c>
      <c r="S60" s="14">
        <f t="shared" si="7"/>
        <v>253</v>
      </c>
      <c r="T60" s="15">
        <f t="shared" si="8"/>
        <v>0.95256916996047436</v>
      </c>
      <c r="U60" s="13"/>
      <c r="V60" s="13"/>
      <c r="W60" s="14"/>
      <c r="X60" s="15"/>
    </row>
    <row r="61" spans="1:24" x14ac:dyDescent="0.3">
      <c r="A61" s="12">
        <v>314</v>
      </c>
      <c r="B61" s="12" t="s">
        <v>61</v>
      </c>
      <c r="C61" s="13"/>
      <c r="D61" s="14">
        <v>2</v>
      </c>
      <c r="E61" s="14">
        <v>1</v>
      </c>
      <c r="F61" s="14">
        <v>2</v>
      </c>
      <c r="G61" s="13"/>
      <c r="H61" s="14">
        <v>149</v>
      </c>
      <c r="I61" s="14">
        <v>154</v>
      </c>
      <c r="J61" s="14">
        <v>200</v>
      </c>
      <c r="K61" s="22">
        <v>4193</v>
      </c>
      <c r="L61" s="14">
        <v>30</v>
      </c>
      <c r="M61" s="13"/>
      <c r="N61" s="13"/>
      <c r="O61" s="13"/>
      <c r="P61" s="13"/>
      <c r="Q61" s="13"/>
      <c r="R61" s="14">
        <f t="shared" si="6"/>
        <v>4423</v>
      </c>
      <c r="S61" s="14">
        <f t="shared" si="7"/>
        <v>4577</v>
      </c>
      <c r="T61" s="15">
        <f t="shared" si="8"/>
        <v>0.96635350666375353</v>
      </c>
      <c r="U61" s="13"/>
      <c r="V61" s="13"/>
      <c r="W61" s="14"/>
      <c r="X61" s="15"/>
    </row>
    <row r="62" spans="1:24" x14ac:dyDescent="0.3">
      <c r="A62" s="12">
        <v>315</v>
      </c>
      <c r="B62" s="12" t="s">
        <v>180</v>
      </c>
      <c r="C62" s="13"/>
      <c r="D62" s="14"/>
      <c r="E62" s="14"/>
      <c r="F62" s="14"/>
      <c r="G62" s="13"/>
      <c r="H62" s="14"/>
      <c r="I62" s="14"/>
      <c r="J62" s="14"/>
      <c r="K62" s="22">
        <v>26</v>
      </c>
      <c r="L62" s="14"/>
      <c r="M62" s="13"/>
      <c r="N62" s="13"/>
      <c r="O62" s="13"/>
      <c r="P62" s="13"/>
      <c r="Q62" s="13"/>
      <c r="R62" s="14">
        <f t="shared" si="6"/>
        <v>26</v>
      </c>
      <c r="S62" s="14">
        <f t="shared" si="7"/>
        <v>26</v>
      </c>
      <c r="T62" s="15">
        <f t="shared" si="8"/>
        <v>1</v>
      </c>
      <c r="U62" s="13"/>
      <c r="V62" s="13"/>
      <c r="W62" s="14"/>
      <c r="X62" s="15"/>
    </row>
    <row r="63" spans="1:24" x14ac:dyDescent="0.3">
      <c r="A63" s="12">
        <v>316</v>
      </c>
      <c r="B63" s="12" t="s">
        <v>62</v>
      </c>
      <c r="C63" s="13"/>
      <c r="D63" s="14">
        <v>10</v>
      </c>
      <c r="E63" s="13"/>
      <c r="F63" s="13"/>
      <c r="G63" s="13"/>
      <c r="H63" s="14">
        <v>2</v>
      </c>
      <c r="I63" s="14">
        <v>12</v>
      </c>
      <c r="J63" s="13"/>
      <c r="K63" s="22">
        <v>15</v>
      </c>
      <c r="L63" s="13"/>
      <c r="M63" s="14">
        <v>8</v>
      </c>
      <c r="N63" s="13"/>
      <c r="O63" s="13"/>
      <c r="P63" s="13"/>
      <c r="Q63" s="13"/>
      <c r="R63" s="14">
        <f t="shared" si="6"/>
        <v>23</v>
      </c>
      <c r="S63" s="14">
        <f t="shared" si="7"/>
        <v>35</v>
      </c>
      <c r="T63" s="15">
        <f t="shared" si="8"/>
        <v>0.65714285714285714</v>
      </c>
      <c r="U63" s="13"/>
      <c r="V63" s="13"/>
      <c r="W63" s="13"/>
      <c r="X63" s="13"/>
    </row>
    <row r="64" spans="1:24" x14ac:dyDescent="0.3">
      <c r="A64" s="12">
        <v>317</v>
      </c>
      <c r="B64" s="12" t="s">
        <v>63</v>
      </c>
      <c r="C64" s="13"/>
      <c r="D64" s="13"/>
      <c r="E64" s="13"/>
      <c r="F64" s="13"/>
      <c r="G64" s="13"/>
      <c r="H64" s="14">
        <v>1</v>
      </c>
      <c r="I64" s="14">
        <v>1</v>
      </c>
      <c r="J64" s="13"/>
      <c r="K64" s="22">
        <v>38</v>
      </c>
      <c r="L64" s="13"/>
      <c r="M64" s="13"/>
      <c r="N64" s="13"/>
      <c r="O64" s="13"/>
      <c r="P64" s="13"/>
      <c r="Q64" s="13"/>
      <c r="R64" s="14">
        <f t="shared" si="6"/>
        <v>38</v>
      </c>
      <c r="S64" s="14">
        <f t="shared" si="7"/>
        <v>39</v>
      </c>
      <c r="T64" s="15">
        <f t="shared" si="8"/>
        <v>0.97435897435897434</v>
      </c>
      <c r="U64" s="13"/>
      <c r="V64" s="13"/>
      <c r="W64" s="14"/>
      <c r="X64" s="15"/>
    </row>
    <row r="65" spans="1:24" x14ac:dyDescent="0.3">
      <c r="A65" s="12">
        <v>318</v>
      </c>
      <c r="B65" s="12" t="s">
        <v>64</v>
      </c>
      <c r="C65" s="13"/>
      <c r="D65" s="13"/>
      <c r="E65" s="13"/>
      <c r="F65" s="13"/>
      <c r="G65" s="13"/>
      <c r="H65" s="14">
        <v>25</v>
      </c>
      <c r="I65" s="14">
        <v>25</v>
      </c>
      <c r="J65" s="13"/>
      <c r="K65" s="22">
        <v>189</v>
      </c>
      <c r="L65" s="13"/>
      <c r="M65" s="13"/>
      <c r="N65" s="13"/>
      <c r="O65" s="13"/>
      <c r="P65" s="13"/>
      <c r="Q65" s="13"/>
      <c r="R65" s="14">
        <f t="shared" si="6"/>
        <v>189</v>
      </c>
      <c r="S65" s="14">
        <f t="shared" si="7"/>
        <v>214</v>
      </c>
      <c r="T65" s="15">
        <f t="shared" si="8"/>
        <v>0.88317757009345799</v>
      </c>
      <c r="U65" s="13"/>
      <c r="V65" s="13"/>
      <c r="W65" s="14"/>
      <c r="X65" s="15"/>
    </row>
    <row r="66" spans="1:24" x14ac:dyDescent="0.3">
      <c r="A66" s="12">
        <v>321</v>
      </c>
      <c r="B66" s="12" t="s">
        <v>181</v>
      </c>
      <c r="C66" s="13"/>
      <c r="D66" s="13"/>
      <c r="E66" s="13"/>
      <c r="F66" s="13"/>
      <c r="G66" s="13"/>
      <c r="H66" s="14"/>
      <c r="I66" s="14"/>
      <c r="J66" s="13"/>
      <c r="K66" s="22">
        <v>19</v>
      </c>
      <c r="L66" s="13"/>
      <c r="M66" s="13"/>
      <c r="N66" s="13"/>
      <c r="O66" s="13"/>
      <c r="P66" s="13"/>
      <c r="Q66" s="13"/>
      <c r="R66" s="14">
        <f t="shared" si="6"/>
        <v>19</v>
      </c>
      <c r="S66" s="14">
        <f t="shared" si="7"/>
        <v>19</v>
      </c>
      <c r="T66" s="15">
        <f t="shared" si="8"/>
        <v>1</v>
      </c>
      <c r="U66" s="13"/>
      <c r="V66" s="13"/>
      <c r="W66" s="14"/>
      <c r="X66" s="15"/>
    </row>
    <row r="67" spans="1:24" x14ac:dyDescent="0.3">
      <c r="A67" s="12">
        <v>322</v>
      </c>
      <c r="B67" s="12" t="s">
        <v>65</v>
      </c>
      <c r="C67" s="13"/>
      <c r="D67" s="13"/>
      <c r="E67" s="13"/>
      <c r="F67" s="13"/>
      <c r="G67" s="13"/>
      <c r="H67" s="14">
        <v>5</v>
      </c>
      <c r="I67" s="14">
        <v>5</v>
      </c>
      <c r="J67" s="13"/>
      <c r="K67" s="22">
        <v>33</v>
      </c>
      <c r="L67" s="13"/>
      <c r="M67" s="13"/>
      <c r="N67" s="13"/>
      <c r="O67" s="13"/>
      <c r="P67" s="13"/>
      <c r="Q67" s="13"/>
      <c r="R67" s="14">
        <f t="shared" si="6"/>
        <v>33</v>
      </c>
      <c r="S67" s="14">
        <f t="shared" si="7"/>
        <v>38</v>
      </c>
      <c r="T67" s="15">
        <f t="shared" si="8"/>
        <v>0.86842105263157898</v>
      </c>
      <c r="U67" s="13"/>
      <c r="V67" s="13"/>
      <c r="W67" s="14"/>
      <c r="X67" s="15"/>
    </row>
    <row r="68" spans="1:24" x14ac:dyDescent="0.3">
      <c r="A68" s="12">
        <v>323</v>
      </c>
      <c r="B68" s="12" t="s">
        <v>66</v>
      </c>
      <c r="C68" s="13"/>
      <c r="D68" s="13"/>
      <c r="E68" s="14">
        <v>8</v>
      </c>
      <c r="F68" s="13"/>
      <c r="G68" s="13"/>
      <c r="H68" s="13"/>
      <c r="I68" s="14">
        <v>8</v>
      </c>
      <c r="J68" s="13"/>
      <c r="K68" s="22">
        <v>96</v>
      </c>
      <c r="L68" s="14">
        <v>3</v>
      </c>
      <c r="M68" s="13"/>
      <c r="N68" s="13"/>
      <c r="O68" s="13"/>
      <c r="P68" s="13"/>
      <c r="Q68" s="13"/>
      <c r="R68" s="14">
        <f t="shared" si="6"/>
        <v>99</v>
      </c>
      <c r="S68" s="14">
        <f t="shared" si="7"/>
        <v>107</v>
      </c>
      <c r="T68" s="15">
        <f t="shared" si="8"/>
        <v>0.92523364485981308</v>
      </c>
      <c r="U68" s="13"/>
      <c r="V68" s="13"/>
      <c r="W68" s="14"/>
      <c r="X68" s="15"/>
    </row>
    <row r="69" spans="1:24" x14ac:dyDescent="0.3">
      <c r="A69" s="12">
        <v>324</v>
      </c>
      <c r="B69" s="12" t="s">
        <v>67</v>
      </c>
      <c r="C69" s="13"/>
      <c r="D69" s="13"/>
      <c r="E69" s="13"/>
      <c r="F69" s="13"/>
      <c r="G69" s="13"/>
      <c r="H69" s="14">
        <v>26</v>
      </c>
      <c r="I69" s="14">
        <v>26</v>
      </c>
      <c r="J69" s="13"/>
      <c r="K69" s="22">
        <v>1</v>
      </c>
      <c r="L69" s="13"/>
      <c r="M69" s="13"/>
      <c r="N69" s="13"/>
      <c r="O69" s="13"/>
      <c r="P69" s="13"/>
      <c r="Q69" s="13"/>
      <c r="R69" s="14">
        <f t="shared" si="6"/>
        <v>1</v>
      </c>
      <c r="S69" s="14">
        <f t="shared" si="7"/>
        <v>27</v>
      </c>
      <c r="T69" s="15">
        <f t="shared" si="8"/>
        <v>3.7037037037037035E-2</v>
      </c>
      <c r="U69" s="13"/>
      <c r="V69" s="13"/>
      <c r="W69" s="14"/>
      <c r="X69" s="15"/>
    </row>
    <row r="70" spans="1:24" x14ac:dyDescent="0.3">
      <c r="A70" s="12">
        <v>328</v>
      </c>
      <c r="B70" s="12" t="s">
        <v>68</v>
      </c>
      <c r="C70" s="13"/>
      <c r="D70" s="13"/>
      <c r="E70" s="14">
        <v>17</v>
      </c>
      <c r="F70" s="14">
        <v>1</v>
      </c>
      <c r="G70" s="13"/>
      <c r="H70" s="14">
        <v>272</v>
      </c>
      <c r="I70" s="14">
        <v>290</v>
      </c>
      <c r="J70" s="14">
        <v>32</v>
      </c>
      <c r="K70" s="22">
        <v>2858</v>
      </c>
      <c r="L70" s="14">
        <v>222</v>
      </c>
      <c r="M70" s="13"/>
      <c r="N70" s="13"/>
      <c r="O70" s="13"/>
      <c r="P70" s="13"/>
      <c r="Q70" s="13"/>
      <c r="R70" s="14">
        <f t="shared" si="6"/>
        <v>3112</v>
      </c>
      <c r="S70" s="14">
        <f t="shared" si="7"/>
        <v>3402</v>
      </c>
      <c r="T70" s="15">
        <f t="shared" si="8"/>
        <v>0.914756025867137</v>
      </c>
      <c r="U70" s="14"/>
      <c r="V70" s="15"/>
      <c r="W70" s="14"/>
      <c r="X70" s="15"/>
    </row>
    <row r="71" spans="1:24" x14ac:dyDescent="0.3">
      <c r="A71" s="12">
        <v>329</v>
      </c>
      <c r="B71" s="12" t="s">
        <v>69</v>
      </c>
      <c r="C71" s="13"/>
      <c r="D71" s="13"/>
      <c r="E71" s="13"/>
      <c r="F71" s="13"/>
      <c r="G71" s="13"/>
      <c r="H71" s="14">
        <v>56</v>
      </c>
      <c r="I71" s="14">
        <v>56</v>
      </c>
      <c r="J71" s="13"/>
      <c r="K71" s="22">
        <v>1020</v>
      </c>
      <c r="L71" s="14">
        <v>28</v>
      </c>
      <c r="M71" s="13"/>
      <c r="N71" s="13"/>
      <c r="O71" s="13"/>
      <c r="P71" s="13"/>
      <c r="Q71" s="13"/>
      <c r="R71" s="14">
        <f t="shared" si="6"/>
        <v>1048</v>
      </c>
      <c r="S71" s="14">
        <f t="shared" si="7"/>
        <v>1104</v>
      </c>
      <c r="T71" s="15">
        <f t="shared" si="8"/>
        <v>0.94927536231884058</v>
      </c>
      <c r="U71" s="13"/>
      <c r="V71" s="13"/>
      <c r="W71" s="14"/>
      <c r="X71" s="15"/>
    </row>
    <row r="72" spans="1:24" x14ac:dyDescent="0.3">
      <c r="A72" s="12">
        <v>330</v>
      </c>
      <c r="B72" s="12" t="s">
        <v>70</v>
      </c>
      <c r="C72" s="13"/>
      <c r="D72" s="13"/>
      <c r="E72" s="13"/>
      <c r="F72" s="13"/>
      <c r="G72" s="13"/>
      <c r="H72" s="14">
        <v>19</v>
      </c>
      <c r="I72" s="14">
        <v>19</v>
      </c>
      <c r="J72" s="14">
        <v>63</v>
      </c>
      <c r="K72" s="22">
        <v>48</v>
      </c>
      <c r="L72" s="13"/>
      <c r="M72" s="13"/>
      <c r="N72" s="13"/>
      <c r="O72" s="13"/>
      <c r="P72" s="13"/>
      <c r="Q72" s="13"/>
      <c r="R72" s="14">
        <f t="shared" si="6"/>
        <v>111</v>
      </c>
      <c r="S72" s="14">
        <f t="shared" si="7"/>
        <v>130</v>
      </c>
      <c r="T72" s="15">
        <f t="shared" si="8"/>
        <v>0.85384615384615381</v>
      </c>
      <c r="U72" s="13"/>
      <c r="V72" s="13"/>
      <c r="W72" s="14"/>
      <c r="X72" s="15"/>
    </row>
    <row r="73" spans="1:24" x14ac:dyDescent="0.3">
      <c r="A73" s="12">
        <v>332</v>
      </c>
      <c r="B73" s="12" t="s">
        <v>71</v>
      </c>
      <c r="C73" s="13"/>
      <c r="D73" s="13"/>
      <c r="E73" s="13"/>
      <c r="F73" s="13"/>
      <c r="G73" s="13"/>
      <c r="H73" s="14">
        <v>1</v>
      </c>
      <c r="I73" s="14">
        <v>1</v>
      </c>
      <c r="J73" s="13"/>
      <c r="K73" s="22">
        <v>83</v>
      </c>
      <c r="L73" s="13"/>
      <c r="M73" s="13"/>
      <c r="N73" s="13"/>
      <c r="O73" s="13"/>
      <c r="P73" s="13"/>
      <c r="Q73" s="13"/>
      <c r="R73" s="14">
        <f t="shared" si="6"/>
        <v>83</v>
      </c>
      <c r="S73" s="14">
        <f t="shared" si="7"/>
        <v>84</v>
      </c>
      <c r="T73" s="15">
        <f t="shared" si="8"/>
        <v>0.98809523809523814</v>
      </c>
      <c r="U73" s="13"/>
      <c r="V73" s="13"/>
      <c r="W73" s="14"/>
      <c r="X73" s="15"/>
    </row>
    <row r="74" spans="1:24" x14ac:dyDescent="0.3">
      <c r="A74" s="12">
        <v>333</v>
      </c>
      <c r="B74" s="12" t="s">
        <v>72</v>
      </c>
      <c r="C74" s="13"/>
      <c r="D74" s="13"/>
      <c r="E74" s="13"/>
      <c r="F74" s="13"/>
      <c r="G74" s="13"/>
      <c r="H74" s="14">
        <v>4</v>
      </c>
      <c r="I74" s="14">
        <v>4</v>
      </c>
      <c r="J74" s="13"/>
      <c r="K74" s="22">
        <v>90</v>
      </c>
      <c r="L74" s="13"/>
      <c r="M74" s="13"/>
      <c r="N74" s="13"/>
      <c r="O74" s="13"/>
      <c r="P74" s="13"/>
      <c r="Q74" s="13"/>
      <c r="R74" s="14">
        <f t="shared" si="6"/>
        <v>90</v>
      </c>
      <c r="S74" s="14">
        <f t="shared" si="7"/>
        <v>94</v>
      </c>
      <c r="T74" s="15">
        <f t="shared" si="8"/>
        <v>0.95744680851063835</v>
      </c>
      <c r="U74" s="13"/>
      <c r="V74" s="13"/>
      <c r="W74" s="14"/>
      <c r="X74" s="15"/>
    </row>
    <row r="75" spans="1:24" x14ac:dyDescent="0.3">
      <c r="A75" s="12">
        <v>334</v>
      </c>
      <c r="B75" s="12" t="s">
        <v>73</v>
      </c>
      <c r="C75" s="13"/>
      <c r="D75" s="13"/>
      <c r="E75" s="13"/>
      <c r="F75" s="13"/>
      <c r="G75" s="13"/>
      <c r="H75" s="14">
        <v>2</v>
      </c>
      <c r="I75" s="14">
        <v>2</v>
      </c>
      <c r="J75" s="13"/>
      <c r="K75" s="22">
        <v>58</v>
      </c>
      <c r="L75" s="13"/>
      <c r="M75" s="13"/>
      <c r="N75" s="13"/>
      <c r="O75" s="13"/>
      <c r="P75" s="13"/>
      <c r="Q75" s="13"/>
      <c r="R75" s="14">
        <f t="shared" si="6"/>
        <v>58</v>
      </c>
      <c r="S75" s="14">
        <f t="shared" si="7"/>
        <v>60</v>
      </c>
      <c r="T75" s="15">
        <f t="shared" si="8"/>
        <v>0.96666666666666667</v>
      </c>
      <c r="U75" s="13"/>
      <c r="V75" s="13"/>
      <c r="W75" s="14"/>
      <c r="X75" s="15"/>
    </row>
    <row r="76" spans="1:24" x14ac:dyDescent="0.3">
      <c r="A76" s="12">
        <v>335</v>
      </c>
      <c r="B76" s="12" t="s">
        <v>74</v>
      </c>
      <c r="C76" s="13"/>
      <c r="D76" s="13"/>
      <c r="E76" s="13"/>
      <c r="F76" s="13"/>
      <c r="G76" s="13"/>
      <c r="H76" s="14">
        <v>1</v>
      </c>
      <c r="I76" s="14">
        <v>1</v>
      </c>
      <c r="J76" s="13"/>
      <c r="K76" s="22">
        <v>6</v>
      </c>
      <c r="L76" s="13"/>
      <c r="M76" s="13"/>
      <c r="N76" s="13"/>
      <c r="O76" s="13"/>
      <c r="P76" s="13"/>
      <c r="Q76" s="13"/>
      <c r="R76" s="14">
        <f t="shared" si="6"/>
        <v>6</v>
      </c>
      <c r="S76" s="14">
        <f t="shared" si="7"/>
        <v>7</v>
      </c>
      <c r="T76" s="15">
        <f t="shared" si="8"/>
        <v>0.8571428571428571</v>
      </c>
      <c r="U76" s="13"/>
      <c r="V76" s="13"/>
      <c r="W76" s="14"/>
      <c r="X76" s="15"/>
    </row>
    <row r="77" spans="1:24" x14ac:dyDescent="0.3">
      <c r="A77" s="12">
        <v>336</v>
      </c>
      <c r="B77" s="12" t="s">
        <v>75</v>
      </c>
      <c r="C77" s="13"/>
      <c r="D77" s="13"/>
      <c r="E77" s="13"/>
      <c r="F77" s="13"/>
      <c r="G77" s="13"/>
      <c r="H77" s="14">
        <v>3</v>
      </c>
      <c r="I77" s="14">
        <v>3</v>
      </c>
      <c r="J77" s="14">
        <v>16</v>
      </c>
      <c r="K77" s="22">
        <v>38</v>
      </c>
      <c r="L77" s="13"/>
      <c r="M77" s="13"/>
      <c r="N77" s="13"/>
      <c r="O77" s="13"/>
      <c r="P77" s="13"/>
      <c r="Q77" s="13"/>
      <c r="R77" s="14">
        <f t="shared" si="6"/>
        <v>54</v>
      </c>
      <c r="S77" s="14">
        <f t="shared" si="7"/>
        <v>57</v>
      </c>
      <c r="T77" s="15">
        <f t="shared" si="8"/>
        <v>0.94736842105263153</v>
      </c>
      <c r="U77" s="13"/>
      <c r="V77" s="13"/>
      <c r="W77" s="14"/>
      <c r="X77" s="15"/>
    </row>
    <row r="78" spans="1:24" x14ac:dyDescent="0.3">
      <c r="A78" s="12">
        <v>339</v>
      </c>
      <c r="B78" s="12" t="s">
        <v>76</v>
      </c>
      <c r="C78" s="13"/>
      <c r="D78" s="13"/>
      <c r="E78" s="13"/>
      <c r="F78" s="13"/>
      <c r="G78" s="13"/>
      <c r="H78" s="13"/>
      <c r="I78" s="13"/>
      <c r="J78" s="14">
        <v>8</v>
      </c>
      <c r="K78" s="22">
        <v>33</v>
      </c>
      <c r="L78" s="13"/>
      <c r="M78" s="13"/>
      <c r="N78" s="13"/>
      <c r="O78" s="13"/>
      <c r="P78" s="13"/>
      <c r="Q78" s="13"/>
      <c r="R78" s="14">
        <f t="shared" si="6"/>
        <v>41</v>
      </c>
      <c r="S78" s="14">
        <f t="shared" si="7"/>
        <v>41</v>
      </c>
      <c r="T78" s="15">
        <f t="shared" si="8"/>
        <v>1</v>
      </c>
      <c r="U78" s="13"/>
      <c r="V78" s="13"/>
      <c r="W78" s="13"/>
      <c r="X78" s="13"/>
    </row>
    <row r="79" spans="1:24" x14ac:dyDescent="0.3">
      <c r="A79" s="12">
        <v>341</v>
      </c>
      <c r="B79" s="12" t="s">
        <v>77</v>
      </c>
      <c r="C79" s="13"/>
      <c r="D79" s="13"/>
      <c r="E79" s="13"/>
      <c r="F79" s="13"/>
      <c r="G79" s="13"/>
      <c r="H79" s="14">
        <v>1</v>
      </c>
      <c r="I79" s="14">
        <v>1</v>
      </c>
      <c r="J79" s="13"/>
      <c r="K79" s="22">
        <v>1</v>
      </c>
      <c r="L79" s="13"/>
      <c r="M79" s="13"/>
      <c r="N79" s="13"/>
      <c r="O79" s="13"/>
      <c r="P79" s="13"/>
      <c r="Q79" s="13"/>
      <c r="R79" s="14">
        <f t="shared" si="6"/>
        <v>1</v>
      </c>
      <c r="S79" s="14">
        <f t="shared" si="7"/>
        <v>2</v>
      </c>
      <c r="T79" s="15">
        <f t="shared" si="8"/>
        <v>0.5</v>
      </c>
      <c r="U79" s="13"/>
      <c r="V79" s="13"/>
      <c r="W79" s="14"/>
      <c r="X79" s="15"/>
    </row>
    <row r="80" spans="1:24" x14ac:dyDescent="0.3">
      <c r="A80" s="12">
        <v>346</v>
      </c>
      <c r="B80" s="12" t="s">
        <v>179</v>
      </c>
      <c r="C80" s="13"/>
      <c r="D80" s="13"/>
      <c r="E80" s="13"/>
      <c r="F80" s="13"/>
      <c r="G80" s="13"/>
      <c r="H80" s="14"/>
      <c r="I80" s="14"/>
      <c r="J80" s="13"/>
      <c r="K80" s="22">
        <v>1</v>
      </c>
      <c r="L80" s="13"/>
      <c r="M80" s="13"/>
      <c r="N80" s="13"/>
      <c r="O80" s="13"/>
      <c r="P80" s="13"/>
      <c r="Q80" s="13"/>
      <c r="R80" s="14">
        <f t="shared" si="6"/>
        <v>1</v>
      </c>
      <c r="S80" s="14">
        <f t="shared" si="7"/>
        <v>1</v>
      </c>
      <c r="T80" s="15">
        <f t="shared" si="8"/>
        <v>1</v>
      </c>
      <c r="U80" s="13"/>
      <c r="V80" s="13"/>
      <c r="W80" s="14"/>
      <c r="X80" s="15"/>
    </row>
    <row r="81" spans="1:24" x14ac:dyDescent="0.3">
      <c r="A81" s="12">
        <v>351</v>
      </c>
      <c r="B81" s="12" t="s">
        <v>78</v>
      </c>
      <c r="C81" s="13"/>
      <c r="D81" s="14">
        <v>148</v>
      </c>
      <c r="E81" s="14">
        <v>522</v>
      </c>
      <c r="F81" s="14">
        <v>111</v>
      </c>
      <c r="G81" s="14">
        <v>12</v>
      </c>
      <c r="H81" s="14">
        <v>381</v>
      </c>
      <c r="I81" s="14">
        <v>1174</v>
      </c>
      <c r="J81" s="14">
        <v>103</v>
      </c>
      <c r="K81" s="22">
        <v>29039</v>
      </c>
      <c r="L81" s="14">
        <v>1067</v>
      </c>
      <c r="M81" s="14">
        <v>1</v>
      </c>
      <c r="N81" s="13"/>
      <c r="O81" s="13"/>
      <c r="P81" s="13"/>
      <c r="Q81" s="13"/>
      <c r="R81" s="14">
        <f t="shared" si="6"/>
        <v>30210</v>
      </c>
      <c r="S81" s="14">
        <f t="shared" si="7"/>
        <v>31384</v>
      </c>
      <c r="T81" s="15">
        <f t="shared" si="8"/>
        <v>0.96259240377262301</v>
      </c>
      <c r="U81" s="14"/>
      <c r="V81" s="15"/>
      <c r="W81" s="14"/>
      <c r="X81" s="15"/>
    </row>
    <row r="82" spans="1:24" x14ac:dyDescent="0.3">
      <c r="A82" s="12">
        <v>354</v>
      </c>
      <c r="B82" s="12" t="s">
        <v>79</v>
      </c>
      <c r="C82" s="13"/>
      <c r="D82" s="13"/>
      <c r="E82" s="13"/>
      <c r="F82" s="14">
        <v>1</v>
      </c>
      <c r="G82" s="13"/>
      <c r="H82" s="14">
        <v>23</v>
      </c>
      <c r="I82" s="14">
        <v>24</v>
      </c>
      <c r="J82" s="14">
        <v>13</v>
      </c>
      <c r="K82" s="22">
        <v>278</v>
      </c>
      <c r="L82" s="13"/>
      <c r="M82" s="13"/>
      <c r="N82" s="13"/>
      <c r="O82" s="13"/>
      <c r="P82" s="13"/>
      <c r="Q82" s="13"/>
      <c r="R82" s="14">
        <f t="shared" si="6"/>
        <v>291</v>
      </c>
      <c r="S82" s="14">
        <f t="shared" si="7"/>
        <v>315</v>
      </c>
      <c r="T82" s="15">
        <f t="shared" si="8"/>
        <v>0.92380952380952386</v>
      </c>
      <c r="U82" s="13"/>
      <c r="V82" s="13"/>
      <c r="W82" s="14"/>
      <c r="X82" s="15"/>
    </row>
    <row r="83" spans="1:24" x14ac:dyDescent="0.3">
      <c r="A83" s="12">
        <v>355</v>
      </c>
      <c r="B83" s="12" t="s">
        <v>80</v>
      </c>
      <c r="C83" s="13"/>
      <c r="D83" s="13"/>
      <c r="E83" s="13"/>
      <c r="F83" s="13"/>
      <c r="G83" s="13"/>
      <c r="H83" s="13"/>
      <c r="I83" s="13"/>
      <c r="J83" s="13"/>
      <c r="K83" s="22">
        <v>4</v>
      </c>
      <c r="L83" s="13"/>
      <c r="M83" s="14">
        <v>1</v>
      </c>
      <c r="N83" s="13"/>
      <c r="O83" s="13"/>
      <c r="P83" s="13"/>
      <c r="Q83" s="13"/>
      <c r="R83" s="14">
        <f t="shared" si="6"/>
        <v>5</v>
      </c>
      <c r="S83" s="14">
        <f t="shared" si="7"/>
        <v>5</v>
      </c>
      <c r="T83" s="15">
        <f t="shared" si="8"/>
        <v>1</v>
      </c>
      <c r="U83" s="13"/>
      <c r="V83" s="13"/>
      <c r="W83" s="14"/>
      <c r="X83" s="15"/>
    </row>
    <row r="84" spans="1:24" x14ac:dyDescent="0.3">
      <c r="A84" s="12">
        <v>361</v>
      </c>
      <c r="B84" s="12" t="s">
        <v>182</v>
      </c>
      <c r="C84" s="13"/>
      <c r="D84" s="13"/>
      <c r="E84" s="13"/>
      <c r="F84" s="13"/>
      <c r="G84" s="13"/>
      <c r="H84" s="13"/>
      <c r="I84" s="13"/>
      <c r="J84" s="13"/>
      <c r="K84" s="22">
        <v>14</v>
      </c>
      <c r="L84" s="13"/>
      <c r="M84" s="14"/>
      <c r="N84" s="13"/>
      <c r="O84" s="13"/>
      <c r="P84" s="13"/>
      <c r="Q84" s="13"/>
      <c r="R84" s="14">
        <f t="shared" si="6"/>
        <v>14</v>
      </c>
      <c r="S84" s="14">
        <f t="shared" si="7"/>
        <v>14</v>
      </c>
      <c r="T84" s="15">
        <f t="shared" si="8"/>
        <v>1</v>
      </c>
      <c r="U84" s="13"/>
      <c r="V84" s="13"/>
      <c r="W84" s="14"/>
      <c r="X84" s="15"/>
    </row>
    <row r="85" spans="1:24" x14ac:dyDescent="0.3">
      <c r="A85" s="12">
        <v>362</v>
      </c>
      <c r="B85" s="12" t="s">
        <v>81</v>
      </c>
      <c r="C85" s="13"/>
      <c r="D85" s="13"/>
      <c r="E85" s="13"/>
      <c r="F85" s="13"/>
      <c r="G85" s="13"/>
      <c r="H85" s="14">
        <v>9</v>
      </c>
      <c r="I85" s="14">
        <v>9</v>
      </c>
      <c r="J85" s="14">
        <v>26</v>
      </c>
      <c r="K85" s="22">
        <v>422</v>
      </c>
      <c r="L85" s="14">
        <v>6</v>
      </c>
      <c r="M85" s="13"/>
      <c r="N85" s="13"/>
      <c r="O85" s="13"/>
      <c r="P85" s="13"/>
      <c r="Q85" s="13"/>
      <c r="R85" s="14">
        <f t="shared" si="6"/>
        <v>454</v>
      </c>
      <c r="S85" s="14">
        <f t="shared" si="7"/>
        <v>463</v>
      </c>
      <c r="T85" s="15">
        <f t="shared" si="8"/>
        <v>0.98056155507559395</v>
      </c>
      <c r="U85" s="13"/>
      <c r="V85" s="13"/>
      <c r="W85" s="14"/>
      <c r="X85" s="15"/>
    </row>
    <row r="86" spans="1:24" x14ac:dyDescent="0.3">
      <c r="A86" s="12">
        <v>365</v>
      </c>
      <c r="B86" s="12" t="s">
        <v>82</v>
      </c>
      <c r="C86" s="13"/>
      <c r="D86" s="13"/>
      <c r="E86" s="13"/>
      <c r="F86" s="13"/>
      <c r="G86" s="13"/>
      <c r="H86" s="13"/>
      <c r="I86" s="13"/>
      <c r="J86" s="14">
        <v>24</v>
      </c>
      <c r="K86" s="22">
        <v>3</v>
      </c>
      <c r="L86" s="13"/>
      <c r="M86" s="13"/>
      <c r="N86" s="13"/>
      <c r="O86" s="13"/>
      <c r="P86" s="13"/>
      <c r="Q86" s="13"/>
      <c r="R86" s="14">
        <f t="shared" si="6"/>
        <v>27</v>
      </c>
      <c r="S86" s="14">
        <f t="shared" si="7"/>
        <v>27</v>
      </c>
      <c r="T86" s="15">
        <f t="shared" si="8"/>
        <v>1</v>
      </c>
      <c r="U86" s="13"/>
      <c r="V86" s="13"/>
      <c r="W86" s="14"/>
      <c r="X86" s="15"/>
    </row>
    <row r="87" spans="1:24" x14ac:dyDescent="0.3">
      <c r="A87" s="12">
        <v>368</v>
      </c>
      <c r="B87" s="12" t="s">
        <v>83</v>
      </c>
      <c r="C87" s="13"/>
      <c r="D87" s="13"/>
      <c r="E87" s="13"/>
      <c r="F87" s="13"/>
      <c r="G87" s="13"/>
      <c r="H87" s="14">
        <v>2</v>
      </c>
      <c r="I87" s="14">
        <v>2</v>
      </c>
      <c r="J87" s="13"/>
      <c r="K87" s="22">
        <v>0</v>
      </c>
      <c r="L87" s="13"/>
      <c r="M87" s="13"/>
      <c r="N87" s="13"/>
      <c r="O87" s="13"/>
      <c r="P87" s="13"/>
      <c r="Q87" s="13"/>
      <c r="R87" s="14">
        <f t="shared" si="6"/>
        <v>0</v>
      </c>
      <c r="S87" s="14">
        <f t="shared" si="7"/>
        <v>2</v>
      </c>
      <c r="T87" s="15">
        <f t="shared" si="8"/>
        <v>0</v>
      </c>
      <c r="U87" s="13"/>
      <c r="V87" s="13"/>
      <c r="W87" s="13"/>
      <c r="X87" s="13"/>
    </row>
    <row r="88" spans="1:24" x14ac:dyDescent="0.3">
      <c r="A88" s="12">
        <v>395</v>
      </c>
      <c r="B88" s="12" t="s">
        <v>84</v>
      </c>
      <c r="C88" s="13"/>
      <c r="D88" s="14">
        <v>38</v>
      </c>
      <c r="E88" s="14">
        <v>6</v>
      </c>
      <c r="F88" s="14">
        <v>204</v>
      </c>
      <c r="G88" s="14">
        <v>14</v>
      </c>
      <c r="H88" s="14">
        <v>336</v>
      </c>
      <c r="I88" s="14">
        <v>598</v>
      </c>
      <c r="J88" s="13"/>
      <c r="K88" s="22">
        <v>32359</v>
      </c>
      <c r="L88" s="14">
        <v>208</v>
      </c>
      <c r="M88" s="14">
        <v>735</v>
      </c>
      <c r="N88" s="13"/>
      <c r="O88" s="13"/>
      <c r="P88" s="13"/>
      <c r="Q88" s="13"/>
      <c r="R88" s="14">
        <f t="shared" si="6"/>
        <v>33302</v>
      </c>
      <c r="S88" s="14">
        <f t="shared" si="7"/>
        <v>33900</v>
      </c>
      <c r="T88" s="15">
        <f t="shared" si="8"/>
        <v>0.98235988200589974</v>
      </c>
      <c r="U88" s="14"/>
      <c r="V88" s="15"/>
      <c r="W88" s="14"/>
      <c r="X88" s="15"/>
    </row>
    <row r="89" spans="1:24" x14ac:dyDescent="0.3">
      <c r="A89" s="12">
        <v>396</v>
      </c>
      <c r="B89" s="12" t="s">
        <v>85</v>
      </c>
      <c r="C89" s="13"/>
      <c r="D89" s="14">
        <v>14</v>
      </c>
      <c r="E89" s="14">
        <v>1</v>
      </c>
      <c r="F89" s="14">
        <v>243</v>
      </c>
      <c r="G89" s="13"/>
      <c r="H89" s="14">
        <v>989</v>
      </c>
      <c r="I89" s="14">
        <v>1247</v>
      </c>
      <c r="J89" s="13"/>
      <c r="K89" s="22">
        <v>16037</v>
      </c>
      <c r="L89" s="14">
        <v>10352</v>
      </c>
      <c r="M89" s="14">
        <v>961</v>
      </c>
      <c r="N89" s="13"/>
      <c r="O89" s="13"/>
      <c r="P89" s="13"/>
      <c r="Q89" s="13"/>
      <c r="R89" s="14">
        <f t="shared" si="6"/>
        <v>27350</v>
      </c>
      <c r="S89" s="14">
        <f t="shared" si="7"/>
        <v>28597</v>
      </c>
      <c r="T89" s="15">
        <f t="shared" si="8"/>
        <v>0.9563940273455257</v>
      </c>
      <c r="U89" s="14"/>
      <c r="V89" s="15"/>
      <c r="W89" s="14"/>
      <c r="X89" s="15"/>
    </row>
    <row r="90" spans="1:24" x14ac:dyDescent="0.3">
      <c r="A90" s="12">
        <v>398</v>
      </c>
      <c r="B90" s="12" t="s">
        <v>86</v>
      </c>
      <c r="C90" s="13"/>
      <c r="D90" s="14">
        <v>68</v>
      </c>
      <c r="E90" s="14">
        <v>12</v>
      </c>
      <c r="F90" s="14">
        <v>99</v>
      </c>
      <c r="G90" s="13"/>
      <c r="H90" s="14">
        <v>83</v>
      </c>
      <c r="I90" s="14">
        <v>262</v>
      </c>
      <c r="J90" s="13"/>
      <c r="K90" s="22">
        <v>7019</v>
      </c>
      <c r="L90" s="14">
        <v>3531</v>
      </c>
      <c r="M90" s="14">
        <v>428</v>
      </c>
      <c r="N90" s="13"/>
      <c r="O90" s="13"/>
      <c r="P90" s="13"/>
      <c r="Q90" s="13"/>
      <c r="R90" s="14">
        <f t="shared" si="6"/>
        <v>10978</v>
      </c>
      <c r="S90" s="14">
        <f t="shared" si="7"/>
        <v>11240</v>
      </c>
      <c r="T90" s="15">
        <f t="shared" si="8"/>
        <v>0.97669039145907477</v>
      </c>
      <c r="U90" s="14"/>
      <c r="V90" s="15"/>
      <c r="W90" s="14"/>
      <c r="X90" s="15"/>
    </row>
    <row r="91" spans="1:24" x14ac:dyDescent="0.3">
      <c r="A91" s="12">
        <v>399</v>
      </c>
      <c r="B91" s="12" t="s">
        <v>87</v>
      </c>
      <c r="C91" s="13"/>
      <c r="D91" s="13"/>
      <c r="E91" s="14">
        <v>45</v>
      </c>
      <c r="F91" s="14">
        <v>313</v>
      </c>
      <c r="G91" s="13"/>
      <c r="H91" s="14">
        <v>158</v>
      </c>
      <c r="I91" s="14">
        <v>516</v>
      </c>
      <c r="J91" s="13"/>
      <c r="K91" s="22">
        <v>20149</v>
      </c>
      <c r="L91" s="14">
        <v>12122</v>
      </c>
      <c r="M91" s="14">
        <v>3575</v>
      </c>
      <c r="N91" s="13"/>
      <c r="O91" s="13"/>
      <c r="P91" s="13"/>
      <c r="Q91" s="13"/>
      <c r="R91" s="14">
        <f t="shared" si="6"/>
        <v>35846</v>
      </c>
      <c r="S91" s="14">
        <f t="shared" si="7"/>
        <v>36362</v>
      </c>
      <c r="T91" s="15">
        <f t="shared" si="8"/>
        <v>0.98580936142126396</v>
      </c>
      <c r="U91" s="14"/>
      <c r="V91" s="15"/>
      <c r="W91" s="14"/>
      <c r="X91" s="15"/>
    </row>
    <row r="92" spans="1:24" x14ac:dyDescent="0.3">
      <c r="K92" s="22"/>
      <c r="R92" s="14"/>
      <c r="S92" s="14"/>
      <c r="T92" s="15"/>
    </row>
    <row r="93" spans="1:24" x14ac:dyDescent="0.3">
      <c r="K93" s="22"/>
      <c r="R93" s="14"/>
      <c r="S93" s="14"/>
      <c r="T93" s="15"/>
    </row>
    <row r="94" spans="1:24" x14ac:dyDescent="0.3">
      <c r="A94" s="13"/>
      <c r="B94" s="16" t="s">
        <v>52</v>
      </c>
      <c r="C94" s="13"/>
      <c r="D94" s="14">
        <v>280</v>
      </c>
      <c r="E94" s="14">
        <v>612</v>
      </c>
      <c r="F94" s="14">
        <v>982</v>
      </c>
      <c r="G94" s="14">
        <v>32</v>
      </c>
      <c r="H94" s="14">
        <v>2631</v>
      </c>
      <c r="I94" s="14">
        <v>4537</v>
      </c>
      <c r="J94" s="14">
        <v>543</v>
      </c>
      <c r="K94" s="22">
        <f>SUM(K55:K91)</f>
        <v>115788</v>
      </c>
      <c r="L94" s="14">
        <v>27595</v>
      </c>
      <c r="M94" s="14">
        <v>5726</v>
      </c>
      <c r="N94" s="13"/>
      <c r="O94" s="13"/>
      <c r="P94" s="13"/>
      <c r="Q94" s="13"/>
      <c r="R94" s="14">
        <f t="shared" si="6"/>
        <v>149652</v>
      </c>
      <c r="S94" s="14">
        <f t="shared" si="7"/>
        <v>154189</v>
      </c>
      <c r="T94" s="15">
        <f t="shared" si="8"/>
        <v>0.97057507344881933</v>
      </c>
      <c r="U94" s="14"/>
      <c r="V94" s="15"/>
      <c r="W94" s="14"/>
      <c r="X94" s="15"/>
    </row>
    <row r="95" spans="1:24" x14ac:dyDescent="0.3">
      <c r="A95" s="13"/>
      <c r="B95" s="16" t="s">
        <v>53</v>
      </c>
      <c r="C95" s="15">
        <v>0</v>
      </c>
      <c r="D95" s="17">
        <v>0.151</v>
      </c>
      <c r="E95" s="17">
        <v>0.17699999999999999</v>
      </c>
      <c r="F95" s="17">
        <v>0.155</v>
      </c>
      <c r="G95" s="17">
        <v>3.2000000000000001E-2</v>
      </c>
      <c r="H95" s="17">
        <v>0.216</v>
      </c>
      <c r="I95" s="17">
        <v>0.183</v>
      </c>
      <c r="J95" s="15">
        <v>0.02</v>
      </c>
      <c r="K95" s="15">
        <f>K94/$I$301</f>
        <v>7.8339411243344176E-2</v>
      </c>
      <c r="L95" s="17">
        <v>0.24099999999999999</v>
      </c>
      <c r="M95" s="17">
        <v>0.193</v>
      </c>
      <c r="N95" s="15">
        <v>0</v>
      </c>
      <c r="O95" s="15">
        <v>0</v>
      </c>
      <c r="P95" s="15">
        <v>0</v>
      </c>
      <c r="Q95" s="15">
        <v>0</v>
      </c>
      <c r="R95" s="17">
        <f>R94/$P$301</f>
        <v>9.0719514649505464E-2</v>
      </c>
      <c r="S95" s="17">
        <f>S94/$Q$301</f>
        <v>9.2085185470524966E-2</v>
      </c>
      <c r="T95" s="13"/>
      <c r="U95" s="17"/>
      <c r="V95" s="13"/>
      <c r="W95" s="17"/>
      <c r="X95" s="13"/>
    </row>
    <row r="97" spans="1:24" ht="17.399999999999999" customHeight="1" x14ac:dyDescent="0.3">
      <c r="A97" s="2" t="s">
        <v>0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7.399999999999999" customHeight="1" x14ac:dyDescent="0.3">
      <c r="A98" s="2" t="s">
        <v>1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3"/>
      <c r="X98" s="3"/>
    </row>
    <row r="101" spans="1:24" ht="15.6" x14ac:dyDescent="0.3">
      <c r="A101" s="4" t="s">
        <v>3</v>
      </c>
      <c r="B101" s="1"/>
      <c r="C101" s="5" t="s">
        <v>88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x14ac:dyDescent="0.3">
      <c r="A102" s="21" t="s">
        <v>2</v>
      </c>
      <c r="B102" s="21"/>
      <c r="C102" s="21"/>
    </row>
    <row r="104" spans="1:24" x14ac:dyDescent="0.3">
      <c r="A104" s="9"/>
      <c r="B104" s="9"/>
      <c r="C104" s="10" t="s">
        <v>5</v>
      </c>
      <c r="D104" s="10"/>
      <c r="E104" s="10"/>
      <c r="F104" s="10"/>
      <c r="G104" s="10"/>
      <c r="H104" s="10"/>
      <c r="I104" s="10"/>
      <c r="J104" s="10"/>
      <c r="K104" s="10" t="s">
        <v>6</v>
      </c>
      <c r="L104" s="10"/>
      <c r="M104" s="1"/>
      <c r="N104" s="6" t="s">
        <v>7</v>
      </c>
      <c r="O104" s="6" t="s">
        <v>7</v>
      </c>
      <c r="P104" s="6" t="s">
        <v>8</v>
      </c>
      <c r="Q104" s="6" t="s">
        <v>8</v>
      </c>
      <c r="R104" s="7"/>
      <c r="S104" s="7"/>
      <c r="T104" s="10"/>
      <c r="U104" s="10"/>
      <c r="V104" s="10"/>
      <c r="W104" s="10"/>
    </row>
    <row r="105" spans="1:24" x14ac:dyDescent="0.3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"/>
      <c r="N105" s="6" t="s">
        <v>9</v>
      </c>
      <c r="O105" s="6" t="s">
        <v>10</v>
      </c>
      <c r="P105" s="6" t="s">
        <v>11</v>
      </c>
      <c r="Q105" s="6" t="s">
        <v>12</v>
      </c>
      <c r="R105" s="11"/>
      <c r="S105" s="11"/>
      <c r="T105" s="10"/>
      <c r="U105" s="10"/>
      <c r="V105" s="10"/>
      <c r="W105" s="10"/>
    </row>
    <row r="106" spans="1:24" x14ac:dyDescent="0.3">
      <c r="A106" s="8" t="s">
        <v>13</v>
      </c>
      <c r="B106" s="8" t="s">
        <v>14</v>
      </c>
      <c r="C106" s="7"/>
      <c r="D106" s="6" t="s">
        <v>15</v>
      </c>
      <c r="E106" s="6" t="s">
        <v>9</v>
      </c>
      <c r="F106" s="6" t="s">
        <v>10</v>
      </c>
      <c r="G106" s="6" t="s">
        <v>16</v>
      </c>
      <c r="H106" s="7"/>
      <c r="I106" s="6" t="s">
        <v>17</v>
      </c>
      <c r="J106" s="6" t="s">
        <v>18</v>
      </c>
      <c r="K106" s="6" t="s">
        <v>165</v>
      </c>
      <c r="L106" s="6" t="s">
        <v>9</v>
      </c>
      <c r="M106" s="6" t="s">
        <v>10</v>
      </c>
      <c r="N106" s="6" t="s">
        <v>19</v>
      </c>
      <c r="O106" s="6" t="s">
        <v>19</v>
      </c>
      <c r="P106" s="6" t="s">
        <v>8</v>
      </c>
      <c r="Q106" s="6" t="s">
        <v>8</v>
      </c>
      <c r="R106" s="6" t="s">
        <v>17</v>
      </c>
      <c r="S106" s="7"/>
      <c r="T106" s="6"/>
      <c r="U106" s="7"/>
      <c r="V106" s="7"/>
      <c r="W106" s="7"/>
      <c r="X106" s="7"/>
    </row>
    <row r="107" spans="1:24" x14ac:dyDescent="0.3">
      <c r="A107" s="8" t="s">
        <v>21</v>
      </c>
      <c r="B107" s="8" t="s">
        <v>22</v>
      </c>
      <c r="C107" s="6" t="s">
        <v>23</v>
      </c>
      <c r="D107" s="6" t="s">
        <v>24</v>
      </c>
      <c r="E107" s="6" t="s">
        <v>25</v>
      </c>
      <c r="F107" s="6" t="s">
        <v>26</v>
      </c>
      <c r="G107" s="6" t="s">
        <v>27</v>
      </c>
      <c r="H107" s="6" t="s">
        <v>28</v>
      </c>
      <c r="I107" s="6" t="s">
        <v>29</v>
      </c>
      <c r="J107" s="6" t="s">
        <v>30</v>
      </c>
      <c r="K107" s="6" t="s">
        <v>166</v>
      </c>
      <c r="L107" s="6" t="s">
        <v>25</v>
      </c>
      <c r="M107" s="6" t="s">
        <v>26</v>
      </c>
      <c r="N107" s="6" t="s">
        <v>25</v>
      </c>
      <c r="O107" s="6" t="s">
        <v>26</v>
      </c>
      <c r="P107" s="6" t="s">
        <v>31</v>
      </c>
      <c r="Q107" s="6" t="s">
        <v>32</v>
      </c>
      <c r="R107" s="6" t="s">
        <v>6</v>
      </c>
      <c r="S107" s="6" t="s">
        <v>17</v>
      </c>
      <c r="T107" s="6" t="s">
        <v>6</v>
      </c>
      <c r="U107" s="6"/>
      <c r="V107" s="6"/>
      <c r="W107" s="6"/>
      <c r="X107" s="6"/>
    </row>
    <row r="110" spans="1:24" x14ac:dyDescent="0.3">
      <c r="A110" s="12">
        <v>430</v>
      </c>
      <c r="B110" s="12" t="s">
        <v>89</v>
      </c>
      <c r="C110" s="13"/>
      <c r="D110" s="13"/>
      <c r="E110" s="13"/>
      <c r="F110" s="13"/>
      <c r="G110" s="14">
        <v>8</v>
      </c>
      <c r="H110" s="14">
        <v>1</v>
      </c>
      <c r="I110" s="14">
        <v>9</v>
      </c>
      <c r="J110" s="13"/>
      <c r="K110" s="25">
        <v>148</v>
      </c>
      <c r="L110" s="13"/>
      <c r="M110" s="14">
        <v>3</v>
      </c>
      <c r="N110" s="13"/>
      <c r="O110" s="13"/>
      <c r="P110" s="13"/>
      <c r="Q110" s="13"/>
      <c r="R110" s="14">
        <f t="shared" ref="R110" si="9">SUM(J110:O110)</f>
        <v>151</v>
      </c>
      <c r="S110" s="14">
        <f t="shared" ref="S110" si="10">SUM(I110,R110)</f>
        <v>160</v>
      </c>
      <c r="T110" s="15">
        <f t="shared" ref="T110" si="11">R110/S110</f>
        <v>0.94374999999999998</v>
      </c>
      <c r="U110" s="13"/>
      <c r="V110" s="13"/>
      <c r="W110" s="14"/>
      <c r="X110" s="15"/>
    </row>
    <row r="111" spans="1:24" x14ac:dyDescent="0.3">
      <c r="A111" s="12">
        <v>459</v>
      </c>
      <c r="B111" s="12" t="s">
        <v>90</v>
      </c>
      <c r="C111" s="13"/>
      <c r="D111" s="13"/>
      <c r="E111" s="13"/>
      <c r="F111" s="13"/>
      <c r="G111" s="14">
        <v>2</v>
      </c>
      <c r="H111" s="14">
        <v>2</v>
      </c>
      <c r="I111" s="14">
        <v>4</v>
      </c>
      <c r="J111" s="13"/>
      <c r="K111" s="25">
        <v>33</v>
      </c>
      <c r="L111" s="13"/>
      <c r="M111" s="13"/>
      <c r="N111" s="13"/>
      <c r="O111" s="13"/>
      <c r="P111" s="13"/>
      <c r="Q111" s="13"/>
      <c r="R111" s="14">
        <f t="shared" ref="R111:R120" si="12">SUM(J111:O111)</f>
        <v>33</v>
      </c>
      <c r="S111" s="14">
        <f t="shared" ref="S111:S120" si="13">SUM(I111,R111)</f>
        <v>37</v>
      </c>
      <c r="T111" s="15">
        <f t="shared" ref="T111:T120" si="14">R111/S111</f>
        <v>0.89189189189189189</v>
      </c>
      <c r="U111" s="13"/>
      <c r="V111" s="13"/>
      <c r="W111" s="14"/>
      <c r="X111" s="15"/>
    </row>
    <row r="112" spans="1:24" x14ac:dyDescent="0.3">
      <c r="A112" s="12">
        <v>480</v>
      </c>
      <c r="B112" s="12" t="s">
        <v>91</v>
      </c>
      <c r="C112" s="13"/>
      <c r="D112" s="14">
        <v>12</v>
      </c>
      <c r="E112" s="13"/>
      <c r="F112" s="14">
        <v>16</v>
      </c>
      <c r="G112" s="14">
        <v>2</v>
      </c>
      <c r="H112" s="14">
        <v>70</v>
      </c>
      <c r="I112" s="14">
        <v>100</v>
      </c>
      <c r="J112" s="13"/>
      <c r="K112" s="22">
        <v>7995</v>
      </c>
      <c r="L112" s="14">
        <v>403</v>
      </c>
      <c r="M112" s="14">
        <v>15</v>
      </c>
      <c r="N112" s="13"/>
      <c r="O112" s="13"/>
      <c r="P112" s="13"/>
      <c r="Q112" s="13"/>
      <c r="R112" s="14">
        <f t="shared" si="12"/>
        <v>8413</v>
      </c>
      <c r="S112" s="14">
        <f t="shared" si="13"/>
        <v>8513</v>
      </c>
      <c r="T112" s="15">
        <f t="shared" si="14"/>
        <v>0.98825325972042755</v>
      </c>
      <c r="U112" s="14"/>
      <c r="V112" s="15"/>
      <c r="W112" s="14"/>
      <c r="X112" s="15"/>
    </row>
    <row r="113" spans="1:24" x14ac:dyDescent="0.3">
      <c r="A113" s="12">
        <v>483</v>
      </c>
      <c r="B113" s="12" t="s">
        <v>185</v>
      </c>
      <c r="C113" s="13"/>
      <c r="D113" s="14"/>
      <c r="E113" s="13"/>
      <c r="F113" s="14"/>
      <c r="G113" s="14"/>
      <c r="H113" s="14"/>
      <c r="I113" s="14"/>
      <c r="J113" s="13"/>
      <c r="K113" s="22">
        <v>23</v>
      </c>
      <c r="L113" s="14"/>
      <c r="M113" s="14"/>
      <c r="N113" s="13"/>
      <c r="O113" s="13"/>
      <c r="P113" s="13"/>
      <c r="Q113" s="13"/>
      <c r="R113" s="14">
        <f t="shared" si="12"/>
        <v>23</v>
      </c>
      <c r="S113" s="14">
        <f t="shared" si="13"/>
        <v>23</v>
      </c>
      <c r="T113" s="15">
        <f t="shared" si="14"/>
        <v>1</v>
      </c>
      <c r="U113" s="14"/>
      <c r="V113" s="15"/>
      <c r="W113" s="14"/>
      <c r="X113" s="15"/>
    </row>
    <row r="114" spans="1:24" x14ac:dyDescent="0.3">
      <c r="A114" s="12">
        <v>495</v>
      </c>
      <c r="B114" s="12" t="s">
        <v>92</v>
      </c>
      <c r="C114" s="13"/>
      <c r="D114" s="14">
        <v>6</v>
      </c>
      <c r="E114" s="14">
        <v>23</v>
      </c>
      <c r="F114" s="14">
        <v>243</v>
      </c>
      <c r="G114" s="14">
        <v>12</v>
      </c>
      <c r="H114" s="14">
        <v>73</v>
      </c>
      <c r="I114" s="14">
        <v>357</v>
      </c>
      <c r="J114" s="13"/>
      <c r="K114" s="22">
        <v>37765</v>
      </c>
      <c r="L114" s="14">
        <v>671</v>
      </c>
      <c r="M114" s="14">
        <v>1023</v>
      </c>
      <c r="N114" s="13"/>
      <c r="O114" s="13"/>
      <c r="P114" s="13"/>
      <c r="Q114" s="13"/>
      <c r="R114" s="14">
        <f t="shared" si="12"/>
        <v>39459</v>
      </c>
      <c r="S114" s="14">
        <f t="shared" si="13"/>
        <v>39816</v>
      </c>
      <c r="T114" s="15">
        <f t="shared" si="14"/>
        <v>0.99103375527426163</v>
      </c>
      <c r="U114" s="14"/>
      <c r="V114" s="15"/>
      <c r="W114" s="14"/>
      <c r="X114" s="15"/>
    </row>
    <row r="115" spans="1:24" x14ac:dyDescent="0.3">
      <c r="A115" s="12">
        <v>496</v>
      </c>
      <c r="B115" s="12" t="s">
        <v>93</v>
      </c>
      <c r="C115" s="13"/>
      <c r="D115" s="14">
        <v>170</v>
      </c>
      <c r="E115" s="14">
        <v>1</v>
      </c>
      <c r="F115" s="14">
        <v>24</v>
      </c>
      <c r="G115" s="13"/>
      <c r="H115" s="14">
        <v>9</v>
      </c>
      <c r="I115" s="14">
        <v>204</v>
      </c>
      <c r="J115" s="13"/>
      <c r="K115" s="22">
        <v>84254</v>
      </c>
      <c r="L115" s="14">
        <v>19</v>
      </c>
      <c r="M115" s="14">
        <v>89</v>
      </c>
      <c r="N115" s="13"/>
      <c r="O115" s="13"/>
      <c r="P115" s="13"/>
      <c r="Q115" s="13"/>
      <c r="R115" s="14">
        <f t="shared" si="12"/>
        <v>84362</v>
      </c>
      <c r="S115" s="14">
        <f t="shared" si="13"/>
        <v>84566</v>
      </c>
      <c r="T115" s="15">
        <f t="shared" si="14"/>
        <v>0.99758768299316514</v>
      </c>
      <c r="U115" s="14"/>
      <c r="V115" s="15"/>
      <c r="W115" s="14"/>
      <c r="X115" s="15"/>
    </row>
    <row r="116" spans="1:24" x14ac:dyDescent="0.3">
      <c r="A116" s="12">
        <v>497</v>
      </c>
      <c r="B116" s="12" t="s">
        <v>94</v>
      </c>
      <c r="C116" s="13"/>
      <c r="D116" s="14">
        <v>32</v>
      </c>
      <c r="E116" s="13"/>
      <c r="F116" s="14">
        <v>974</v>
      </c>
      <c r="G116" s="14">
        <v>14</v>
      </c>
      <c r="H116" s="14">
        <v>1813</v>
      </c>
      <c r="I116" s="14">
        <v>2833</v>
      </c>
      <c r="J116" s="13"/>
      <c r="K116" s="22">
        <v>80393</v>
      </c>
      <c r="L116" s="14">
        <v>22330</v>
      </c>
      <c r="M116" s="14">
        <v>12206</v>
      </c>
      <c r="N116" s="13"/>
      <c r="O116" s="13"/>
      <c r="P116" s="13"/>
      <c r="Q116" s="13"/>
      <c r="R116" s="14">
        <f t="shared" si="12"/>
        <v>114929</v>
      </c>
      <c r="S116" s="14">
        <f t="shared" si="13"/>
        <v>117762</v>
      </c>
      <c r="T116" s="15">
        <f t="shared" si="14"/>
        <v>0.97594300368539932</v>
      </c>
      <c r="U116" s="14"/>
      <c r="V116" s="15"/>
      <c r="W116" s="14"/>
      <c r="X116" s="15"/>
    </row>
    <row r="117" spans="1:24" x14ac:dyDescent="0.3">
      <c r="A117" s="12">
        <v>471</v>
      </c>
      <c r="B117" s="12" t="s">
        <v>191</v>
      </c>
      <c r="C117" s="13"/>
      <c r="D117" s="14"/>
      <c r="E117" s="13"/>
      <c r="F117" s="14"/>
      <c r="G117" s="14"/>
      <c r="H117" s="14"/>
      <c r="I117" s="14"/>
      <c r="J117" s="13"/>
      <c r="K117" s="22">
        <v>1</v>
      </c>
      <c r="L117" s="14"/>
      <c r="M117" s="14"/>
      <c r="N117" s="13"/>
      <c r="O117" s="13"/>
      <c r="P117" s="13"/>
      <c r="Q117" s="13"/>
      <c r="R117" s="14">
        <f t="shared" si="12"/>
        <v>1</v>
      </c>
      <c r="S117" s="14">
        <f t="shared" si="13"/>
        <v>1</v>
      </c>
      <c r="T117" s="15">
        <f t="shared" si="14"/>
        <v>1</v>
      </c>
      <c r="U117" s="14"/>
      <c r="V117" s="15"/>
      <c r="W117" s="14"/>
      <c r="X117" s="15"/>
    </row>
    <row r="118" spans="1:24" x14ac:dyDescent="0.3">
      <c r="K118" s="22"/>
      <c r="R118" s="14"/>
      <c r="S118" s="14"/>
      <c r="T118" s="15"/>
    </row>
    <row r="119" spans="1:24" x14ac:dyDescent="0.3">
      <c r="K119" s="22"/>
      <c r="R119" s="14"/>
      <c r="S119" s="14"/>
      <c r="T119" s="15"/>
    </row>
    <row r="120" spans="1:24" x14ac:dyDescent="0.3">
      <c r="A120" s="13"/>
      <c r="B120" s="16" t="s">
        <v>52</v>
      </c>
      <c r="C120" s="13"/>
      <c r="D120" s="14">
        <v>220</v>
      </c>
      <c r="E120" s="14">
        <v>24</v>
      </c>
      <c r="F120" s="14">
        <v>1257</v>
      </c>
      <c r="G120" s="14">
        <v>38</v>
      </c>
      <c r="H120" s="14">
        <v>1968</v>
      </c>
      <c r="I120" s="14">
        <v>3507</v>
      </c>
      <c r="J120" s="13"/>
      <c r="K120" s="22">
        <f>SUM(K110:K117)</f>
        <v>210612</v>
      </c>
      <c r="L120" s="14">
        <v>23423</v>
      </c>
      <c r="M120" s="14">
        <v>13336</v>
      </c>
      <c r="N120" s="13"/>
      <c r="O120" s="13"/>
      <c r="P120" s="13"/>
      <c r="Q120" s="13"/>
      <c r="R120" s="14">
        <f t="shared" si="12"/>
        <v>247371</v>
      </c>
      <c r="S120" s="14">
        <f t="shared" si="13"/>
        <v>250878</v>
      </c>
      <c r="T120" s="15">
        <f t="shared" si="14"/>
        <v>0.9860210939181594</v>
      </c>
      <c r="U120" s="14"/>
      <c r="V120" s="15"/>
      <c r="W120" s="14"/>
      <c r="X120" s="15"/>
    </row>
    <row r="121" spans="1:24" x14ac:dyDescent="0.3">
      <c r="A121" s="13"/>
      <c r="B121" s="16" t="s">
        <v>53</v>
      </c>
      <c r="C121" s="15">
        <v>0</v>
      </c>
      <c r="D121" s="17">
        <v>0.11899999999999999</v>
      </c>
      <c r="E121" s="17">
        <v>7.0000000000000001E-3</v>
      </c>
      <c r="F121" s="17">
        <v>0.19900000000000001</v>
      </c>
      <c r="G121" s="17">
        <v>3.7999999999999999E-2</v>
      </c>
      <c r="H121" s="17">
        <v>0.161</v>
      </c>
      <c r="I121" s="17">
        <v>0.14099999999999999</v>
      </c>
      <c r="J121" s="15">
        <v>0</v>
      </c>
      <c r="K121" s="15">
        <f>K120/$I$301</f>
        <v>0.14249507790775559</v>
      </c>
      <c r="L121" s="17">
        <v>0.20499999999999999</v>
      </c>
      <c r="M121" s="15">
        <v>0.45</v>
      </c>
      <c r="N121" s="15">
        <v>0</v>
      </c>
      <c r="O121" s="15">
        <v>0</v>
      </c>
      <c r="P121" s="15">
        <v>0</v>
      </c>
      <c r="Q121" s="15">
        <v>0</v>
      </c>
      <c r="R121" s="17">
        <f>R120/$P$301</f>
        <v>0.14995708081657991</v>
      </c>
      <c r="S121" s="17">
        <f>S120/$Q$301</f>
        <v>0.14983006025380774</v>
      </c>
      <c r="T121" s="13"/>
      <c r="U121" s="15"/>
      <c r="V121" s="13"/>
      <c r="W121" s="17"/>
      <c r="X121" s="13"/>
    </row>
    <row r="123" spans="1:24" ht="17.399999999999999" customHeight="1" x14ac:dyDescent="0.3">
      <c r="A123" s="2" t="s">
        <v>0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7.399999999999999" customHeight="1" x14ac:dyDescent="0.3">
      <c r="A124" s="2" t="s">
        <v>1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3"/>
      <c r="X124" s="3"/>
    </row>
    <row r="127" spans="1:24" ht="31.2" x14ac:dyDescent="0.3">
      <c r="A127" s="4" t="s">
        <v>3</v>
      </c>
      <c r="B127" s="1"/>
      <c r="C127" s="5" t="s">
        <v>95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4.4" customHeight="1" x14ac:dyDescent="0.3">
      <c r="A128" s="21" t="s">
        <v>2</v>
      </c>
      <c r="B128" s="21"/>
      <c r="C128" s="21"/>
    </row>
    <row r="130" spans="1:24" x14ac:dyDescent="0.3">
      <c r="A130" s="9"/>
      <c r="B130" s="9"/>
      <c r="C130" s="10" t="s">
        <v>5</v>
      </c>
      <c r="D130" s="10"/>
      <c r="E130" s="10"/>
      <c r="F130" s="10"/>
      <c r="G130" s="10"/>
      <c r="H130" s="10"/>
      <c r="I130" s="10"/>
      <c r="J130" s="10"/>
      <c r="K130" s="10" t="s">
        <v>6</v>
      </c>
      <c r="L130" s="10"/>
      <c r="M130" s="1"/>
      <c r="N130" s="6" t="s">
        <v>7</v>
      </c>
      <c r="O130" s="6" t="s">
        <v>7</v>
      </c>
      <c r="P130" s="6" t="s">
        <v>8</v>
      </c>
      <c r="Q130" s="6" t="s">
        <v>8</v>
      </c>
      <c r="R130" s="7"/>
      <c r="S130" s="7"/>
      <c r="T130" s="10"/>
      <c r="U130" s="10"/>
      <c r="V130" s="10"/>
      <c r="W130" s="10"/>
    </row>
    <row r="131" spans="1:24" x14ac:dyDescent="0.3">
      <c r="A131" s="9"/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"/>
      <c r="N131" s="6" t="s">
        <v>9</v>
      </c>
      <c r="O131" s="6" t="s">
        <v>10</v>
      </c>
      <c r="P131" s="6" t="s">
        <v>11</v>
      </c>
      <c r="Q131" s="6" t="s">
        <v>12</v>
      </c>
      <c r="R131" s="11"/>
      <c r="S131" s="11"/>
      <c r="T131" s="10"/>
      <c r="U131" s="10"/>
      <c r="V131" s="10"/>
      <c r="W131" s="10"/>
    </row>
    <row r="132" spans="1:24" ht="20.399999999999999" x14ac:dyDescent="0.3">
      <c r="A132" s="8" t="s">
        <v>13</v>
      </c>
      <c r="B132" s="8" t="s">
        <v>14</v>
      </c>
      <c r="C132" s="7"/>
      <c r="D132" s="6" t="s">
        <v>15</v>
      </c>
      <c r="E132" s="6" t="s">
        <v>9</v>
      </c>
      <c r="F132" s="6" t="s">
        <v>10</v>
      </c>
      <c r="G132" s="6" t="s">
        <v>16</v>
      </c>
      <c r="H132" s="7"/>
      <c r="I132" s="6" t="s">
        <v>17</v>
      </c>
      <c r="J132" s="6" t="s">
        <v>18</v>
      </c>
      <c r="K132" s="6" t="s">
        <v>165</v>
      </c>
      <c r="L132" s="6" t="s">
        <v>9</v>
      </c>
      <c r="M132" s="6" t="s">
        <v>10</v>
      </c>
      <c r="N132" s="6" t="s">
        <v>19</v>
      </c>
      <c r="O132" s="6" t="s">
        <v>19</v>
      </c>
      <c r="P132" s="6" t="s">
        <v>8</v>
      </c>
      <c r="Q132" s="6" t="s">
        <v>8</v>
      </c>
      <c r="R132" s="6" t="s">
        <v>17</v>
      </c>
      <c r="S132" s="7"/>
      <c r="T132" s="6"/>
      <c r="U132" s="7"/>
      <c r="V132" s="7"/>
      <c r="W132" s="7"/>
      <c r="X132" s="7"/>
    </row>
    <row r="133" spans="1:24" x14ac:dyDescent="0.3">
      <c r="A133" s="8" t="s">
        <v>21</v>
      </c>
      <c r="B133" s="8" t="s">
        <v>22</v>
      </c>
      <c r="C133" s="6" t="s">
        <v>23</v>
      </c>
      <c r="D133" s="6" t="s">
        <v>24</v>
      </c>
      <c r="E133" s="6" t="s">
        <v>25</v>
      </c>
      <c r="F133" s="6" t="s">
        <v>26</v>
      </c>
      <c r="G133" s="6" t="s">
        <v>27</v>
      </c>
      <c r="H133" s="6" t="s">
        <v>28</v>
      </c>
      <c r="I133" s="6" t="s">
        <v>29</v>
      </c>
      <c r="J133" s="6" t="s">
        <v>30</v>
      </c>
      <c r="K133" s="6" t="s">
        <v>166</v>
      </c>
      <c r="L133" s="6" t="s">
        <v>25</v>
      </c>
      <c r="M133" s="6" t="s">
        <v>26</v>
      </c>
      <c r="N133" s="6" t="s">
        <v>25</v>
      </c>
      <c r="O133" s="6" t="s">
        <v>26</v>
      </c>
      <c r="P133" s="6" t="s">
        <v>31</v>
      </c>
      <c r="Q133" s="6" t="s">
        <v>32</v>
      </c>
      <c r="R133" s="6" t="s">
        <v>6</v>
      </c>
      <c r="S133" s="6" t="s">
        <v>17</v>
      </c>
      <c r="T133" s="6" t="s">
        <v>6</v>
      </c>
      <c r="U133" s="6"/>
      <c r="V133" s="6"/>
      <c r="W133" s="6"/>
      <c r="X133" s="6"/>
    </row>
    <row r="136" spans="1:24" x14ac:dyDescent="0.3">
      <c r="A136" s="24">
        <v>400</v>
      </c>
      <c r="B136" s="22" t="s">
        <v>186</v>
      </c>
      <c r="K136" s="22">
        <v>1</v>
      </c>
      <c r="R136" s="14">
        <f t="shared" ref="R136" si="15">SUM(J136:O136)</f>
        <v>1</v>
      </c>
      <c r="S136" s="14">
        <f t="shared" ref="S136" si="16">SUM(I136,R136)</f>
        <v>1</v>
      </c>
      <c r="T136" s="15">
        <f t="shared" ref="T136" si="17">R136/S136</f>
        <v>1</v>
      </c>
    </row>
    <row r="137" spans="1:24" x14ac:dyDescent="0.3">
      <c r="A137" s="12">
        <v>402</v>
      </c>
      <c r="B137" s="12" t="s">
        <v>96</v>
      </c>
      <c r="C137" s="13"/>
      <c r="D137" s="13"/>
      <c r="E137" s="13"/>
      <c r="F137" s="13"/>
      <c r="G137" s="13"/>
      <c r="H137" s="14">
        <v>7</v>
      </c>
      <c r="I137" s="14">
        <v>7</v>
      </c>
      <c r="J137" s="13"/>
      <c r="K137" s="22">
        <v>116</v>
      </c>
      <c r="L137" s="14">
        <v>1</v>
      </c>
      <c r="M137" s="14">
        <v>1</v>
      </c>
      <c r="N137" s="13"/>
      <c r="O137" s="13"/>
      <c r="P137" s="13"/>
      <c r="Q137" s="13"/>
      <c r="R137" s="14">
        <f t="shared" ref="R137:R156" si="18">SUM(J137:O137)</f>
        <v>118</v>
      </c>
      <c r="S137" s="14">
        <f t="shared" ref="S137:S156" si="19">SUM(I137,R137)</f>
        <v>125</v>
      </c>
      <c r="T137" s="15">
        <f t="shared" ref="T137:T156" si="20">R137/S137</f>
        <v>0.94399999999999995</v>
      </c>
      <c r="U137" s="13"/>
      <c r="V137" s="13"/>
      <c r="W137" s="14"/>
      <c r="X137" s="15"/>
    </row>
    <row r="138" spans="1:24" x14ac:dyDescent="0.3">
      <c r="A138" s="12">
        <v>403</v>
      </c>
      <c r="B138" s="12" t="s">
        <v>97</v>
      </c>
      <c r="C138" s="13"/>
      <c r="D138" s="13"/>
      <c r="E138" s="13"/>
      <c r="F138" s="13"/>
      <c r="G138" s="13"/>
      <c r="H138" s="14">
        <v>1</v>
      </c>
      <c r="I138" s="14">
        <v>1</v>
      </c>
      <c r="J138" s="13"/>
      <c r="K138" s="22">
        <v>0</v>
      </c>
      <c r="L138" s="13"/>
      <c r="M138" s="13"/>
      <c r="N138" s="13"/>
      <c r="O138" s="13"/>
      <c r="P138" s="13"/>
      <c r="Q138" s="13"/>
      <c r="R138" s="14">
        <f t="shared" si="18"/>
        <v>0</v>
      </c>
      <c r="S138" s="14">
        <f t="shared" si="19"/>
        <v>1</v>
      </c>
      <c r="T138" s="15">
        <f t="shared" si="20"/>
        <v>0</v>
      </c>
      <c r="U138" s="13"/>
      <c r="V138" s="13"/>
      <c r="W138" s="14"/>
      <c r="X138" s="15"/>
    </row>
    <row r="139" spans="1:24" x14ac:dyDescent="0.3">
      <c r="A139" s="12">
        <v>405</v>
      </c>
      <c r="B139" s="12" t="s">
        <v>98</v>
      </c>
      <c r="C139" s="13"/>
      <c r="D139" s="13"/>
      <c r="E139" s="13"/>
      <c r="F139" s="13"/>
      <c r="G139" s="13"/>
      <c r="H139" s="13"/>
      <c r="I139" s="13"/>
      <c r="J139" s="13"/>
      <c r="K139" s="22">
        <v>228</v>
      </c>
      <c r="L139" s="14">
        <v>2</v>
      </c>
      <c r="M139" s="14">
        <v>4</v>
      </c>
      <c r="N139" s="13"/>
      <c r="O139" s="13"/>
      <c r="P139" s="13"/>
      <c r="Q139" s="13"/>
      <c r="R139" s="14">
        <f t="shared" si="18"/>
        <v>234</v>
      </c>
      <c r="S139" s="14">
        <f t="shared" si="19"/>
        <v>234</v>
      </c>
      <c r="T139" s="15">
        <f t="shared" si="20"/>
        <v>1</v>
      </c>
      <c r="U139" s="13"/>
      <c r="V139" s="13"/>
      <c r="W139" s="14"/>
      <c r="X139" s="15"/>
    </row>
    <row r="140" spans="1:24" x14ac:dyDescent="0.3">
      <c r="A140" s="12">
        <v>409</v>
      </c>
      <c r="B140" s="12" t="s">
        <v>99</v>
      </c>
      <c r="C140" s="13"/>
      <c r="D140" s="13"/>
      <c r="E140" s="14">
        <v>10</v>
      </c>
      <c r="F140" s="13"/>
      <c r="G140" s="13"/>
      <c r="H140" s="14">
        <v>49</v>
      </c>
      <c r="I140" s="14">
        <v>59</v>
      </c>
      <c r="J140" s="13"/>
      <c r="K140" s="22">
        <v>850</v>
      </c>
      <c r="L140" s="14">
        <v>5</v>
      </c>
      <c r="M140" s="13"/>
      <c r="N140" s="13"/>
      <c r="O140" s="13"/>
      <c r="P140" s="13"/>
      <c r="Q140" s="13"/>
      <c r="R140" s="14">
        <f t="shared" si="18"/>
        <v>855</v>
      </c>
      <c r="S140" s="14">
        <f t="shared" si="19"/>
        <v>914</v>
      </c>
      <c r="T140" s="15">
        <f t="shared" si="20"/>
        <v>0.93544857768052514</v>
      </c>
      <c r="U140" s="14"/>
      <c r="V140" s="15"/>
      <c r="W140" s="14"/>
      <c r="X140" s="15"/>
    </row>
    <row r="141" spans="1:24" x14ac:dyDescent="0.3">
      <c r="A141" s="12">
        <v>420</v>
      </c>
      <c r="B141" s="12" t="s">
        <v>184</v>
      </c>
      <c r="C141" s="13"/>
      <c r="D141" s="13"/>
      <c r="E141" s="14"/>
      <c r="F141" s="13"/>
      <c r="G141" s="13"/>
      <c r="H141" s="14"/>
      <c r="I141" s="14"/>
      <c r="J141" s="13"/>
      <c r="K141" s="22">
        <v>2</v>
      </c>
      <c r="L141" s="14"/>
      <c r="M141" s="13"/>
      <c r="N141" s="13"/>
      <c r="O141" s="13"/>
      <c r="P141" s="13"/>
      <c r="Q141" s="13"/>
      <c r="R141" s="14">
        <f t="shared" si="18"/>
        <v>2</v>
      </c>
      <c r="S141" s="14">
        <f t="shared" si="19"/>
        <v>2</v>
      </c>
      <c r="T141" s="15">
        <f t="shared" si="20"/>
        <v>1</v>
      </c>
      <c r="U141" s="14"/>
      <c r="V141" s="15"/>
      <c r="W141" s="14"/>
      <c r="X141" s="15"/>
    </row>
    <row r="142" spans="1:24" x14ac:dyDescent="0.3">
      <c r="A142" s="12">
        <v>431</v>
      </c>
      <c r="B142" s="12" t="s">
        <v>100</v>
      </c>
      <c r="C142" s="13"/>
      <c r="D142" s="13"/>
      <c r="E142" s="13"/>
      <c r="F142" s="14">
        <v>3</v>
      </c>
      <c r="G142" s="13"/>
      <c r="H142" s="13"/>
      <c r="I142" s="14">
        <v>3</v>
      </c>
      <c r="J142" s="13"/>
      <c r="K142" s="22">
        <v>0</v>
      </c>
      <c r="L142" s="13"/>
      <c r="M142" s="13"/>
      <c r="N142" s="13"/>
      <c r="O142" s="13"/>
      <c r="P142" s="13"/>
      <c r="Q142" s="13"/>
      <c r="R142" s="14">
        <f t="shared" si="18"/>
        <v>0</v>
      </c>
      <c r="S142" s="14">
        <f t="shared" si="19"/>
        <v>3</v>
      </c>
      <c r="T142" s="15">
        <f t="shared" si="20"/>
        <v>0</v>
      </c>
      <c r="U142" s="13"/>
      <c r="V142" s="13"/>
      <c r="W142" s="13"/>
      <c r="X142" s="13"/>
    </row>
    <row r="143" spans="1:24" x14ac:dyDescent="0.3">
      <c r="A143" s="12">
        <v>439</v>
      </c>
      <c r="B143" s="12" t="s">
        <v>101</v>
      </c>
      <c r="C143" s="13"/>
      <c r="D143" s="13"/>
      <c r="E143" s="14">
        <v>9</v>
      </c>
      <c r="F143" s="14">
        <v>17</v>
      </c>
      <c r="G143" s="14">
        <v>6</v>
      </c>
      <c r="H143" s="14">
        <v>119</v>
      </c>
      <c r="I143" s="14">
        <v>151</v>
      </c>
      <c r="J143" s="14">
        <v>24</v>
      </c>
      <c r="K143" s="22">
        <v>1906</v>
      </c>
      <c r="L143" s="14">
        <v>3044</v>
      </c>
      <c r="M143" s="13"/>
      <c r="N143" s="13"/>
      <c r="O143" s="13"/>
      <c r="P143" s="13"/>
      <c r="Q143" s="13"/>
      <c r="R143" s="14">
        <f t="shared" si="18"/>
        <v>4974</v>
      </c>
      <c r="S143" s="14">
        <f t="shared" si="19"/>
        <v>5125</v>
      </c>
      <c r="T143" s="15">
        <f t="shared" si="20"/>
        <v>0.97053658536585363</v>
      </c>
      <c r="U143" s="14"/>
      <c r="V143" s="15"/>
      <c r="W143" s="14"/>
      <c r="X143" s="15"/>
    </row>
    <row r="144" spans="1:24" x14ac:dyDescent="0.3">
      <c r="A144" s="12">
        <v>441</v>
      </c>
      <c r="B144" s="12" t="s">
        <v>102</v>
      </c>
      <c r="C144" s="13"/>
      <c r="D144" s="14">
        <v>6</v>
      </c>
      <c r="E144" s="14">
        <v>23</v>
      </c>
      <c r="F144" s="14">
        <v>1</v>
      </c>
      <c r="G144" s="14">
        <v>4</v>
      </c>
      <c r="H144" s="14">
        <v>106</v>
      </c>
      <c r="I144" s="14">
        <v>140</v>
      </c>
      <c r="J144" s="14">
        <v>30</v>
      </c>
      <c r="K144" s="22">
        <v>2961</v>
      </c>
      <c r="L144" s="14">
        <v>699</v>
      </c>
      <c r="M144" s="13"/>
      <c r="N144" s="13"/>
      <c r="O144" s="13"/>
      <c r="P144" s="13"/>
      <c r="Q144" s="13"/>
      <c r="R144" s="14">
        <f t="shared" si="18"/>
        <v>3690</v>
      </c>
      <c r="S144" s="14">
        <f t="shared" si="19"/>
        <v>3830</v>
      </c>
      <c r="T144" s="15">
        <f t="shared" si="20"/>
        <v>0.96344647519582249</v>
      </c>
      <c r="U144" s="14"/>
      <c r="V144" s="15"/>
      <c r="W144" s="14"/>
      <c r="X144" s="15"/>
    </row>
    <row r="145" spans="1:24" x14ac:dyDescent="0.3">
      <c r="A145" s="12">
        <v>444</v>
      </c>
      <c r="B145" s="12" t="s">
        <v>187</v>
      </c>
      <c r="C145" s="13"/>
      <c r="D145" s="14"/>
      <c r="E145" s="14"/>
      <c r="F145" s="14"/>
      <c r="G145" s="14"/>
      <c r="H145" s="14"/>
      <c r="I145" s="14"/>
      <c r="J145" s="14"/>
      <c r="K145" s="22">
        <v>185</v>
      </c>
      <c r="L145" s="14"/>
      <c r="M145" s="13"/>
      <c r="N145" s="13"/>
      <c r="O145" s="13"/>
      <c r="P145" s="13"/>
      <c r="Q145" s="13"/>
      <c r="R145" s="14">
        <f t="shared" si="18"/>
        <v>185</v>
      </c>
      <c r="S145" s="14">
        <f t="shared" si="19"/>
        <v>185</v>
      </c>
      <c r="T145" s="15">
        <f t="shared" si="20"/>
        <v>1</v>
      </c>
      <c r="U145" s="14"/>
      <c r="V145" s="15"/>
      <c r="W145" s="14"/>
      <c r="X145" s="15"/>
    </row>
    <row r="146" spans="1:24" x14ac:dyDescent="0.3">
      <c r="A146" s="12">
        <v>449</v>
      </c>
      <c r="B146" s="12" t="s">
        <v>103</v>
      </c>
      <c r="C146" s="13"/>
      <c r="D146" s="13"/>
      <c r="E146" s="13"/>
      <c r="F146" s="14">
        <v>18</v>
      </c>
      <c r="G146" s="13"/>
      <c r="H146" s="13"/>
      <c r="I146" s="14">
        <v>18</v>
      </c>
      <c r="J146" s="13"/>
      <c r="K146" s="22">
        <v>0</v>
      </c>
      <c r="L146" s="13"/>
      <c r="M146" s="14">
        <v>73</v>
      </c>
      <c r="N146" s="13"/>
      <c r="O146" s="13"/>
      <c r="P146" s="13"/>
      <c r="Q146" s="13"/>
      <c r="R146" s="14">
        <f t="shared" si="18"/>
        <v>73</v>
      </c>
      <c r="S146" s="14">
        <f t="shared" si="19"/>
        <v>91</v>
      </c>
      <c r="T146" s="15">
        <f t="shared" si="20"/>
        <v>0.80219780219780223</v>
      </c>
      <c r="U146" s="13"/>
      <c r="V146" s="13"/>
      <c r="W146" s="13"/>
      <c r="X146" s="13"/>
    </row>
    <row r="147" spans="1:24" x14ac:dyDescent="0.3">
      <c r="A147" s="12">
        <v>456</v>
      </c>
      <c r="B147" s="12" t="s">
        <v>104</v>
      </c>
      <c r="C147" s="13"/>
      <c r="D147" s="14">
        <v>38</v>
      </c>
      <c r="E147" s="14">
        <v>104</v>
      </c>
      <c r="F147" s="14">
        <v>4</v>
      </c>
      <c r="G147" s="13"/>
      <c r="H147" s="14">
        <v>33</v>
      </c>
      <c r="I147" s="14">
        <v>179</v>
      </c>
      <c r="J147" s="14">
        <v>299</v>
      </c>
      <c r="K147" s="22">
        <v>17345</v>
      </c>
      <c r="L147" s="14">
        <v>510</v>
      </c>
      <c r="M147" s="13"/>
      <c r="N147" s="13"/>
      <c r="O147" s="13"/>
      <c r="P147" s="13"/>
      <c r="Q147" s="13"/>
      <c r="R147" s="14">
        <f t="shared" si="18"/>
        <v>18154</v>
      </c>
      <c r="S147" s="14">
        <f t="shared" si="19"/>
        <v>18333</v>
      </c>
      <c r="T147" s="15">
        <f t="shared" si="20"/>
        <v>0.99023618611247477</v>
      </c>
      <c r="U147" s="14"/>
      <c r="V147" s="15"/>
      <c r="W147" s="14"/>
      <c r="X147" s="15"/>
    </row>
    <row r="148" spans="1:24" x14ac:dyDescent="0.3">
      <c r="A148" s="12">
        <v>461</v>
      </c>
      <c r="B148" s="12" t="s">
        <v>105</v>
      </c>
      <c r="C148" s="13"/>
      <c r="D148" s="13"/>
      <c r="E148" s="13"/>
      <c r="F148" s="14">
        <v>1</v>
      </c>
      <c r="G148" s="14">
        <v>2</v>
      </c>
      <c r="H148" s="14">
        <v>2</v>
      </c>
      <c r="I148" s="14">
        <v>5</v>
      </c>
      <c r="J148" s="13"/>
      <c r="K148" s="22">
        <v>27</v>
      </c>
      <c r="L148" s="13"/>
      <c r="M148" s="14">
        <v>1</v>
      </c>
      <c r="N148" s="13"/>
      <c r="O148" s="13"/>
      <c r="P148" s="13"/>
      <c r="Q148" s="13"/>
      <c r="R148" s="14">
        <f t="shared" si="18"/>
        <v>28</v>
      </c>
      <c r="S148" s="14">
        <f t="shared" si="19"/>
        <v>33</v>
      </c>
      <c r="T148" s="15">
        <f t="shared" si="20"/>
        <v>0.84848484848484851</v>
      </c>
      <c r="U148" s="13"/>
      <c r="V148" s="13"/>
      <c r="W148" s="14"/>
      <c r="X148" s="15"/>
    </row>
    <row r="149" spans="1:24" x14ac:dyDescent="0.3">
      <c r="A149" s="12">
        <v>474</v>
      </c>
      <c r="B149" s="12" t="s">
        <v>188</v>
      </c>
      <c r="C149" s="13"/>
      <c r="D149" s="13"/>
      <c r="E149" s="13"/>
      <c r="F149" s="14"/>
      <c r="G149" s="14"/>
      <c r="H149" s="14"/>
      <c r="I149" s="14"/>
      <c r="J149" s="13"/>
      <c r="K149" s="22">
        <v>38</v>
      </c>
      <c r="L149" s="13"/>
      <c r="M149" s="14"/>
      <c r="N149" s="13"/>
      <c r="O149" s="13"/>
      <c r="P149" s="13"/>
      <c r="Q149" s="13"/>
      <c r="R149" s="14">
        <f t="shared" si="18"/>
        <v>38</v>
      </c>
      <c r="S149" s="14">
        <f t="shared" si="19"/>
        <v>38</v>
      </c>
      <c r="T149" s="15">
        <f t="shared" si="20"/>
        <v>1</v>
      </c>
      <c r="U149" s="13"/>
      <c r="V149" s="13"/>
      <c r="W149" s="14"/>
      <c r="X149" s="15"/>
    </row>
    <row r="150" spans="1:24" x14ac:dyDescent="0.3">
      <c r="A150" s="12">
        <v>475</v>
      </c>
      <c r="B150" s="12" t="s">
        <v>106</v>
      </c>
      <c r="C150" s="13"/>
      <c r="D150" s="13"/>
      <c r="E150" s="14">
        <v>7</v>
      </c>
      <c r="F150" s="13"/>
      <c r="G150" s="14">
        <v>2</v>
      </c>
      <c r="H150" s="14">
        <v>105</v>
      </c>
      <c r="I150" s="14">
        <v>114</v>
      </c>
      <c r="J150" s="13"/>
      <c r="K150" s="22">
        <v>1149</v>
      </c>
      <c r="L150" s="14">
        <v>18</v>
      </c>
      <c r="M150" s="13"/>
      <c r="N150" s="13"/>
      <c r="O150" s="13"/>
      <c r="P150" s="13"/>
      <c r="Q150" s="13"/>
      <c r="R150" s="14">
        <f t="shared" si="18"/>
        <v>1167</v>
      </c>
      <c r="S150" s="14">
        <f t="shared" si="19"/>
        <v>1281</v>
      </c>
      <c r="T150" s="15">
        <f t="shared" si="20"/>
        <v>0.91100702576112413</v>
      </c>
      <c r="U150" s="13"/>
      <c r="V150" s="13"/>
      <c r="W150" s="14"/>
      <c r="X150" s="15"/>
    </row>
    <row r="151" spans="1:24" x14ac:dyDescent="0.3">
      <c r="A151" s="12">
        <v>478</v>
      </c>
      <c r="B151" s="12" t="s">
        <v>107</v>
      </c>
      <c r="C151" s="13"/>
      <c r="D151" s="13"/>
      <c r="E151" s="13"/>
      <c r="F151" s="13"/>
      <c r="G151" s="13"/>
      <c r="H151" s="14">
        <v>61</v>
      </c>
      <c r="I151" s="14">
        <v>61</v>
      </c>
      <c r="J151" s="13"/>
      <c r="K151" s="22">
        <v>355</v>
      </c>
      <c r="L151" s="14">
        <v>4</v>
      </c>
      <c r="M151" s="13"/>
      <c r="N151" s="13"/>
      <c r="O151" s="13"/>
      <c r="P151" s="13"/>
      <c r="Q151" s="13"/>
      <c r="R151" s="14">
        <f t="shared" si="18"/>
        <v>359</v>
      </c>
      <c r="S151" s="14">
        <f t="shared" si="19"/>
        <v>420</v>
      </c>
      <c r="T151" s="15">
        <f t="shared" si="20"/>
        <v>0.85476190476190472</v>
      </c>
      <c r="U151" s="13"/>
      <c r="V151" s="13"/>
      <c r="W151" s="14"/>
      <c r="X151" s="15"/>
    </row>
    <row r="152" spans="1:24" x14ac:dyDescent="0.3">
      <c r="A152" s="12">
        <v>485</v>
      </c>
      <c r="B152" s="12" t="s">
        <v>108</v>
      </c>
      <c r="C152" s="13"/>
      <c r="D152" s="13"/>
      <c r="E152" s="13"/>
      <c r="F152" s="14">
        <v>89</v>
      </c>
      <c r="G152" s="13"/>
      <c r="H152" s="14">
        <v>62</v>
      </c>
      <c r="I152" s="14">
        <v>151</v>
      </c>
      <c r="J152" s="13"/>
      <c r="K152" s="22">
        <v>6149</v>
      </c>
      <c r="L152" s="14">
        <v>2148</v>
      </c>
      <c r="M152" s="14">
        <v>628</v>
      </c>
      <c r="N152" s="13"/>
      <c r="O152" s="13"/>
      <c r="P152" s="13"/>
      <c r="Q152" s="13"/>
      <c r="R152" s="14">
        <f t="shared" si="18"/>
        <v>8925</v>
      </c>
      <c r="S152" s="14">
        <f t="shared" si="19"/>
        <v>9076</v>
      </c>
      <c r="T152" s="15">
        <f t="shared" si="20"/>
        <v>0.98336271485235782</v>
      </c>
      <c r="U152" s="13"/>
      <c r="V152" s="13"/>
      <c r="W152" s="14"/>
      <c r="X152" s="15"/>
    </row>
    <row r="153" spans="1:24" x14ac:dyDescent="0.3">
      <c r="A153" s="12">
        <v>488</v>
      </c>
      <c r="B153" s="12" t="s">
        <v>109</v>
      </c>
      <c r="C153" s="13"/>
      <c r="D153" s="13"/>
      <c r="E153" s="13"/>
      <c r="F153" s="13"/>
      <c r="G153" s="13"/>
      <c r="H153" s="14">
        <v>94</v>
      </c>
      <c r="I153" s="14">
        <v>94</v>
      </c>
      <c r="J153" s="13"/>
      <c r="K153" s="22">
        <v>114</v>
      </c>
      <c r="L153" s="13"/>
      <c r="M153" s="13"/>
      <c r="N153" s="13"/>
      <c r="O153" s="13"/>
      <c r="P153" s="13"/>
      <c r="Q153" s="13"/>
      <c r="R153" s="14">
        <f t="shared" si="18"/>
        <v>114</v>
      </c>
      <c r="S153" s="14">
        <f t="shared" si="19"/>
        <v>208</v>
      </c>
      <c r="T153" s="15">
        <f t="shared" si="20"/>
        <v>0.54807692307692313</v>
      </c>
      <c r="U153" s="13"/>
      <c r="V153" s="13"/>
      <c r="W153" s="14"/>
      <c r="X153" s="15"/>
    </row>
    <row r="154" spans="1:24" x14ac:dyDescent="0.3">
      <c r="K154" s="22"/>
      <c r="R154" s="14"/>
      <c r="S154" s="14"/>
      <c r="T154" s="15"/>
    </row>
    <row r="155" spans="1:24" x14ac:dyDescent="0.3">
      <c r="K155" s="22"/>
      <c r="R155" s="14"/>
      <c r="S155" s="14"/>
      <c r="T155" s="15"/>
    </row>
    <row r="156" spans="1:24" x14ac:dyDescent="0.3">
      <c r="A156" s="13"/>
      <c r="B156" s="16" t="s">
        <v>52</v>
      </c>
      <c r="C156" s="13"/>
      <c r="D156" s="14">
        <v>44</v>
      </c>
      <c r="E156" s="14">
        <v>153</v>
      </c>
      <c r="F156" s="14">
        <v>133</v>
      </c>
      <c r="G156" s="14">
        <v>14</v>
      </c>
      <c r="H156" s="14">
        <v>639</v>
      </c>
      <c r="I156" s="14">
        <v>983</v>
      </c>
      <c r="J156" s="14">
        <v>353</v>
      </c>
      <c r="K156" s="22">
        <f>SUM(K136:K153)</f>
        <v>31426</v>
      </c>
      <c r="L156" s="14">
        <v>6431</v>
      </c>
      <c r="M156" s="14">
        <v>707</v>
      </c>
      <c r="N156" s="13"/>
      <c r="O156" s="13"/>
      <c r="P156" s="13"/>
      <c r="Q156" s="13"/>
      <c r="R156" s="14">
        <f t="shared" si="18"/>
        <v>38917</v>
      </c>
      <c r="S156" s="14">
        <f t="shared" si="19"/>
        <v>39900</v>
      </c>
      <c r="T156" s="15">
        <f t="shared" si="20"/>
        <v>0.97536340852130321</v>
      </c>
      <c r="U156" s="14"/>
      <c r="V156" s="15"/>
      <c r="W156" s="14"/>
      <c r="X156" s="15"/>
    </row>
    <row r="157" spans="1:24" x14ac:dyDescent="0.3">
      <c r="A157" s="13"/>
      <c r="B157" s="16" t="s">
        <v>53</v>
      </c>
      <c r="C157" s="15">
        <v>0</v>
      </c>
      <c r="D157" s="17">
        <v>2.4E-2</v>
      </c>
      <c r="E157" s="17">
        <v>4.3999999999999997E-2</v>
      </c>
      <c r="F157" s="17">
        <v>2.1000000000000001E-2</v>
      </c>
      <c r="G157" s="17">
        <v>1.4E-2</v>
      </c>
      <c r="H157" s="17">
        <v>5.1999999999999998E-2</v>
      </c>
      <c r="I157" s="15">
        <v>0.04</v>
      </c>
      <c r="J157" s="17">
        <v>1.2999999999999999E-2</v>
      </c>
      <c r="K157" s="15">
        <f>K156/$I$301</f>
        <v>2.1262085343328619E-2</v>
      </c>
      <c r="L157" s="17">
        <v>5.6000000000000001E-2</v>
      </c>
      <c r="M157" s="17">
        <v>2.4E-2</v>
      </c>
      <c r="N157" s="15">
        <v>0</v>
      </c>
      <c r="O157" s="15">
        <v>0</v>
      </c>
      <c r="P157" s="15">
        <v>0</v>
      </c>
      <c r="Q157" s="15">
        <v>0</v>
      </c>
      <c r="R157" s="17">
        <f>R156/$P$301</f>
        <v>2.3591608208475692E-2</v>
      </c>
      <c r="S157" s="17">
        <f>S156/$Q$301</f>
        <v>2.3829189502973275E-2</v>
      </c>
      <c r="T157" s="13"/>
      <c r="U157" s="17"/>
      <c r="V157" s="13"/>
      <c r="W157" s="17"/>
      <c r="X157" s="13"/>
    </row>
    <row r="159" spans="1:24" ht="17.399999999999999" customHeight="1" x14ac:dyDescent="0.3">
      <c r="A159" s="2" t="s">
        <v>0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7.399999999999999" customHeight="1" x14ac:dyDescent="0.3">
      <c r="A160" s="2" t="s">
        <v>1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3"/>
      <c r="W160" s="3"/>
      <c r="X160" s="3"/>
    </row>
    <row r="163" spans="1:24" ht="31.2" x14ac:dyDescent="0.3">
      <c r="A163" s="4" t="s">
        <v>3</v>
      </c>
      <c r="B163" s="1"/>
      <c r="C163" s="5" t="s">
        <v>110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4.4" customHeight="1" x14ac:dyDescent="0.3">
      <c r="A164" s="21" t="s">
        <v>2</v>
      </c>
      <c r="B164" s="21"/>
      <c r="C164" s="21"/>
    </row>
    <row r="166" spans="1:24" x14ac:dyDescent="0.3">
      <c r="A166" s="9"/>
      <c r="B166" s="9"/>
      <c r="C166" s="10" t="s">
        <v>5</v>
      </c>
      <c r="D166" s="10"/>
      <c r="E166" s="10"/>
      <c r="F166" s="10"/>
      <c r="G166" s="10"/>
      <c r="H166" s="10"/>
      <c r="I166" s="10"/>
      <c r="J166" s="10"/>
      <c r="K166" s="10" t="s">
        <v>6</v>
      </c>
      <c r="L166" s="10"/>
      <c r="M166" s="1"/>
      <c r="N166" s="6" t="s">
        <v>7</v>
      </c>
      <c r="O166" s="6" t="s">
        <v>7</v>
      </c>
      <c r="P166" s="6" t="s">
        <v>8</v>
      </c>
      <c r="Q166" s="6" t="s">
        <v>8</v>
      </c>
      <c r="R166" s="7"/>
      <c r="S166" s="7"/>
      <c r="T166" s="10"/>
      <c r="U166" s="10"/>
      <c r="V166" s="10"/>
      <c r="W166" s="10"/>
    </row>
    <row r="167" spans="1:24" x14ac:dyDescent="0.3">
      <c r="A167" s="9"/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"/>
      <c r="N167" s="6" t="s">
        <v>9</v>
      </c>
      <c r="O167" s="6" t="s">
        <v>10</v>
      </c>
      <c r="P167" s="6" t="s">
        <v>11</v>
      </c>
      <c r="Q167" s="6" t="s">
        <v>12</v>
      </c>
      <c r="R167" s="11"/>
      <c r="S167" s="11"/>
      <c r="T167" s="10"/>
      <c r="U167" s="10"/>
      <c r="V167" s="10"/>
      <c r="W167" s="10"/>
    </row>
    <row r="168" spans="1:24" ht="20.399999999999999" x14ac:dyDescent="0.3">
      <c r="A168" s="8" t="s">
        <v>13</v>
      </c>
      <c r="B168" s="8" t="s">
        <v>14</v>
      </c>
      <c r="C168" s="7"/>
      <c r="D168" s="6" t="s">
        <v>15</v>
      </c>
      <c r="E168" s="6" t="s">
        <v>9</v>
      </c>
      <c r="F168" s="6" t="s">
        <v>10</v>
      </c>
      <c r="G168" s="6" t="s">
        <v>16</v>
      </c>
      <c r="H168" s="7"/>
      <c r="I168" s="6" t="s">
        <v>17</v>
      </c>
      <c r="J168" s="6" t="s">
        <v>18</v>
      </c>
      <c r="K168" s="6" t="s">
        <v>165</v>
      </c>
      <c r="L168" s="6" t="s">
        <v>9</v>
      </c>
      <c r="M168" s="6" t="s">
        <v>10</v>
      </c>
      <c r="N168" s="6" t="s">
        <v>19</v>
      </c>
      <c r="O168" s="6" t="s">
        <v>19</v>
      </c>
      <c r="P168" s="6" t="s">
        <v>8</v>
      </c>
      <c r="Q168" s="6" t="s">
        <v>8</v>
      </c>
      <c r="R168" s="6" t="s">
        <v>17</v>
      </c>
      <c r="S168" s="7"/>
      <c r="T168" s="6"/>
      <c r="U168" s="7"/>
      <c r="V168" s="7"/>
      <c r="W168" s="7"/>
      <c r="X168" s="7"/>
    </row>
    <row r="169" spans="1:24" x14ac:dyDescent="0.3">
      <c r="A169" s="8" t="s">
        <v>21</v>
      </c>
      <c r="B169" s="8" t="s">
        <v>22</v>
      </c>
      <c r="C169" s="6" t="s">
        <v>23</v>
      </c>
      <c r="D169" s="6" t="s">
        <v>24</v>
      </c>
      <c r="E169" s="6" t="s">
        <v>25</v>
      </c>
      <c r="F169" s="6" t="s">
        <v>26</v>
      </c>
      <c r="G169" s="6" t="s">
        <v>27</v>
      </c>
      <c r="H169" s="6" t="s">
        <v>28</v>
      </c>
      <c r="I169" s="6" t="s">
        <v>29</v>
      </c>
      <c r="J169" s="6" t="s">
        <v>30</v>
      </c>
      <c r="K169" s="6" t="s">
        <v>166</v>
      </c>
      <c r="L169" s="6" t="s">
        <v>25</v>
      </c>
      <c r="M169" s="6" t="s">
        <v>26</v>
      </c>
      <c r="N169" s="6" t="s">
        <v>25</v>
      </c>
      <c r="O169" s="6" t="s">
        <v>26</v>
      </c>
      <c r="P169" s="6" t="s">
        <v>31</v>
      </c>
      <c r="Q169" s="6" t="s">
        <v>32</v>
      </c>
      <c r="R169" s="6" t="s">
        <v>6</v>
      </c>
      <c r="S169" s="6" t="s">
        <v>17</v>
      </c>
      <c r="T169" s="6" t="s">
        <v>6</v>
      </c>
      <c r="U169" s="6"/>
      <c r="V169" s="6"/>
      <c r="W169" s="6"/>
      <c r="X169" s="6"/>
    </row>
    <row r="172" spans="1:24" x14ac:dyDescent="0.3">
      <c r="A172" s="12">
        <v>502</v>
      </c>
      <c r="B172" s="12" t="s">
        <v>111</v>
      </c>
      <c r="C172" s="13"/>
      <c r="D172" s="14">
        <v>58</v>
      </c>
      <c r="E172" s="14">
        <v>329</v>
      </c>
      <c r="F172" s="14">
        <v>317</v>
      </c>
      <c r="G172" s="14">
        <v>66</v>
      </c>
      <c r="H172" s="14">
        <v>145</v>
      </c>
      <c r="I172" s="14">
        <v>915</v>
      </c>
      <c r="J172" s="14">
        <v>188</v>
      </c>
      <c r="K172" s="22">
        <v>45562</v>
      </c>
      <c r="L172" s="14">
        <v>691</v>
      </c>
      <c r="M172" s="13"/>
      <c r="N172" s="13"/>
      <c r="O172" s="13"/>
      <c r="P172" s="13"/>
      <c r="Q172" s="13"/>
      <c r="R172" s="14">
        <f t="shared" ref="R172" si="21">SUM(J172:O172)</f>
        <v>46441</v>
      </c>
      <c r="S172" s="14">
        <f t="shared" ref="S172" si="22">SUM(I172,R172)</f>
        <v>47356</v>
      </c>
      <c r="T172" s="15">
        <f t="shared" ref="T172" si="23">R172/S172</f>
        <v>0.98067826674550218</v>
      </c>
      <c r="U172" s="14"/>
      <c r="V172" s="15"/>
      <c r="W172" s="14"/>
      <c r="X172" s="15"/>
    </row>
    <row r="173" spans="1:24" x14ac:dyDescent="0.3">
      <c r="A173" s="12">
        <v>504</v>
      </c>
      <c r="B173" s="12" t="s">
        <v>112</v>
      </c>
      <c r="C173" s="13"/>
      <c r="D173" s="14">
        <v>80</v>
      </c>
      <c r="E173" s="14">
        <v>2</v>
      </c>
      <c r="F173" s="14">
        <v>93</v>
      </c>
      <c r="G173" s="14">
        <v>8</v>
      </c>
      <c r="H173" s="14">
        <v>69</v>
      </c>
      <c r="I173" s="14">
        <v>252</v>
      </c>
      <c r="J173" s="13"/>
      <c r="K173" s="22">
        <v>14784</v>
      </c>
      <c r="L173" s="14">
        <v>3349</v>
      </c>
      <c r="M173" s="14">
        <v>383</v>
      </c>
      <c r="N173" s="13"/>
      <c r="O173" s="13"/>
      <c r="P173" s="13"/>
      <c r="Q173" s="13"/>
      <c r="R173" s="14">
        <f t="shared" ref="R173:R188" si="24">SUM(J173:O173)</f>
        <v>18516</v>
      </c>
      <c r="S173" s="14">
        <f t="shared" ref="S173:S188" si="25">SUM(I173,R173)</f>
        <v>18768</v>
      </c>
      <c r="T173" s="15">
        <f t="shared" ref="T173:T188" si="26">R173/S173</f>
        <v>0.98657289002557547</v>
      </c>
      <c r="U173" s="14"/>
      <c r="V173" s="15"/>
      <c r="W173" s="14"/>
      <c r="X173" s="15"/>
    </row>
    <row r="174" spans="1:24" x14ac:dyDescent="0.3">
      <c r="A174" s="12">
        <v>507</v>
      </c>
      <c r="B174" s="12" t="s">
        <v>113</v>
      </c>
      <c r="C174" s="13"/>
      <c r="D174" s="13"/>
      <c r="E174" s="13"/>
      <c r="F174" s="14">
        <v>5</v>
      </c>
      <c r="G174" s="13"/>
      <c r="H174" s="14">
        <v>84</v>
      </c>
      <c r="I174" s="14">
        <v>89</v>
      </c>
      <c r="J174" s="13"/>
      <c r="K174" s="22">
        <v>1566</v>
      </c>
      <c r="L174" s="13"/>
      <c r="M174" s="13"/>
      <c r="N174" s="13"/>
      <c r="O174" s="13"/>
      <c r="P174" s="13"/>
      <c r="Q174" s="13"/>
      <c r="R174" s="14">
        <f t="shared" si="24"/>
        <v>1566</v>
      </c>
      <c r="S174" s="14">
        <f t="shared" si="25"/>
        <v>1655</v>
      </c>
      <c r="T174" s="15">
        <f t="shared" si="26"/>
        <v>0.94622356495468274</v>
      </c>
      <c r="U174" s="13"/>
      <c r="V174" s="13"/>
      <c r="W174" s="14"/>
      <c r="X174" s="15"/>
    </row>
    <row r="175" spans="1:24" x14ac:dyDescent="0.3">
      <c r="A175" s="12">
        <v>510</v>
      </c>
      <c r="B175" s="12" t="s">
        <v>114</v>
      </c>
      <c r="C175" s="13"/>
      <c r="D175" s="13"/>
      <c r="E175" s="13"/>
      <c r="F175" s="14">
        <v>148</v>
      </c>
      <c r="G175" s="13"/>
      <c r="H175" s="14">
        <v>42</v>
      </c>
      <c r="I175" s="14">
        <v>190</v>
      </c>
      <c r="J175" s="13"/>
      <c r="K175" s="22">
        <v>6068</v>
      </c>
      <c r="L175" s="14">
        <v>3936</v>
      </c>
      <c r="M175" s="14">
        <v>970</v>
      </c>
      <c r="N175" s="13"/>
      <c r="O175" s="13"/>
      <c r="P175" s="13"/>
      <c r="Q175" s="13"/>
      <c r="R175" s="14">
        <f t="shared" si="24"/>
        <v>10974</v>
      </c>
      <c r="S175" s="14">
        <f t="shared" si="25"/>
        <v>11164</v>
      </c>
      <c r="T175" s="15">
        <f t="shared" si="26"/>
        <v>0.98298101039054098</v>
      </c>
      <c r="U175" s="14"/>
      <c r="V175" s="15"/>
      <c r="W175" s="14"/>
      <c r="X175" s="15"/>
    </row>
    <row r="176" spans="1:24" x14ac:dyDescent="0.3">
      <c r="A176" s="12">
        <v>602</v>
      </c>
      <c r="B176" s="12" t="s">
        <v>115</v>
      </c>
      <c r="C176" s="13"/>
      <c r="D176" s="14">
        <v>54</v>
      </c>
      <c r="E176" s="14">
        <v>41</v>
      </c>
      <c r="F176" s="14">
        <v>58</v>
      </c>
      <c r="G176" s="13"/>
      <c r="H176" s="14">
        <v>15</v>
      </c>
      <c r="I176" s="14">
        <v>168</v>
      </c>
      <c r="J176" s="14">
        <v>20</v>
      </c>
      <c r="K176" s="22">
        <v>11683</v>
      </c>
      <c r="L176" s="14">
        <v>120</v>
      </c>
      <c r="M176" s="13"/>
      <c r="N176" s="13"/>
      <c r="O176" s="13"/>
      <c r="P176" s="13"/>
      <c r="Q176" s="13"/>
      <c r="R176" s="14">
        <f t="shared" si="24"/>
        <v>11823</v>
      </c>
      <c r="S176" s="14">
        <f t="shared" si="25"/>
        <v>11991</v>
      </c>
      <c r="T176" s="15">
        <f t="shared" si="26"/>
        <v>0.98598949211908937</v>
      </c>
      <c r="U176" s="14"/>
      <c r="V176" s="15"/>
      <c r="W176" s="14"/>
      <c r="X176" s="15"/>
    </row>
    <row r="177" spans="1:24" x14ac:dyDescent="0.3">
      <c r="A177" s="12">
        <v>604</v>
      </c>
      <c r="B177" s="12" t="s">
        <v>116</v>
      </c>
      <c r="C177" s="13"/>
      <c r="D177" s="14">
        <v>6</v>
      </c>
      <c r="E177" s="13"/>
      <c r="F177" s="14">
        <v>1</v>
      </c>
      <c r="G177" s="14">
        <v>24</v>
      </c>
      <c r="H177" s="14">
        <v>4</v>
      </c>
      <c r="I177" s="14">
        <v>35</v>
      </c>
      <c r="J177" s="13"/>
      <c r="K177" s="22">
        <v>732</v>
      </c>
      <c r="L177" s="14">
        <v>103</v>
      </c>
      <c r="M177" s="13"/>
      <c r="N177" s="13"/>
      <c r="O177" s="13"/>
      <c r="P177" s="13"/>
      <c r="Q177" s="13"/>
      <c r="R177" s="14">
        <f t="shared" si="24"/>
        <v>835</v>
      </c>
      <c r="S177" s="14">
        <f t="shared" si="25"/>
        <v>870</v>
      </c>
      <c r="T177" s="15">
        <f t="shared" si="26"/>
        <v>0.95977011494252873</v>
      </c>
      <c r="U177" s="13"/>
      <c r="V177" s="13"/>
      <c r="W177" s="14"/>
      <c r="X177" s="15"/>
    </row>
    <row r="178" spans="1:24" x14ac:dyDescent="0.3">
      <c r="A178" s="12">
        <v>605</v>
      </c>
      <c r="B178" s="12" t="s">
        <v>117</v>
      </c>
      <c r="C178" s="13"/>
      <c r="D178" s="13"/>
      <c r="E178" s="13"/>
      <c r="F178" s="14">
        <v>1</v>
      </c>
      <c r="G178" s="13"/>
      <c r="H178" s="14">
        <v>6</v>
      </c>
      <c r="I178" s="14">
        <v>7</v>
      </c>
      <c r="J178" s="13"/>
      <c r="K178" s="22">
        <v>586</v>
      </c>
      <c r="L178" s="14">
        <v>3</v>
      </c>
      <c r="M178" s="14">
        <v>6</v>
      </c>
      <c r="N178" s="13"/>
      <c r="O178" s="13"/>
      <c r="P178" s="13"/>
      <c r="Q178" s="13"/>
      <c r="R178" s="14">
        <f t="shared" si="24"/>
        <v>595</v>
      </c>
      <c r="S178" s="14">
        <f t="shared" si="25"/>
        <v>602</v>
      </c>
      <c r="T178" s="15">
        <f t="shared" si="26"/>
        <v>0.98837209302325579</v>
      </c>
      <c r="U178" s="13"/>
      <c r="V178" s="13"/>
      <c r="W178" s="14"/>
      <c r="X178" s="15"/>
    </row>
    <row r="179" spans="1:24" x14ac:dyDescent="0.3">
      <c r="A179" s="12">
        <v>607</v>
      </c>
      <c r="B179" s="12" t="s">
        <v>118</v>
      </c>
      <c r="C179" s="13"/>
      <c r="D179" s="13"/>
      <c r="E179" s="14">
        <v>2</v>
      </c>
      <c r="F179" s="14">
        <v>3</v>
      </c>
      <c r="G179" s="13"/>
      <c r="H179" s="14">
        <v>66</v>
      </c>
      <c r="I179" s="14">
        <v>71</v>
      </c>
      <c r="J179" s="14">
        <v>4</v>
      </c>
      <c r="K179" s="22">
        <v>837</v>
      </c>
      <c r="L179" s="14">
        <v>2</v>
      </c>
      <c r="M179" s="13"/>
      <c r="N179" s="13"/>
      <c r="O179" s="13"/>
      <c r="P179" s="13"/>
      <c r="Q179" s="13"/>
      <c r="R179" s="14">
        <f t="shared" si="24"/>
        <v>843</v>
      </c>
      <c r="S179" s="14">
        <f t="shared" si="25"/>
        <v>914</v>
      </c>
      <c r="T179" s="15">
        <f t="shared" si="26"/>
        <v>0.92231947483588617</v>
      </c>
      <c r="U179" s="13"/>
      <c r="V179" s="13"/>
      <c r="W179" s="14"/>
      <c r="X179" s="15"/>
    </row>
    <row r="180" spans="1:24" x14ac:dyDescent="0.3">
      <c r="A180" s="12">
        <v>701</v>
      </c>
      <c r="B180" s="12" t="s">
        <v>119</v>
      </c>
      <c r="C180" s="13"/>
      <c r="D180" s="14">
        <v>12</v>
      </c>
      <c r="E180" s="13"/>
      <c r="F180" s="14">
        <v>176</v>
      </c>
      <c r="G180" s="14">
        <v>58</v>
      </c>
      <c r="H180" s="14">
        <v>178</v>
      </c>
      <c r="I180" s="14">
        <v>424</v>
      </c>
      <c r="J180" s="13"/>
      <c r="K180" s="22">
        <v>65139</v>
      </c>
      <c r="L180" s="14">
        <v>5490</v>
      </c>
      <c r="M180" s="14">
        <v>2050</v>
      </c>
      <c r="N180" s="13"/>
      <c r="O180" s="13"/>
      <c r="P180" s="13"/>
      <c r="Q180" s="13"/>
      <c r="R180" s="14">
        <f t="shared" si="24"/>
        <v>72679</v>
      </c>
      <c r="S180" s="14">
        <f t="shared" si="25"/>
        <v>73103</v>
      </c>
      <c r="T180" s="15">
        <f t="shared" si="26"/>
        <v>0.99419996443374414</v>
      </c>
      <c r="U180" s="14"/>
      <c r="V180" s="15"/>
      <c r="W180" s="14"/>
      <c r="X180" s="15"/>
    </row>
    <row r="181" spans="1:24" x14ac:dyDescent="0.3">
      <c r="A181" s="12">
        <v>702</v>
      </c>
      <c r="B181" s="12" t="s">
        <v>120</v>
      </c>
      <c r="C181" s="13"/>
      <c r="D181" s="14">
        <v>36</v>
      </c>
      <c r="E181" s="14">
        <v>1</v>
      </c>
      <c r="F181" s="14">
        <v>201</v>
      </c>
      <c r="G181" s="14">
        <v>44</v>
      </c>
      <c r="H181" s="14">
        <v>74</v>
      </c>
      <c r="I181" s="14">
        <v>356</v>
      </c>
      <c r="J181" s="13"/>
      <c r="K181" s="22">
        <v>11492</v>
      </c>
      <c r="L181" s="14">
        <v>2005</v>
      </c>
      <c r="M181" s="14">
        <v>894</v>
      </c>
      <c r="N181" s="13"/>
      <c r="O181" s="13"/>
      <c r="P181" s="13"/>
      <c r="Q181" s="13"/>
      <c r="R181" s="14">
        <f t="shared" si="24"/>
        <v>14391</v>
      </c>
      <c r="S181" s="14">
        <f t="shared" si="25"/>
        <v>14747</v>
      </c>
      <c r="T181" s="15">
        <f t="shared" si="26"/>
        <v>0.97585949684681628</v>
      </c>
      <c r="U181" s="13"/>
      <c r="V181" s="13"/>
      <c r="W181" s="14"/>
      <c r="X181" s="15"/>
    </row>
    <row r="182" spans="1:24" x14ac:dyDescent="0.3">
      <c r="A182" s="12">
        <v>703</v>
      </c>
      <c r="B182" s="12" t="s">
        <v>121</v>
      </c>
      <c r="C182" s="13"/>
      <c r="D182" s="13"/>
      <c r="E182" s="13"/>
      <c r="F182" s="13"/>
      <c r="G182" s="13"/>
      <c r="H182" s="13"/>
      <c r="I182" s="13"/>
      <c r="J182" s="13"/>
      <c r="K182" s="22">
        <v>647</v>
      </c>
      <c r="L182" s="14">
        <v>8</v>
      </c>
      <c r="M182" s="13"/>
      <c r="N182" s="13"/>
      <c r="O182" s="13"/>
      <c r="P182" s="13"/>
      <c r="Q182" s="13"/>
      <c r="R182" s="14">
        <f t="shared" si="24"/>
        <v>655</v>
      </c>
      <c r="S182" s="14">
        <f t="shared" si="25"/>
        <v>655</v>
      </c>
      <c r="T182" s="15">
        <f t="shared" si="26"/>
        <v>1</v>
      </c>
      <c r="U182" s="13"/>
      <c r="V182" s="13"/>
      <c r="W182" s="14"/>
      <c r="X182" s="15"/>
    </row>
    <row r="183" spans="1:24" x14ac:dyDescent="0.3">
      <c r="A183" s="12">
        <v>705</v>
      </c>
      <c r="B183" s="12" t="s">
        <v>122</v>
      </c>
      <c r="C183" s="13"/>
      <c r="D183" s="14">
        <v>206</v>
      </c>
      <c r="E183" s="14">
        <v>72</v>
      </c>
      <c r="F183" s="14">
        <v>154</v>
      </c>
      <c r="G183" s="14">
        <v>296</v>
      </c>
      <c r="H183" s="14">
        <v>58</v>
      </c>
      <c r="I183" s="14">
        <v>786</v>
      </c>
      <c r="J183" s="14">
        <v>31</v>
      </c>
      <c r="K183" s="22">
        <v>46561</v>
      </c>
      <c r="L183" s="14">
        <v>256</v>
      </c>
      <c r="M183" s="13"/>
      <c r="N183" s="13"/>
      <c r="O183" s="13"/>
      <c r="P183" s="13"/>
      <c r="Q183" s="13"/>
      <c r="R183" s="14">
        <f t="shared" si="24"/>
        <v>46848</v>
      </c>
      <c r="S183" s="14">
        <f t="shared" si="25"/>
        <v>47634</v>
      </c>
      <c r="T183" s="15">
        <f t="shared" si="26"/>
        <v>0.98349918125708524</v>
      </c>
      <c r="U183" s="13"/>
      <c r="V183" s="13"/>
      <c r="W183" s="14"/>
      <c r="X183" s="15"/>
    </row>
    <row r="184" spans="1:24" x14ac:dyDescent="0.3">
      <c r="A184" s="12">
        <v>707</v>
      </c>
      <c r="B184" s="12" t="s">
        <v>123</v>
      </c>
      <c r="C184" s="13"/>
      <c r="D184" s="13"/>
      <c r="E184" s="13"/>
      <c r="F184" s="13"/>
      <c r="G184" s="13"/>
      <c r="H184" s="14">
        <v>33</v>
      </c>
      <c r="I184" s="14">
        <v>33</v>
      </c>
      <c r="J184" s="13"/>
      <c r="K184" s="22">
        <v>2</v>
      </c>
      <c r="L184" s="13"/>
      <c r="M184" s="13"/>
      <c r="N184" s="13"/>
      <c r="O184" s="13"/>
      <c r="P184" s="13"/>
      <c r="Q184" s="13"/>
      <c r="R184" s="14">
        <f t="shared" si="24"/>
        <v>2</v>
      </c>
      <c r="S184" s="14">
        <f t="shared" si="25"/>
        <v>35</v>
      </c>
      <c r="T184" s="15">
        <f t="shared" si="26"/>
        <v>5.7142857142857141E-2</v>
      </c>
      <c r="U184" s="13"/>
      <c r="V184" s="13"/>
      <c r="W184" s="14"/>
      <c r="X184" s="15"/>
    </row>
    <row r="185" spans="1:24" x14ac:dyDescent="0.3">
      <c r="A185" s="12">
        <v>708</v>
      </c>
      <c r="B185" s="12" t="s">
        <v>124</v>
      </c>
      <c r="C185" s="13"/>
      <c r="D185" s="13"/>
      <c r="E185" s="13"/>
      <c r="F185" s="13"/>
      <c r="G185" s="13"/>
      <c r="H185" s="14">
        <v>10</v>
      </c>
      <c r="I185" s="14">
        <v>10</v>
      </c>
      <c r="J185" s="13"/>
      <c r="K185" s="22">
        <v>56</v>
      </c>
      <c r="L185" s="13"/>
      <c r="M185" s="13"/>
      <c r="N185" s="13"/>
      <c r="O185" s="13"/>
      <c r="P185" s="13"/>
      <c r="Q185" s="13"/>
      <c r="R185" s="14">
        <f t="shared" si="24"/>
        <v>56</v>
      </c>
      <c r="S185" s="14">
        <f t="shared" si="25"/>
        <v>66</v>
      </c>
      <c r="T185" s="15">
        <f t="shared" si="26"/>
        <v>0.84848484848484851</v>
      </c>
      <c r="U185" s="13"/>
      <c r="V185" s="13"/>
      <c r="W185" s="14"/>
      <c r="X185" s="15"/>
    </row>
    <row r="186" spans="1:24" x14ac:dyDescent="0.3">
      <c r="K186" s="22"/>
      <c r="R186" s="14"/>
      <c r="S186" s="14"/>
      <c r="T186" s="15"/>
    </row>
    <row r="187" spans="1:24" x14ac:dyDescent="0.3">
      <c r="K187" s="22"/>
      <c r="R187" s="14"/>
      <c r="S187" s="14"/>
      <c r="T187" s="15"/>
    </row>
    <row r="188" spans="1:24" x14ac:dyDescent="0.3">
      <c r="A188" s="13"/>
      <c r="B188" s="16" t="s">
        <v>52</v>
      </c>
      <c r="C188" s="13"/>
      <c r="D188" s="14">
        <v>452</v>
      </c>
      <c r="E188" s="14">
        <v>447</v>
      </c>
      <c r="F188" s="14">
        <v>1157</v>
      </c>
      <c r="G188" s="14">
        <v>496</v>
      </c>
      <c r="H188" s="14">
        <v>784</v>
      </c>
      <c r="I188" s="14">
        <v>3336</v>
      </c>
      <c r="J188" s="14">
        <v>243</v>
      </c>
      <c r="K188" s="22">
        <f>SUM(K172:K185)</f>
        <v>205715</v>
      </c>
      <c r="L188" s="14">
        <v>15963</v>
      </c>
      <c r="M188" s="14">
        <v>4303</v>
      </c>
      <c r="N188" s="13"/>
      <c r="O188" s="13"/>
      <c r="P188" s="13"/>
      <c r="Q188" s="13"/>
      <c r="R188" s="14">
        <f t="shared" si="24"/>
        <v>226224</v>
      </c>
      <c r="S188" s="14">
        <f t="shared" si="25"/>
        <v>229560</v>
      </c>
      <c r="T188" s="15">
        <f t="shared" si="26"/>
        <v>0.9854678515420805</v>
      </c>
      <c r="U188" s="14"/>
      <c r="V188" s="15"/>
      <c r="W188" s="14"/>
      <c r="X188" s="15"/>
    </row>
    <row r="189" spans="1:24" x14ac:dyDescent="0.3">
      <c r="A189" s="13"/>
      <c r="B189" s="16" t="s">
        <v>53</v>
      </c>
      <c r="C189" s="15">
        <v>0</v>
      </c>
      <c r="D189" s="17">
        <v>0.24399999999999999</v>
      </c>
      <c r="E189" s="17">
        <v>0.129</v>
      </c>
      <c r="F189" s="17">
        <v>0.183</v>
      </c>
      <c r="G189" s="15">
        <v>0.5</v>
      </c>
      <c r="H189" s="17">
        <v>6.4000000000000001E-2</v>
      </c>
      <c r="I189" s="17">
        <v>0.13400000000000001</v>
      </c>
      <c r="J189" s="17">
        <v>8.9999999999999993E-3</v>
      </c>
      <c r="K189" s="15">
        <f>K188/$I$301</f>
        <v>0.13918188399423556</v>
      </c>
      <c r="L189" s="15">
        <v>0.14000000000000001</v>
      </c>
      <c r="M189" s="17">
        <v>0.14499999999999999</v>
      </c>
      <c r="N189" s="15">
        <v>0</v>
      </c>
      <c r="O189" s="15">
        <v>0</v>
      </c>
      <c r="P189" s="15">
        <v>0</v>
      </c>
      <c r="Q189" s="15">
        <v>0</v>
      </c>
      <c r="R189" s="17">
        <f>R188/$P$301</f>
        <v>0.13713770268402509</v>
      </c>
      <c r="S189" s="17">
        <f>S188/$Q$301</f>
        <v>0.13709846471936202</v>
      </c>
      <c r="T189" s="13"/>
      <c r="U189" s="15"/>
      <c r="V189" s="13"/>
      <c r="W189" s="15"/>
      <c r="X189" s="13"/>
    </row>
    <row r="191" spans="1:24" ht="17.399999999999999" customHeight="1" x14ac:dyDescent="0.3">
      <c r="A191" s="2" t="s">
        <v>0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7.399999999999999" customHeight="1" x14ac:dyDescent="0.3">
      <c r="A192" s="2" t="s">
        <v>1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3"/>
      <c r="W192" s="3"/>
      <c r="X192" s="3"/>
    </row>
    <row r="195" spans="1:24" ht="31.2" x14ac:dyDescent="0.3">
      <c r="A195" s="4" t="s">
        <v>3</v>
      </c>
      <c r="B195" s="1"/>
      <c r="C195" s="5" t="s">
        <v>125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4.4" customHeight="1" x14ac:dyDescent="0.3">
      <c r="A196" s="21" t="s">
        <v>2</v>
      </c>
      <c r="B196" s="21"/>
      <c r="C196" s="21"/>
    </row>
    <row r="198" spans="1:24" x14ac:dyDescent="0.3">
      <c r="A198" s="9"/>
      <c r="B198" s="9"/>
      <c r="C198" s="10" t="s">
        <v>5</v>
      </c>
      <c r="D198" s="10"/>
      <c r="E198" s="10"/>
      <c r="F198" s="10"/>
      <c r="G198" s="10"/>
      <c r="H198" s="10"/>
      <c r="I198" s="10"/>
      <c r="J198" s="10"/>
      <c r="K198" s="10" t="s">
        <v>6</v>
      </c>
      <c r="L198" s="10"/>
      <c r="M198" s="1"/>
      <c r="N198" s="6" t="s">
        <v>7</v>
      </c>
      <c r="O198" s="6" t="s">
        <v>7</v>
      </c>
      <c r="P198" s="6" t="s">
        <v>8</v>
      </c>
      <c r="Q198" s="6" t="s">
        <v>8</v>
      </c>
      <c r="R198" s="7"/>
      <c r="S198" s="7"/>
      <c r="T198" s="10"/>
      <c r="U198" s="10"/>
      <c r="V198" s="10"/>
      <c r="W198" s="10"/>
    </row>
    <row r="199" spans="1:24" x14ac:dyDescent="0.3">
      <c r="A199" s="9"/>
      <c r="B199" s="9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"/>
      <c r="N199" s="6" t="s">
        <v>9</v>
      </c>
      <c r="O199" s="6" t="s">
        <v>10</v>
      </c>
      <c r="P199" s="6" t="s">
        <v>11</v>
      </c>
      <c r="Q199" s="6" t="s">
        <v>12</v>
      </c>
      <c r="R199" s="11"/>
      <c r="S199" s="11"/>
      <c r="T199" s="10"/>
      <c r="U199" s="10"/>
      <c r="V199" s="10"/>
      <c r="W199" s="10"/>
    </row>
    <row r="200" spans="1:24" ht="20.399999999999999" x14ac:dyDescent="0.3">
      <c r="A200" s="8" t="s">
        <v>13</v>
      </c>
      <c r="B200" s="8" t="s">
        <v>14</v>
      </c>
      <c r="C200" s="7"/>
      <c r="D200" s="6" t="s">
        <v>15</v>
      </c>
      <c r="E200" s="6" t="s">
        <v>9</v>
      </c>
      <c r="F200" s="6" t="s">
        <v>10</v>
      </c>
      <c r="G200" s="6" t="s">
        <v>16</v>
      </c>
      <c r="H200" s="7"/>
      <c r="I200" s="6" t="s">
        <v>17</v>
      </c>
      <c r="J200" s="6" t="s">
        <v>18</v>
      </c>
      <c r="K200" s="6" t="s">
        <v>165</v>
      </c>
      <c r="L200" s="6" t="s">
        <v>9</v>
      </c>
      <c r="M200" s="6" t="s">
        <v>10</v>
      </c>
      <c r="N200" s="6" t="s">
        <v>19</v>
      </c>
      <c r="O200" s="6" t="s">
        <v>19</v>
      </c>
      <c r="P200" s="6" t="s">
        <v>8</v>
      </c>
      <c r="Q200" s="6" t="s">
        <v>8</v>
      </c>
      <c r="R200" s="6" t="s">
        <v>17</v>
      </c>
      <c r="S200" s="7"/>
      <c r="T200" s="6"/>
      <c r="U200" s="7"/>
      <c r="V200" s="7"/>
      <c r="W200" s="7"/>
      <c r="X200" s="7"/>
    </row>
    <row r="201" spans="1:24" x14ac:dyDescent="0.3">
      <c r="A201" s="8" t="s">
        <v>21</v>
      </c>
      <c r="B201" s="8" t="s">
        <v>22</v>
      </c>
      <c r="C201" s="6" t="s">
        <v>23</v>
      </c>
      <c r="D201" s="6" t="s">
        <v>24</v>
      </c>
      <c r="E201" s="6" t="s">
        <v>25</v>
      </c>
      <c r="F201" s="6" t="s">
        <v>26</v>
      </c>
      <c r="G201" s="6" t="s">
        <v>27</v>
      </c>
      <c r="H201" s="6" t="s">
        <v>28</v>
      </c>
      <c r="I201" s="6" t="s">
        <v>29</v>
      </c>
      <c r="J201" s="6" t="s">
        <v>30</v>
      </c>
      <c r="K201" s="6" t="s">
        <v>166</v>
      </c>
      <c r="L201" s="6" t="s">
        <v>25</v>
      </c>
      <c r="M201" s="6" t="s">
        <v>26</v>
      </c>
      <c r="N201" s="6" t="s">
        <v>25</v>
      </c>
      <c r="O201" s="6" t="s">
        <v>26</v>
      </c>
      <c r="P201" s="6" t="s">
        <v>31</v>
      </c>
      <c r="Q201" s="6" t="s">
        <v>32</v>
      </c>
      <c r="R201" s="6" t="s">
        <v>6</v>
      </c>
      <c r="S201" s="6" t="s">
        <v>17</v>
      </c>
      <c r="T201" s="6" t="s">
        <v>6</v>
      </c>
      <c r="U201" s="6"/>
      <c r="V201" s="6"/>
      <c r="W201" s="6"/>
      <c r="X201" s="6"/>
    </row>
    <row r="204" spans="1:24" x14ac:dyDescent="0.3">
      <c r="A204" s="23">
        <v>801</v>
      </c>
      <c r="B204" s="22" t="s">
        <v>178</v>
      </c>
      <c r="K204">
        <v>9</v>
      </c>
      <c r="R204" s="14">
        <f t="shared" ref="R204" si="27">SUM(J204:O204)</f>
        <v>9</v>
      </c>
      <c r="S204" s="14">
        <f t="shared" ref="S204" si="28">SUM(I204,R204)</f>
        <v>9</v>
      </c>
      <c r="T204" s="15">
        <f t="shared" ref="T204" si="29">R204/S204</f>
        <v>1</v>
      </c>
    </row>
    <row r="205" spans="1:24" x14ac:dyDescent="0.3">
      <c r="A205" s="12">
        <v>804</v>
      </c>
      <c r="B205" s="12" t="s">
        <v>126</v>
      </c>
      <c r="C205" s="13"/>
      <c r="D205" s="13"/>
      <c r="E205" s="13"/>
      <c r="F205" s="13"/>
      <c r="G205" s="13"/>
      <c r="H205" s="14">
        <v>1</v>
      </c>
      <c r="I205" s="14">
        <v>1</v>
      </c>
      <c r="J205" s="13"/>
      <c r="K205" s="13">
        <v>13</v>
      </c>
      <c r="L205" s="13"/>
      <c r="M205" s="13"/>
      <c r="N205" s="13"/>
      <c r="O205" s="13"/>
      <c r="P205" s="13"/>
      <c r="Q205" s="13"/>
      <c r="R205" s="14">
        <f t="shared" ref="R205:R237" si="30">SUM(J205:O205)</f>
        <v>13</v>
      </c>
      <c r="S205" s="14">
        <f t="shared" ref="S205:S237" si="31">SUM(I205,R205)</f>
        <v>14</v>
      </c>
      <c r="T205" s="15">
        <f t="shared" ref="T205:T237" si="32">R205/S205</f>
        <v>0.9285714285714286</v>
      </c>
      <c r="U205" s="13"/>
      <c r="V205" s="13"/>
      <c r="W205" s="14"/>
      <c r="X205" s="15"/>
    </row>
    <row r="206" spans="1:24" x14ac:dyDescent="0.3">
      <c r="A206" s="12">
        <v>808</v>
      </c>
      <c r="B206" s="12" t="s">
        <v>127</v>
      </c>
      <c r="C206" s="13"/>
      <c r="D206" s="13"/>
      <c r="E206" s="13"/>
      <c r="F206" s="13"/>
      <c r="G206" s="13"/>
      <c r="H206" s="13"/>
      <c r="I206" s="13"/>
      <c r="J206" s="13"/>
      <c r="K206" s="13">
        <v>98</v>
      </c>
      <c r="L206" s="13"/>
      <c r="M206" s="14">
        <v>12</v>
      </c>
      <c r="N206" s="13"/>
      <c r="O206" s="13"/>
      <c r="P206" s="13"/>
      <c r="Q206" s="13"/>
      <c r="R206" s="14">
        <f t="shared" si="30"/>
        <v>110</v>
      </c>
      <c r="S206" s="14">
        <f t="shared" si="31"/>
        <v>110</v>
      </c>
      <c r="T206" s="15">
        <f t="shared" si="32"/>
        <v>1</v>
      </c>
      <c r="U206" s="13"/>
      <c r="V206" s="13"/>
      <c r="W206" s="14"/>
      <c r="X206" s="15"/>
    </row>
    <row r="207" spans="1:24" x14ac:dyDescent="0.3">
      <c r="A207" s="12">
        <v>809</v>
      </c>
      <c r="B207" s="12" t="s">
        <v>128</v>
      </c>
      <c r="C207" s="13"/>
      <c r="D207" s="13"/>
      <c r="E207" s="14">
        <v>6</v>
      </c>
      <c r="F207" s="14">
        <v>59</v>
      </c>
      <c r="G207" s="14">
        <v>68</v>
      </c>
      <c r="H207" s="14">
        <v>440</v>
      </c>
      <c r="I207" s="14">
        <v>573</v>
      </c>
      <c r="J207" s="13"/>
      <c r="K207" s="13">
        <v>26683</v>
      </c>
      <c r="L207" s="14">
        <v>1613</v>
      </c>
      <c r="M207" s="14">
        <v>319</v>
      </c>
      <c r="N207" s="13"/>
      <c r="O207" s="13"/>
      <c r="P207" s="13"/>
      <c r="Q207" s="13"/>
      <c r="R207" s="14">
        <f t="shared" si="30"/>
        <v>28615</v>
      </c>
      <c r="S207" s="14">
        <f t="shared" si="31"/>
        <v>29188</v>
      </c>
      <c r="T207" s="15">
        <f t="shared" si="32"/>
        <v>0.98036864464848572</v>
      </c>
      <c r="U207" s="14"/>
      <c r="V207" s="15"/>
      <c r="W207" s="14"/>
      <c r="X207" s="15"/>
    </row>
    <row r="208" spans="1:24" x14ac:dyDescent="0.3">
      <c r="A208" s="12">
        <v>811</v>
      </c>
      <c r="B208" s="12" t="s">
        <v>129</v>
      </c>
      <c r="C208" s="13"/>
      <c r="D208" s="13"/>
      <c r="E208" s="13"/>
      <c r="F208" s="14">
        <v>1</v>
      </c>
      <c r="G208" s="13"/>
      <c r="H208" s="14">
        <v>8</v>
      </c>
      <c r="I208" s="14">
        <v>9</v>
      </c>
      <c r="J208" s="13"/>
      <c r="K208" s="13">
        <v>1</v>
      </c>
      <c r="L208" s="13"/>
      <c r="M208" s="14">
        <v>1</v>
      </c>
      <c r="N208" s="13"/>
      <c r="O208" s="13"/>
      <c r="P208" s="13"/>
      <c r="Q208" s="13"/>
      <c r="R208" s="14">
        <f t="shared" si="30"/>
        <v>2</v>
      </c>
      <c r="S208" s="14">
        <f t="shared" si="31"/>
        <v>11</v>
      </c>
      <c r="T208" s="15">
        <f t="shared" si="32"/>
        <v>0.18181818181818182</v>
      </c>
      <c r="U208" s="13"/>
      <c r="V208" s="13"/>
      <c r="W208" s="14"/>
      <c r="X208" s="15"/>
    </row>
    <row r="209" spans="1:24" x14ac:dyDescent="0.3">
      <c r="A209" s="12">
        <v>813</v>
      </c>
      <c r="B209" s="12" t="s">
        <v>130</v>
      </c>
      <c r="C209" s="13"/>
      <c r="D209" s="14">
        <v>130</v>
      </c>
      <c r="E209" s="14">
        <v>266</v>
      </c>
      <c r="F209" s="14">
        <v>60</v>
      </c>
      <c r="G209" s="14">
        <v>66</v>
      </c>
      <c r="H209" s="14">
        <v>897</v>
      </c>
      <c r="I209" s="14">
        <v>1419</v>
      </c>
      <c r="J209" s="14">
        <v>169</v>
      </c>
      <c r="K209" s="14">
        <v>77856</v>
      </c>
      <c r="L209" s="14">
        <v>679</v>
      </c>
      <c r="M209" s="13"/>
      <c r="N209" s="13"/>
      <c r="O209" s="13"/>
      <c r="P209" s="13"/>
      <c r="Q209" s="13"/>
      <c r="R209" s="14">
        <f t="shared" si="30"/>
        <v>78704</v>
      </c>
      <c r="S209" s="14">
        <f t="shared" si="31"/>
        <v>80123</v>
      </c>
      <c r="T209" s="15">
        <f t="shared" si="32"/>
        <v>0.98228972954083094</v>
      </c>
      <c r="U209" s="14"/>
      <c r="V209" s="15"/>
      <c r="W209" s="14"/>
      <c r="X209" s="15"/>
    </row>
    <row r="210" spans="1:24" x14ac:dyDescent="0.3">
      <c r="A210" s="12">
        <v>814</v>
      </c>
      <c r="B210" s="12" t="s">
        <v>131</v>
      </c>
      <c r="C210" s="13"/>
      <c r="D210" s="13"/>
      <c r="E210" s="13"/>
      <c r="F210" s="13"/>
      <c r="G210" s="13"/>
      <c r="H210" s="13"/>
      <c r="I210" s="13"/>
      <c r="J210" s="13"/>
      <c r="K210" s="13">
        <v>136</v>
      </c>
      <c r="L210" s="14">
        <v>4</v>
      </c>
      <c r="M210" s="13"/>
      <c r="N210" s="13"/>
      <c r="O210" s="13"/>
      <c r="P210" s="13"/>
      <c r="Q210" s="13"/>
      <c r="R210" s="14">
        <f t="shared" si="30"/>
        <v>140</v>
      </c>
      <c r="S210" s="14">
        <f t="shared" si="31"/>
        <v>140</v>
      </c>
      <c r="T210" s="15">
        <f t="shared" si="32"/>
        <v>1</v>
      </c>
      <c r="U210" s="13"/>
      <c r="V210" s="13"/>
      <c r="W210" s="14"/>
      <c r="X210" s="15"/>
    </row>
    <row r="211" spans="1:24" x14ac:dyDescent="0.3">
      <c r="A211" s="12">
        <v>815</v>
      </c>
      <c r="B211" s="12" t="s">
        <v>132</v>
      </c>
      <c r="C211" s="13"/>
      <c r="D211" s="13"/>
      <c r="E211" s="13"/>
      <c r="F211" s="13"/>
      <c r="G211" s="13"/>
      <c r="H211" s="14">
        <v>194</v>
      </c>
      <c r="I211" s="14">
        <v>194</v>
      </c>
      <c r="J211" s="13"/>
      <c r="K211" s="13">
        <v>10</v>
      </c>
      <c r="L211" s="13"/>
      <c r="M211" s="13"/>
      <c r="N211" s="13"/>
      <c r="O211" s="13"/>
      <c r="P211" s="13"/>
      <c r="Q211" s="13"/>
      <c r="R211" s="14">
        <f t="shared" si="30"/>
        <v>10</v>
      </c>
      <c r="S211" s="14">
        <f t="shared" si="31"/>
        <v>204</v>
      </c>
      <c r="T211" s="15">
        <f t="shared" si="32"/>
        <v>4.9019607843137254E-2</v>
      </c>
      <c r="U211" s="13"/>
      <c r="V211" s="13"/>
      <c r="W211" s="14"/>
      <c r="X211" s="15"/>
    </row>
    <row r="212" spans="1:24" x14ac:dyDescent="0.3">
      <c r="A212" s="12">
        <v>816</v>
      </c>
      <c r="B212" s="12" t="s">
        <v>133</v>
      </c>
      <c r="C212" s="13"/>
      <c r="D212" s="13"/>
      <c r="E212" s="13"/>
      <c r="F212" s="13"/>
      <c r="G212" s="13"/>
      <c r="H212" s="14">
        <v>2</v>
      </c>
      <c r="I212" s="14">
        <v>2</v>
      </c>
      <c r="J212" s="13"/>
      <c r="K212" s="13">
        <v>48</v>
      </c>
      <c r="L212" s="13"/>
      <c r="M212" s="13"/>
      <c r="N212" s="13"/>
      <c r="O212" s="13"/>
      <c r="P212" s="13"/>
      <c r="Q212" s="13"/>
      <c r="R212" s="14">
        <f t="shared" si="30"/>
        <v>48</v>
      </c>
      <c r="S212" s="14">
        <f t="shared" si="31"/>
        <v>50</v>
      </c>
      <c r="T212" s="15">
        <f t="shared" si="32"/>
        <v>0.96</v>
      </c>
      <c r="U212" s="13"/>
      <c r="V212" s="13"/>
      <c r="W212" s="14"/>
      <c r="X212" s="15"/>
    </row>
    <row r="213" spans="1:24" x14ac:dyDescent="0.3">
      <c r="A213" s="12">
        <v>817</v>
      </c>
      <c r="B213" s="12" t="s">
        <v>134</v>
      </c>
      <c r="C213" s="13"/>
      <c r="D213" s="14">
        <v>6</v>
      </c>
      <c r="E213" s="14">
        <v>38</v>
      </c>
      <c r="F213" s="14">
        <v>17</v>
      </c>
      <c r="G213" s="13"/>
      <c r="H213" s="14">
        <v>617</v>
      </c>
      <c r="I213" s="14">
        <v>678</v>
      </c>
      <c r="J213" s="14">
        <v>25</v>
      </c>
      <c r="K213" s="14">
        <v>4322</v>
      </c>
      <c r="L213" s="14">
        <v>36</v>
      </c>
      <c r="M213" s="13"/>
      <c r="N213" s="13"/>
      <c r="O213" s="13"/>
      <c r="P213" s="13"/>
      <c r="Q213" s="13"/>
      <c r="R213" s="14">
        <f t="shared" si="30"/>
        <v>4383</v>
      </c>
      <c r="S213" s="14">
        <f t="shared" si="31"/>
        <v>5061</v>
      </c>
      <c r="T213" s="15">
        <f t="shared" si="32"/>
        <v>0.86603438055720217</v>
      </c>
      <c r="U213" s="13"/>
      <c r="V213" s="13"/>
      <c r="W213" s="14"/>
      <c r="X213" s="15"/>
    </row>
    <row r="214" spans="1:24" x14ac:dyDescent="0.3">
      <c r="A214" s="12">
        <v>818</v>
      </c>
      <c r="B214" s="12" t="s">
        <v>135</v>
      </c>
      <c r="C214" s="13"/>
      <c r="D214" s="13"/>
      <c r="E214" s="14">
        <v>32</v>
      </c>
      <c r="F214" s="14">
        <v>55</v>
      </c>
      <c r="G214" s="13"/>
      <c r="H214" s="14">
        <v>9</v>
      </c>
      <c r="I214" s="14">
        <v>96</v>
      </c>
      <c r="J214" s="14">
        <v>8</v>
      </c>
      <c r="K214" s="14">
        <v>6001</v>
      </c>
      <c r="L214" s="14">
        <v>52</v>
      </c>
      <c r="M214" s="13"/>
      <c r="N214" s="13"/>
      <c r="O214" s="13"/>
      <c r="P214" s="13"/>
      <c r="Q214" s="13"/>
      <c r="R214" s="14">
        <f t="shared" si="30"/>
        <v>6061</v>
      </c>
      <c r="S214" s="14">
        <f t="shared" si="31"/>
        <v>6157</v>
      </c>
      <c r="T214" s="15">
        <f t="shared" si="32"/>
        <v>0.98440799090466136</v>
      </c>
      <c r="U214" s="13"/>
      <c r="V214" s="13"/>
      <c r="W214" s="14"/>
      <c r="X214" s="15"/>
    </row>
    <row r="215" spans="1:24" x14ac:dyDescent="0.3">
      <c r="A215" s="12">
        <v>819</v>
      </c>
      <c r="B215" s="12" t="s">
        <v>136</v>
      </c>
      <c r="C215" s="13"/>
      <c r="D215" s="13"/>
      <c r="E215" s="14">
        <v>5</v>
      </c>
      <c r="F215" s="14">
        <v>5</v>
      </c>
      <c r="G215" s="13"/>
      <c r="H215" s="14">
        <v>35</v>
      </c>
      <c r="I215" s="14">
        <v>45</v>
      </c>
      <c r="J215" s="13"/>
      <c r="K215" s="13">
        <v>2243</v>
      </c>
      <c r="L215" s="13"/>
      <c r="M215" s="13"/>
      <c r="N215" s="13"/>
      <c r="O215" s="13"/>
      <c r="P215" s="13"/>
      <c r="Q215" s="13"/>
      <c r="R215" s="14">
        <f t="shared" si="30"/>
        <v>2243</v>
      </c>
      <c r="S215" s="14">
        <f t="shared" si="31"/>
        <v>2288</v>
      </c>
      <c r="T215" s="15">
        <f t="shared" si="32"/>
        <v>0.98033216783216781</v>
      </c>
      <c r="U215" s="13"/>
      <c r="V215" s="13"/>
      <c r="W215" s="14"/>
      <c r="X215" s="15"/>
    </row>
    <row r="216" spans="1:24" x14ac:dyDescent="0.3">
      <c r="A216" s="12">
        <v>820</v>
      </c>
      <c r="B216" s="12" t="s">
        <v>177</v>
      </c>
      <c r="C216" s="13"/>
      <c r="D216" s="13"/>
      <c r="E216" s="14"/>
      <c r="F216" s="14"/>
      <c r="G216" s="13"/>
      <c r="H216" s="14"/>
      <c r="I216" s="14"/>
      <c r="J216" s="13"/>
      <c r="K216" s="13">
        <v>1</v>
      </c>
      <c r="L216" s="13"/>
      <c r="M216" s="13"/>
      <c r="N216" s="13"/>
      <c r="O216" s="13"/>
      <c r="P216" s="13"/>
      <c r="Q216" s="13"/>
      <c r="R216" s="14">
        <f t="shared" si="30"/>
        <v>1</v>
      </c>
      <c r="S216" s="14">
        <f t="shared" si="31"/>
        <v>1</v>
      </c>
      <c r="T216" s="15">
        <f t="shared" si="32"/>
        <v>1</v>
      </c>
      <c r="U216" s="13"/>
      <c r="V216" s="13"/>
      <c r="W216" s="14"/>
      <c r="X216" s="15"/>
    </row>
    <row r="217" spans="1:24" x14ac:dyDescent="0.3">
      <c r="A217" s="12">
        <v>821</v>
      </c>
      <c r="B217" s="12" t="s">
        <v>137</v>
      </c>
      <c r="C217" s="13"/>
      <c r="D217" s="14">
        <v>86</v>
      </c>
      <c r="E217" s="14">
        <v>25</v>
      </c>
      <c r="F217" s="14">
        <v>451</v>
      </c>
      <c r="G217" s="14">
        <v>4</v>
      </c>
      <c r="H217" s="14">
        <v>940</v>
      </c>
      <c r="I217" s="14">
        <v>1506</v>
      </c>
      <c r="J217" s="13"/>
      <c r="K217" s="13">
        <v>46811</v>
      </c>
      <c r="L217" s="14">
        <v>13293</v>
      </c>
      <c r="M217" s="14">
        <v>3626</v>
      </c>
      <c r="N217" s="13"/>
      <c r="O217" s="13"/>
      <c r="P217" s="13"/>
      <c r="Q217" s="13"/>
      <c r="R217" s="14">
        <f t="shared" si="30"/>
        <v>63730</v>
      </c>
      <c r="S217" s="14">
        <f t="shared" si="31"/>
        <v>65236</v>
      </c>
      <c r="T217" s="15">
        <f t="shared" si="32"/>
        <v>0.97691458703783185</v>
      </c>
      <c r="U217" s="14"/>
      <c r="V217" s="15"/>
      <c r="W217" s="14"/>
      <c r="X217" s="15"/>
    </row>
    <row r="218" spans="1:24" x14ac:dyDescent="0.3">
      <c r="A218" s="12">
        <v>822</v>
      </c>
      <c r="B218" s="12" t="s">
        <v>138</v>
      </c>
      <c r="C218" s="13"/>
      <c r="D218" s="13"/>
      <c r="E218" s="13"/>
      <c r="F218" s="13"/>
      <c r="G218" s="13"/>
      <c r="H218" s="14">
        <v>39</v>
      </c>
      <c r="I218" s="14">
        <v>39</v>
      </c>
      <c r="J218" s="13"/>
      <c r="K218" s="13">
        <v>35</v>
      </c>
      <c r="L218" s="13"/>
      <c r="M218" s="13"/>
      <c r="N218" s="13"/>
      <c r="O218" s="13"/>
      <c r="P218" s="13"/>
      <c r="Q218" s="13"/>
      <c r="R218" s="14">
        <f t="shared" si="30"/>
        <v>35</v>
      </c>
      <c r="S218" s="14">
        <f t="shared" si="31"/>
        <v>74</v>
      </c>
      <c r="T218" s="15">
        <f t="shared" si="32"/>
        <v>0.47297297297297297</v>
      </c>
      <c r="U218" s="13"/>
      <c r="V218" s="13"/>
      <c r="W218" s="14"/>
      <c r="X218" s="15"/>
    </row>
    <row r="219" spans="1:24" x14ac:dyDescent="0.3">
      <c r="A219" s="12">
        <v>824</v>
      </c>
      <c r="B219" s="12" t="s">
        <v>139</v>
      </c>
      <c r="C219" s="13"/>
      <c r="D219" s="13"/>
      <c r="E219" s="13"/>
      <c r="F219" s="13"/>
      <c r="G219" s="13"/>
      <c r="H219" s="14">
        <v>2</v>
      </c>
      <c r="I219" s="14">
        <v>2</v>
      </c>
      <c r="J219" s="13"/>
      <c r="K219" s="13">
        <v>387</v>
      </c>
      <c r="L219" s="13"/>
      <c r="M219" s="13"/>
      <c r="N219" s="13"/>
      <c r="O219" s="13"/>
      <c r="P219" s="13"/>
      <c r="Q219" s="13"/>
      <c r="R219" s="14">
        <f t="shared" si="30"/>
        <v>387</v>
      </c>
      <c r="S219" s="14">
        <f t="shared" si="31"/>
        <v>389</v>
      </c>
      <c r="T219" s="15">
        <f t="shared" si="32"/>
        <v>0.99485861182519275</v>
      </c>
      <c r="U219" s="13"/>
      <c r="V219" s="13"/>
      <c r="W219" s="14"/>
      <c r="X219" s="15"/>
    </row>
    <row r="220" spans="1:24" x14ac:dyDescent="0.3">
      <c r="A220" s="12">
        <v>827</v>
      </c>
      <c r="B220" s="12" t="s">
        <v>176</v>
      </c>
      <c r="C220" s="13"/>
      <c r="D220" s="13"/>
      <c r="E220" s="13"/>
      <c r="F220" s="13"/>
      <c r="G220" s="13"/>
      <c r="H220" s="14"/>
      <c r="I220" s="14"/>
      <c r="J220" s="13"/>
      <c r="K220" s="13">
        <v>4</v>
      </c>
      <c r="L220" s="13"/>
      <c r="M220" s="13"/>
      <c r="N220" s="13"/>
      <c r="O220" s="13"/>
      <c r="P220" s="13"/>
      <c r="Q220" s="13"/>
      <c r="R220" s="14">
        <f t="shared" si="30"/>
        <v>4</v>
      </c>
      <c r="S220" s="14">
        <f t="shared" si="31"/>
        <v>4</v>
      </c>
      <c r="T220" s="15">
        <f t="shared" si="32"/>
        <v>1</v>
      </c>
      <c r="U220" s="13"/>
      <c r="V220" s="13"/>
      <c r="W220" s="14"/>
      <c r="X220" s="15"/>
    </row>
    <row r="221" spans="1:24" x14ac:dyDescent="0.3">
      <c r="A221" s="12">
        <v>828</v>
      </c>
      <c r="B221" s="12" t="s">
        <v>140</v>
      </c>
      <c r="C221" s="13"/>
      <c r="D221" s="13"/>
      <c r="E221" s="13"/>
      <c r="F221" s="13"/>
      <c r="G221" s="13"/>
      <c r="H221" s="14">
        <v>2</v>
      </c>
      <c r="I221" s="14">
        <v>2</v>
      </c>
      <c r="J221" s="13"/>
      <c r="K221" s="13">
        <v>524</v>
      </c>
      <c r="L221" s="13"/>
      <c r="M221" s="13"/>
      <c r="N221" s="13"/>
      <c r="O221" s="13"/>
      <c r="P221" s="13"/>
      <c r="Q221" s="13"/>
      <c r="R221" s="14">
        <f t="shared" si="30"/>
        <v>524</v>
      </c>
      <c r="S221" s="14">
        <f t="shared" si="31"/>
        <v>526</v>
      </c>
      <c r="T221" s="15">
        <f t="shared" si="32"/>
        <v>0.99619771863117867</v>
      </c>
      <c r="U221" s="13"/>
      <c r="V221" s="13"/>
      <c r="W221" s="14"/>
      <c r="X221" s="15"/>
    </row>
    <row r="222" spans="1:24" x14ac:dyDescent="0.3">
      <c r="A222" s="12">
        <v>831</v>
      </c>
      <c r="B222" s="12" t="s">
        <v>141</v>
      </c>
      <c r="C222" s="13"/>
      <c r="D222" s="13"/>
      <c r="E222" s="13"/>
      <c r="F222" s="13"/>
      <c r="G222" s="13"/>
      <c r="H222" s="14">
        <v>7</v>
      </c>
      <c r="I222" s="14">
        <v>7</v>
      </c>
      <c r="J222" s="13"/>
      <c r="K222" s="13">
        <v>4</v>
      </c>
      <c r="L222" s="13"/>
      <c r="M222" s="14">
        <v>1</v>
      </c>
      <c r="N222" s="13"/>
      <c r="O222" s="13"/>
      <c r="P222" s="13"/>
      <c r="Q222" s="13"/>
      <c r="R222" s="14">
        <f t="shared" si="30"/>
        <v>5</v>
      </c>
      <c r="S222" s="14">
        <f t="shared" si="31"/>
        <v>12</v>
      </c>
      <c r="T222" s="15">
        <f t="shared" si="32"/>
        <v>0.41666666666666669</v>
      </c>
      <c r="U222" s="13"/>
      <c r="V222" s="13"/>
      <c r="W222" s="14"/>
      <c r="X222" s="15"/>
    </row>
    <row r="223" spans="1:24" x14ac:dyDescent="0.3">
      <c r="A223" s="12">
        <v>832</v>
      </c>
      <c r="B223" s="12" t="s">
        <v>142</v>
      </c>
      <c r="C223" s="13"/>
      <c r="D223" s="13"/>
      <c r="E223" s="13"/>
      <c r="F223" s="13"/>
      <c r="G223" s="13"/>
      <c r="H223" s="14">
        <v>8</v>
      </c>
      <c r="I223" s="14">
        <v>8</v>
      </c>
      <c r="J223" s="13"/>
      <c r="K223" s="13">
        <v>1190</v>
      </c>
      <c r="L223" s="13"/>
      <c r="M223" s="13"/>
      <c r="N223" s="13"/>
      <c r="O223" s="13"/>
      <c r="P223" s="13"/>
      <c r="Q223" s="13"/>
      <c r="R223" s="14">
        <f t="shared" si="30"/>
        <v>1190</v>
      </c>
      <c r="S223" s="14">
        <f t="shared" si="31"/>
        <v>1198</v>
      </c>
      <c r="T223" s="15">
        <f t="shared" si="32"/>
        <v>0.99332220367278801</v>
      </c>
      <c r="U223" s="13"/>
      <c r="V223" s="13"/>
      <c r="W223" s="14"/>
      <c r="X223" s="15"/>
    </row>
    <row r="224" spans="1:24" x14ac:dyDescent="0.3">
      <c r="A224" s="12">
        <v>833</v>
      </c>
      <c r="B224" s="12" t="s">
        <v>143</v>
      </c>
      <c r="C224" s="13"/>
      <c r="D224" s="13"/>
      <c r="E224" s="13"/>
      <c r="F224" s="13"/>
      <c r="G224" s="13"/>
      <c r="H224" s="14">
        <v>2</v>
      </c>
      <c r="I224" s="14">
        <v>2</v>
      </c>
      <c r="J224" s="13"/>
      <c r="K224" s="13">
        <v>21</v>
      </c>
      <c r="L224" s="13"/>
      <c r="M224" s="13"/>
      <c r="N224" s="13"/>
      <c r="O224" s="13"/>
      <c r="P224" s="13"/>
      <c r="Q224" s="13"/>
      <c r="R224" s="14">
        <f t="shared" si="30"/>
        <v>21</v>
      </c>
      <c r="S224" s="14">
        <f t="shared" si="31"/>
        <v>23</v>
      </c>
      <c r="T224" s="15">
        <f t="shared" si="32"/>
        <v>0.91304347826086951</v>
      </c>
      <c r="U224" s="13"/>
      <c r="V224" s="13"/>
      <c r="W224" s="13"/>
      <c r="X224" s="13"/>
    </row>
    <row r="225" spans="1:24" x14ac:dyDescent="0.3">
      <c r="A225" s="12">
        <v>834</v>
      </c>
      <c r="B225" s="12" t="s">
        <v>174</v>
      </c>
      <c r="C225" s="13"/>
      <c r="D225" s="13"/>
      <c r="E225" s="13"/>
      <c r="F225" s="13"/>
      <c r="G225" s="13"/>
      <c r="H225" s="14"/>
      <c r="I225" s="14"/>
      <c r="J225" s="13"/>
      <c r="K225" s="13">
        <v>21</v>
      </c>
      <c r="L225" s="13"/>
      <c r="M225" s="13"/>
      <c r="N225" s="13"/>
      <c r="O225" s="13"/>
      <c r="P225" s="13"/>
      <c r="Q225" s="13"/>
      <c r="R225" s="14">
        <f t="shared" si="30"/>
        <v>21</v>
      </c>
      <c r="S225" s="14">
        <f t="shared" si="31"/>
        <v>21</v>
      </c>
      <c r="T225" s="15">
        <f t="shared" si="32"/>
        <v>1</v>
      </c>
      <c r="U225" s="13"/>
      <c r="V225" s="13"/>
      <c r="W225" s="13"/>
      <c r="X225" s="13"/>
    </row>
    <row r="226" spans="1:24" x14ac:dyDescent="0.3">
      <c r="A226" s="12">
        <v>835</v>
      </c>
      <c r="B226" s="12" t="s">
        <v>144</v>
      </c>
      <c r="C226" s="13"/>
      <c r="D226" s="13"/>
      <c r="E226" s="13"/>
      <c r="F226" s="13"/>
      <c r="G226" s="13"/>
      <c r="H226" s="14">
        <v>1</v>
      </c>
      <c r="I226" s="14">
        <v>1</v>
      </c>
      <c r="J226" s="13"/>
      <c r="K226" s="13">
        <v>0</v>
      </c>
      <c r="L226" s="13"/>
      <c r="M226" s="13"/>
      <c r="N226" s="13"/>
      <c r="O226" s="13"/>
      <c r="P226" s="13"/>
      <c r="Q226" s="13"/>
      <c r="R226" s="14">
        <f t="shared" si="30"/>
        <v>0</v>
      </c>
      <c r="S226" s="14">
        <f t="shared" si="31"/>
        <v>1</v>
      </c>
      <c r="T226" s="15">
        <f t="shared" si="32"/>
        <v>0</v>
      </c>
      <c r="U226" s="13"/>
      <c r="V226" s="13"/>
      <c r="W226" s="14"/>
      <c r="X226" s="15"/>
    </row>
    <row r="227" spans="1:24" x14ac:dyDescent="0.3">
      <c r="A227" s="12">
        <v>836</v>
      </c>
      <c r="B227" s="12" t="s">
        <v>175</v>
      </c>
      <c r="C227" s="13"/>
      <c r="D227" s="13"/>
      <c r="E227" s="13"/>
      <c r="F227" s="13"/>
      <c r="G227" s="13"/>
      <c r="H227" s="14"/>
      <c r="I227" s="14"/>
      <c r="J227" s="13"/>
      <c r="K227" s="13">
        <v>1</v>
      </c>
      <c r="L227" s="13"/>
      <c r="M227" s="13"/>
      <c r="N227" s="13"/>
      <c r="O227" s="13"/>
      <c r="P227" s="13"/>
      <c r="Q227" s="13"/>
      <c r="R227" s="14">
        <f t="shared" si="30"/>
        <v>1</v>
      </c>
      <c r="S227" s="14">
        <f t="shared" si="31"/>
        <v>1</v>
      </c>
      <c r="T227" s="15">
        <f t="shared" si="32"/>
        <v>1</v>
      </c>
      <c r="U227" s="13"/>
      <c r="V227" s="13"/>
      <c r="W227" s="14"/>
      <c r="X227" s="15"/>
    </row>
    <row r="228" spans="1:24" x14ac:dyDescent="0.3">
      <c r="A228" s="12">
        <v>837</v>
      </c>
      <c r="B228" s="12" t="s">
        <v>145</v>
      </c>
      <c r="C228" s="13"/>
      <c r="D228" s="13"/>
      <c r="E228" s="13"/>
      <c r="F228" s="14">
        <v>3</v>
      </c>
      <c r="G228" s="14">
        <v>4</v>
      </c>
      <c r="H228" s="14">
        <v>177</v>
      </c>
      <c r="I228" s="14">
        <v>184</v>
      </c>
      <c r="J228" s="13"/>
      <c r="K228" s="13">
        <v>26</v>
      </c>
      <c r="L228" s="14">
        <v>1</v>
      </c>
      <c r="M228" s="14">
        <v>36</v>
      </c>
      <c r="N228" s="13"/>
      <c r="O228" s="13"/>
      <c r="P228" s="13"/>
      <c r="Q228" s="13"/>
      <c r="R228" s="14">
        <f t="shared" si="30"/>
        <v>63</v>
      </c>
      <c r="S228" s="14">
        <f t="shared" si="31"/>
        <v>247</v>
      </c>
      <c r="T228" s="15">
        <f t="shared" si="32"/>
        <v>0.25506072874493929</v>
      </c>
      <c r="U228" s="13"/>
      <c r="V228" s="13"/>
      <c r="W228" s="14"/>
      <c r="X228" s="15"/>
    </row>
    <row r="229" spans="1:24" x14ac:dyDescent="0.3">
      <c r="A229" s="12">
        <v>841</v>
      </c>
      <c r="B229" s="12" t="s">
        <v>146</v>
      </c>
      <c r="C229" s="13"/>
      <c r="D229" s="14">
        <v>4</v>
      </c>
      <c r="E229" s="13"/>
      <c r="F229" s="14">
        <v>18</v>
      </c>
      <c r="G229" s="13"/>
      <c r="H229" s="14">
        <v>630</v>
      </c>
      <c r="I229" s="14">
        <v>652</v>
      </c>
      <c r="J229" s="14">
        <v>1</v>
      </c>
      <c r="K229" s="14">
        <v>2288</v>
      </c>
      <c r="L229" s="14">
        <v>1</v>
      </c>
      <c r="M229" s="13"/>
      <c r="N229" s="13"/>
      <c r="O229" s="13"/>
      <c r="P229" s="13"/>
      <c r="Q229" s="13"/>
      <c r="R229" s="14">
        <f t="shared" si="30"/>
        <v>2290</v>
      </c>
      <c r="S229" s="14">
        <f t="shared" si="31"/>
        <v>2942</v>
      </c>
      <c r="T229" s="15">
        <f t="shared" si="32"/>
        <v>0.77838205302515295</v>
      </c>
      <c r="U229" s="13"/>
      <c r="V229" s="13"/>
      <c r="W229" s="14"/>
      <c r="X229" s="15"/>
    </row>
    <row r="230" spans="1:24" x14ac:dyDescent="0.3">
      <c r="A230" s="12">
        <v>842</v>
      </c>
      <c r="B230" s="12" t="s">
        <v>147</v>
      </c>
      <c r="C230" s="13"/>
      <c r="D230" s="13"/>
      <c r="E230" s="13"/>
      <c r="F230" s="14">
        <v>1</v>
      </c>
      <c r="G230" s="14">
        <v>32</v>
      </c>
      <c r="H230" s="13"/>
      <c r="I230" s="14">
        <v>33</v>
      </c>
      <c r="J230" s="13"/>
      <c r="K230" s="13">
        <v>350</v>
      </c>
      <c r="L230" s="13"/>
      <c r="M230" s="14">
        <v>2</v>
      </c>
      <c r="N230" s="13"/>
      <c r="O230" s="13"/>
      <c r="P230" s="13"/>
      <c r="Q230" s="13"/>
      <c r="R230" s="14">
        <f t="shared" si="30"/>
        <v>352</v>
      </c>
      <c r="S230" s="14">
        <f t="shared" si="31"/>
        <v>385</v>
      </c>
      <c r="T230" s="15">
        <f t="shared" si="32"/>
        <v>0.91428571428571426</v>
      </c>
      <c r="U230" s="13"/>
      <c r="V230" s="13"/>
      <c r="W230" s="14"/>
      <c r="X230" s="15"/>
    </row>
    <row r="231" spans="1:24" x14ac:dyDescent="0.3">
      <c r="A231" s="12">
        <v>891</v>
      </c>
      <c r="B231" s="12" t="s">
        <v>148</v>
      </c>
      <c r="C231" s="13"/>
      <c r="D231" s="13"/>
      <c r="E231" s="13"/>
      <c r="F231" s="13"/>
      <c r="G231" s="13"/>
      <c r="H231" s="14">
        <v>3</v>
      </c>
      <c r="I231" s="14">
        <v>3</v>
      </c>
      <c r="J231" s="13"/>
      <c r="K231" s="13">
        <v>33</v>
      </c>
      <c r="L231" s="13"/>
      <c r="M231" s="13"/>
      <c r="N231" s="13"/>
      <c r="O231" s="13"/>
      <c r="P231" s="13"/>
      <c r="Q231" s="13"/>
      <c r="R231" s="14">
        <f t="shared" si="30"/>
        <v>33</v>
      </c>
      <c r="S231" s="14">
        <f t="shared" si="31"/>
        <v>36</v>
      </c>
      <c r="T231" s="15">
        <f t="shared" si="32"/>
        <v>0.91666666666666663</v>
      </c>
      <c r="U231" s="13"/>
      <c r="V231" s="13"/>
      <c r="W231" s="14"/>
      <c r="X231" s="15"/>
    </row>
    <row r="232" spans="1:24" x14ac:dyDescent="0.3">
      <c r="A232" s="12">
        <v>892</v>
      </c>
      <c r="B232" s="12" t="s">
        <v>171</v>
      </c>
      <c r="C232" s="13"/>
      <c r="D232" s="13"/>
      <c r="E232" s="13"/>
      <c r="F232" s="13"/>
      <c r="G232" s="13"/>
      <c r="H232" s="14"/>
      <c r="I232" s="14"/>
      <c r="J232" s="13"/>
      <c r="K232" s="13">
        <v>39</v>
      </c>
      <c r="L232" s="13"/>
      <c r="M232" s="13"/>
      <c r="N232" s="13"/>
      <c r="O232" s="13"/>
      <c r="P232" s="13"/>
      <c r="Q232" s="13"/>
      <c r="R232" s="14">
        <f t="shared" si="30"/>
        <v>39</v>
      </c>
      <c r="S232" s="14">
        <f t="shared" si="31"/>
        <v>39</v>
      </c>
      <c r="T232" s="15">
        <f t="shared" si="32"/>
        <v>1</v>
      </c>
      <c r="U232" s="13"/>
      <c r="V232" s="13"/>
      <c r="W232" s="14"/>
      <c r="X232" s="15"/>
    </row>
    <row r="233" spans="1:24" x14ac:dyDescent="0.3">
      <c r="A233" s="12">
        <v>893</v>
      </c>
      <c r="B233" s="12" t="s">
        <v>172</v>
      </c>
      <c r="C233" s="13"/>
      <c r="D233" s="13"/>
      <c r="E233" s="13"/>
      <c r="F233" s="13"/>
      <c r="G233" s="13"/>
      <c r="H233" s="14"/>
      <c r="I233" s="14"/>
      <c r="J233" s="13"/>
      <c r="K233" s="13">
        <v>106</v>
      </c>
      <c r="L233" s="13"/>
      <c r="M233" s="13"/>
      <c r="N233" s="13"/>
      <c r="O233" s="13"/>
      <c r="P233" s="13"/>
      <c r="Q233" s="13"/>
      <c r="R233" s="14">
        <f t="shared" si="30"/>
        <v>106</v>
      </c>
      <c r="S233" s="14">
        <f t="shared" si="31"/>
        <v>106</v>
      </c>
      <c r="T233" s="15">
        <f t="shared" si="32"/>
        <v>1</v>
      </c>
      <c r="U233" s="13"/>
      <c r="V233" s="13"/>
      <c r="W233" s="14"/>
      <c r="X233" s="15"/>
    </row>
    <row r="234" spans="1:24" x14ac:dyDescent="0.3">
      <c r="A234" s="12">
        <v>911</v>
      </c>
      <c r="B234" s="12" t="s">
        <v>173</v>
      </c>
      <c r="C234" s="13"/>
      <c r="D234" s="13"/>
      <c r="E234" s="13"/>
      <c r="F234" s="13"/>
      <c r="G234" s="13"/>
      <c r="H234" s="14"/>
      <c r="I234" s="14"/>
      <c r="J234" s="13"/>
      <c r="K234" s="13">
        <v>3</v>
      </c>
      <c r="L234" s="13"/>
      <c r="M234" s="13"/>
      <c r="N234" s="13"/>
      <c r="O234" s="13"/>
      <c r="P234" s="13"/>
      <c r="Q234" s="13"/>
      <c r="R234" s="14">
        <f t="shared" si="30"/>
        <v>3</v>
      </c>
      <c r="S234" s="14">
        <f t="shared" si="31"/>
        <v>3</v>
      </c>
      <c r="T234" s="15">
        <f t="shared" si="32"/>
        <v>1</v>
      </c>
      <c r="U234" s="13"/>
      <c r="V234" s="13"/>
      <c r="W234" s="14"/>
      <c r="X234" s="15"/>
    </row>
    <row r="235" spans="1:24" x14ac:dyDescent="0.3">
      <c r="R235" s="14"/>
      <c r="S235" s="14"/>
      <c r="T235" s="15"/>
    </row>
    <row r="236" spans="1:24" x14ac:dyDescent="0.3">
      <c r="R236" s="14"/>
      <c r="S236" s="14"/>
      <c r="T236" s="15"/>
    </row>
    <row r="237" spans="1:24" x14ac:dyDescent="0.3">
      <c r="A237" s="13"/>
      <c r="B237" s="16" t="s">
        <v>52</v>
      </c>
      <c r="C237" s="13"/>
      <c r="D237" s="14">
        <v>226</v>
      </c>
      <c r="E237" s="14">
        <v>372</v>
      </c>
      <c r="F237" s="14">
        <v>670</v>
      </c>
      <c r="G237" s="14">
        <v>174</v>
      </c>
      <c r="H237" s="14">
        <v>4014</v>
      </c>
      <c r="I237" s="14">
        <v>5456</v>
      </c>
      <c r="J237" s="14">
        <v>203</v>
      </c>
      <c r="K237" s="22">
        <f>SUM(K204:K234)</f>
        <v>169264</v>
      </c>
      <c r="L237" s="14">
        <v>15679</v>
      </c>
      <c r="M237" s="14">
        <v>3997</v>
      </c>
      <c r="N237" s="13"/>
      <c r="O237" s="13"/>
      <c r="P237" s="13"/>
      <c r="Q237" s="13"/>
      <c r="R237" s="14">
        <f t="shared" si="30"/>
        <v>189143</v>
      </c>
      <c r="S237" s="14">
        <f t="shared" si="31"/>
        <v>194599</v>
      </c>
      <c r="T237" s="15">
        <f t="shared" si="32"/>
        <v>0.97196285695198847</v>
      </c>
      <c r="U237" s="14"/>
      <c r="V237" s="15"/>
      <c r="W237" s="14"/>
      <c r="X237" s="15"/>
    </row>
    <row r="238" spans="1:24" x14ac:dyDescent="0.3">
      <c r="A238" s="13"/>
      <c r="B238" s="16" t="s">
        <v>53</v>
      </c>
      <c r="C238" s="15">
        <v>0</v>
      </c>
      <c r="D238" s="17">
        <v>0.122</v>
      </c>
      <c r="E238" s="17">
        <v>0.108</v>
      </c>
      <c r="F238" s="17">
        <v>0.106</v>
      </c>
      <c r="G238" s="17">
        <v>0.17499999999999999</v>
      </c>
      <c r="H238" s="17">
        <v>0.32900000000000001</v>
      </c>
      <c r="I238" s="15">
        <v>0.22</v>
      </c>
      <c r="J238" s="17">
        <v>7.0000000000000001E-3</v>
      </c>
      <c r="K238" s="15">
        <f>K237/$I$301</f>
        <v>0.11452000297693551</v>
      </c>
      <c r="L238" s="17">
        <v>0.13700000000000001</v>
      </c>
      <c r="M238" s="17">
        <v>0.13500000000000001</v>
      </c>
      <c r="N238" s="15">
        <v>0</v>
      </c>
      <c r="O238" s="15">
        <v>0</v>
      </c>
      <c r="P238" s="15">
        <v>0</v>
      </c>
      <c r="Q238" s="15">
        <v>0</v>
      </c>
      <c r="R238" s="17">
        <f>R237/$P$301</f>
        <v>0.11465908346932491</v>
      </c>
      <c r="S238" s="17">
        <f>S237/$Q$301</f>
        <v>0.11621895859872421</v>
      </c>
      <c r="T238" s="13"/>
      <c r="U238" s="17"/>
      <c r="V238" s="13"/>
      <c r="W238" s="17"/>
      <c r="X238" s="13"/>
    </row>
    <row r="240" spans="1:24" ht="17.399999999999999" customHeight="1" x14ac:dyDescent="0.3">
      <c r="A240" s="2" t="s">
        <v>0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7.399999999999999" customHeight="1" x14ac:dyDescent="0.3">
      <c r="A241" s="2" t="s">
        <v>1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3"/>
      <c r="W241" s="3"/>
      <c r="X241" s="3"/>
    </row>
    <row r="244" spans="1:24" ht="31.2" x14ac:dyDescent="0.3">
      <c r="A244" s="4" t="s">
        <v>3</v>
      </c>
      <c r="B244" s="1"/>
      <c r="C244" s="5" t="s">
        <v>149</v>
      </c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x14ac:dyDescent="0.3">
      <c r="A245" s="21" t="s">
        <v>2</v>
      </c>
      <c r="B245" s="21"/>
      <c r="C245" s="21"/>
    </row>
    <row r="247" spans="1:24" x14ac:dyDescent="0.3">
      <c r="A247" s="9"/>
      <c r="B247" s="9"/>
      <c r="C247" s="10" t="s">
        <v>5</v>
      </c>
      <c r="D247" s="10"/>
      <c r="E247" s="10"/>
      <c r="F247" s="10"/>
      <c r="G247" s="10"/>
      <c r="H247" s="10"/>
      <c r="I247" s="10"/>
      <c r="J247" s="10"/>
      <c r="K247" s="10" t="s">
        <v>6</v>
      </c>
      <c r="L247" s="10"/>
      <c r="M247" s="1"/>
      <c r="N247" s="6" t="s">
        <v>7</v>
      </c>
      <c r="O247" s="6" t="s">
        <v>7</v>
      </c>
      <c r="P247" s="6" t="s">
        <v>8</v>
      </c>
      <c r="Q247" s="6" t="s">
        <v>8</v>
      </c>
      <c r="R247" s="7"/>
      <c r="S247" s="7"/>
      <c r="T247" s="10"/>
      <c r="U247" s="10"/>
      <c r="V247" s="10"/>
      <c r="W247" s="10"/>
    </row>
    <row r="248" spans="1:24" x14ac:dyDescent="0.3">
      <c r="A248" s="9"/>
      <c r="B248" s="9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"/>
      <c r="N248" s="6" t="s">
        <v>9</v>
      </c>
      <c r="O248" s="6" t="s">
        <v>10</v>
      </c>
      <c r="P248" s="6" t="s">
        <v>11</v>
      </c>
      <c r="Q248" s="6" t="s">
        <v>12</v>
      </c>
      <c r="R248" s="11"/>
      <c r="S248" s="11"/>
      <c r="T248" s="10"/>
      <c r="U248" s="10"/>
      <c r="V248" s="10"/>
      <c r="W248" s="10"/>
    </row>
    <row r="249" spans="1:24" ht="20.399999999999999" x14ac:dyDescent="0.3">
      <c r="A249" s="8" t="s">
        <v>13</v>
      </c>
      <c r="B249" s="8" t="s">
        <v>14</v>
      </c>
      <c r="C249" s="7"/>
      <c r="D249" s="6" t="s">
        <v>15</v>
      </c>
      <c r="E249" s="6" t="s">
        <v>9</v>
      </c>
      <c r="F249" s="6" t="s">
        <v>10</v>
      </c>
      <c r="G249" s="6" t="s">
        <v>16</v>
      </c>
      <c r="H249" s="7"/>
      <c r="I249" s="6" t="s">
        <v>17</v>
      </c>
      <c r="J249" s="6" t="s">
        <v>18</v>
      </c>
      <c r="K249" s="6" t="s">
        <v>165</v>
      </c>
      <c r="L249" s="6" t="s">
        <v>9</v>
      </c>
      <c r="M249" s="6" t="s">
        <v>10</v>
      </c>
      <c r="N249" s="6" t="s">
        <v>19</v>
      </c>
      <c r="O249" s="6" t="s">
        <v>19</v>
      </c>
      <c r="P249" s="6" t="s">
        <v>8</v>
      </c>
      <c r="Q249" s="6" t="s">
        <v>8</v>
      </c>
      <c r="R249" s="6" t="s">
        <v>17</v>
      </c>
      <c r="S249" s="7"/>
      <c r="T249" s="6"/>
      <c r="U249" s="7"/>
      <c r="V249" s="7"/>
      <c r="W249" s="7"/>
      <c r="X249" s="7"/>
    </row>
    <row r="250" spans="1:24" x14ac:dyDescent="0.3">
      <c r="A250" s="8" t="s">
        <v>21</v>
      </c>
      <c r="B250" s="8" t="s">
        <v>22</v>
      </c>
      <c r="C250" s="6" t="s">
        <v>23</v>
      </c>
      <c r="D250" s="6" t="s">
        <v>24</v>
      </c>
      <c r="E250" s="6" t="s">
        <v>25</v>
      </c>
      <c r="F250" s="6" t="s">
        <v>26</v>
      </c>
      <c r="G250" s="6" t="s">
        <v>27</v>
      </c>
      <c r="H250" s="6" t="s">
        <v>28</v>
      </c>
      <c r="I250" s="6" t="s">
        <v>29</v>
      </c>
      <c r="J250" s="6" t="s">
        <v>30</v>
      </c>
      <c r="K250" s="6" t="s">
        <v>166</v>
      </c>
      <c r="L250" s="6" t="s">
        <v>25</v>
      </c>
      <c r="M250" s="6" t="s">
        <v>26</v>
      </c>
      <c r="N250" s="6" t="s">
        <v>25</v>
      </c>
      <c r="O250" s="6" t="s">
        <v>26</v>
      </c>
      <c r="P250" s="6" t="s">
        <v>31</v>
      </c>
      <c r="Q250" s="6" t="s">
        <v>32</v>
      </c>
      <c r="R250" s="6" t="s">
        <v>6</v>
      </c>
      <c r="S250" s="6" t="s">
        <v>17</v>
      </c>
      <c r="T250" s="6" t="s">
        <v>6</v>
      </c>
      <c r="U250" s="6"/>
      <c r="V250" s="6"/>
      <c r="W250" s="6"/>
      <c r="X250" s="6"/>
    </row>
    <row r="253" spans="1:24" x14ac:dyDescent="0.3">
      <c r="A253" s="12">
        <v>401</v>
      </c>
      <c r="B253" s="12" t="s">
        <v>150</v>
      </c>
      <c r="C253" s="13"/>
      <c r="D253" s="13"/>
      <c r="E253" s="13"/>
      <c r="F253" s="14">
        <v>1</v>
      </c>
      <c r="G253" s="13"/>
      <c r="H253" s="13"/>
      <c r="I253" s="14">
        <v>1</v>
      </c>
      <c r="J253" s="13"/>
      <c r="K253" s="22">
        <v>11</v>
      </c>
      <c r="L253" s="13"/>
      <c r="M253" s="13"/>
      <c r="N253" s="13"/>
      <c r="O253" s="13"/>
      <c r="P253" s="13"/>
      <c r="Q253" s="13"/>
      <c r="R253" s="14">
        <f t="shared" ref="R253" si="33">SUM(J253:O253)</f>
        <v>11</v>
      </c>
      <c r="S253" s="14">
        <f t="shared" ref="S253" si="34">SUM(I253,R253)</f>
        <v>12</v>
      </c>
      <c r="T253" s="15">
        <f t="shared" ref="T253" si="35">R253/S253</f>
        <v>0.91666666666666663</v>
      </c>
      <c r="U253" s="13"/>
      <c r="V253" s="13"/>
      <c r="W253" s="14"/>
      <c r="X253" s="15"/>
    </row>
    <row r="254" spans="1:24" x14ac:dyDescent="0.3">
      <c r="A254" s="12">
        <v>404</v>
      </c>
      <c r="B254" s="12" t="s">
        <v>183</v>
      </c>
      <c r="C254" s="13"/>
      <c r="D254" s="13"/>
      <c r="E254" s="13"/>
      <c r="F254" s="14"/>
      <c r="G254" s="13"/>
      <c r="H254" s="13"/>
      <c r="I254" s="14"/>
      <c r="J254" s="13"/>
      <c r="K254" s="22">
        <v>30</v>
      </c>
      <c r="L254" s="13"/>
      <c r="M254" s="13"/>
      <c r="N254" s="13"/>
      <c r="O254" s="13"/>
      <c r="P254" s="13"/>
      <c r="Q254" s="13"/>
      <c r="R254" s="14">
        <f t="shared" ref="R254:R264" si="36">SUM(J254:O254)</f>
        <v>30</v>
      </c>
      <c r="S254" s="14">
        <f t="shared" ref="S254:S264" si="37">SUM(I254,R254)</f>
        <v>30</v>
      </c>
      <c r="T254" s="15">
        <f t="shared" ref="T254:T264" si="38">R254/S254</f>
        <v>1</v>
      </c>
      <c r="U254" s="13"/>
      <c r="V254" s="13"/>
      <c r="W254" s="14"/>
      <c r="X254" s="15"/>
    </row>
    <row r="255" spans="1:24" x14ac:dyDescent="0.3">
      <c r="A255" s="12">
        <v>410</v>
      </c>
      <c r="B255" s="12" t="s">
        <v>151</v>
      </c>
      <c r="C255" s="13"/>
      <c r="D255" s="14">
        <v>492</v>
      </c>
      <c r="E255" s="14">
        <v>412</v>
      </c>
      <c r="F255" s="14">
        <v>245</v>
      </c>
      <c r="G255" s="13"/>
      <c r="H255" s="14">
        <v>212</v>
      </c>
      <c r="I255" s="14">
        <v>1361</v>
      </c>
      <c r="J255" s="14">
        <v>561</v>
      </c>
      <c r="K255" s="22">
        <v>74109</v>
      </c>
      <c r="L255" s="14">
        <v>5601</v>
      </c>
      <c r="M255" s="14">
        <v>227</v>
      </c>
      <c r="N255" s="13"/>
      <c r="O255" s="13"/>
      <c r="P255" s="13"/>
      <c r="Q255" s="13"/>
      <c r="R255" s="14">
        <f t="shared" si="36"/>
        <v>80498</v>
      </c>
      <c r="S255" s="14">
        <f t="shared" si="37"/>
        <v>81859</v>
      </c>
      <c r="T255" s="15">
        <f t="shared" si="38"/>
        <v>0.9833738501569772</v>
      </c>
      <c r="U255" s="14"/>
      <c r="V255" s="15"/>
      <c r="W255" s="14"/>
      <c r="X255" s="15"/>
    </row>
    <row r="256" spans="1:24" x14ac:dyDescent="0.3">
      <c r="A256" s="12">
        <v>414</v>
      </c>
      <c r="B256" s="12" t="s">
        <v>152</v>
      </c>
      <c r="C256" s="13"/>
      <c r="D256" s="13"/>
      <c r="E256" s="13"/>
      <c r="F256" s="13"/>
      <c r="G256" s="13"/>
      <c r="H256" s="14">
        <v>1</v>
      </c>
      <c r="I256" s="14">
        <v>1</v>
      </c>
      <c r="J256" s="13"/>
      <c r="K256" s="22">
        <v>4</v>
      </c>
      <c r="L256" s="13"/>
      <c r="M256" s="14">
        <v>2</v>
      </c>
      <c r="N256" s="13"/>
      <c r="O256" s="13"/>
      <c r="P256" s="13"/>
      <c r="Q256" s="13"/>
      <c r="R256" s="14">
        <f t="shared" si="36"/>
        <v>6</v>
      </c>
      <c r="S256" s="14">
        <f t="shared" si="37"/>
        <v>7</v>
      </c>
      <c r="T256" s="15">
        <f t="shared" si="38"/>
        <v>0.8571428571428571</v>
      </c>
      <c r="U256" s="13"/>
      <c r="V256" s="13"/>
      <c r="W256" s="14"/>
      <c r="X256" s="15"/>
    </row>
    <row r="257" spans="1:24" x14ac:dyDescent="0.3">
      <c r="A257" s="12">
        <v>417</v>
      </c>
      <c r="B257" s="12" t="s">
        <v>153</v>
      </c>
      <c r="C257" s="13"/>
      <c r="D257" s="13"/>
      <c r="E257" s="13"/>
      <c r="F257" s="14">
        <v>372</v>
      </c>
      <c r="G257" s="14">
        <v>12</v>
      </c>
      <c r="H257" s="14">
        <v>21</v>
      </c>
      <c r="I257" s="14">
        <v>405</v>
      </c>
      <c r="J257" s="13"/>
      <c r="K257" s="22">
        <v>294175</v>
      </c>
      <c r="L257" s="14">
        <v>5163</v>
      </c>
      <c r="M257" s="14">
        <v>602</v>
      </c>
      <c r="N257" s="13"/>
      <c r="O257" s="13"/>
      <c r="P257" s="13"/>
      <c r="Q257" s="13"/>
      <c r="R257" s="14">
        <f t="shared" si="36"/>
        <v>299940</v>
      </c>
      <c r="S257" s="14">
        <f t="shared" si="37"/>
        <v>300345</v>
      </c>
      <c r="T257" s="15">
        <f t="shared" si="38"/>
        <v>0.99865155071667577</v>
      </c>
      <c r="U257" s="14"/>
      <c r="V257" s="15"/>
      <c r="W257" s="14"/>
      <c r="X257" s="15"/>
    </row>
    <row r="258" spans="1:24" x14ac:dyDescent="0.3">
      <c r="A258" s="12">
        <v>427</v>
      </c>
      <c r="B258" s="12" t="s">
        <v>154</v>
      </c>
      <c r="C258" s="13"/>
      <c r="D258" s="14">
        <v>32</v>
      </c>
      <c r="E258" s="14">
        <v>260</v>
      </c>
      <c r="F258" s="14">
        <v>166</v>
      </c>
      <c r="G258" s="14">
        <v>16</v>
      </c>
      <c r="H258" s="14">
        <v>544</v>
      </c>
      <c r="I258" s="14">
        <v>1018</v>
      </c>
      <c r="J258" s="14">
        <v>674</v>
      </c>
      <c r="K258" s="22">
        <v>75556</v>
      </c>
      <c r="L258" s="14">
        <v>1574</v>
      </c>
      <c r="M258" s="14">
        <v>1</v>
      </c>
      <c r="N258" s="13"/>
      <c r="O258" s="13"/>
      <c r="P258" s="13"/>
      <c r="Q258" s="13"/>
      <c r="R258" s="14">
        <f t="shared" si="36"/>
        <v>77805</v>
      </c>
      <c r="S258" s="14">
        <f t="shared" si="37"/>
        <v>78823</v>
      </c>
      <c r="T258" s="15">
        <f t="shared" si="38"/>
        <v>0.98708498788424703</v>
      </c>
      <c r="U258" s="14"/>
      <c r="V258" s="15"/>
      <c r="W258" s="14"/>
      <c r="X258" s="15"/>
    </row>
    <row r="259" spans="1:24" x14ac:dyDescent="0.3">
      <c r="A259" s="12">
        <v>457</v>
      </c>
      <c r="B259" s="12" t="s">
        <v>155</v>
      </c>
      <c r="C259" s="13"/>
      <c r="D259" s="13"/>
      <c r="E259" s="13"/>
      <c r="F259" s="13"/>
      <c r="G259" s="13"/>
      <c r="H259" s="14">
        <v>2</v>
      </c>
      <c r="I259" s="14">
        <v>2</v>
      </c>
      <c r="J259" s="13"/>
      <c r="K259" s="22">
        <v>197</v>
      </c>
      <c r="L259" s="13"/>
      <c r="M259" s="14">
        <v>3</v>
      </c>
      <c r="N259" s="13"/>
      <c r="O259" s="13"/>
      <c r="P259" s="13"/>
      <c r="Q259" s="13"/>
      <c r="R259" s="14">
        <f t="shared" si="36"/>
        <v>200</v>
      </c>
      <c r="S259" s="14">
        <f t="shared" si="37"/>
        <v>202</v>
      </c>
      <c r="T259" s="15">
        <f t="shared" si="38"/>
        <v>0.99009900990099009</v>
      </c>
      <c r="U259" s="13"/>
      <c r="V259" s="13"/>
      <c r="W259" s="14"/>
      <c r="X259" s="15"/>
    </row>
    <row r="260" spans="1:24" x14ac:dyDescent="0.3">
      <c r="A260" s="12">
        <v>476</v>
      </c>
      <c r="B260" s="12" t="s">
        <v>156</v>
      </c>
      <c r="C260" s="13"/>
      <c r="D260" s="13"/>
      <c r="E260" s="13"/>
      <c r="F260" s="14">
        <v>2</v>
      </c>
      <c r="G260" s="14">
        <v>2</v>
      </c>
      <c r="H260" s="14">
        <v>1</v>
      </c>
      <c r="I260" s="14">
        <v>5</v>
      </c>
      <c r="J260" s="13"/>
      <c r="K260" s="25">
        <v>53</v>
      </c>
      <c r="L260" s="13"/>
      <c r="M260" s="14">
        <v>4</v>
      </c>
      <c r="N260" s="13"/>
      <c r="O260" s="13"/>
      <c r="P260" s="13"/>
      <c r="Q260" s="13"/>
      <c r="R260" s="14">
        <f t="shared" si="36"/>
        <v>57</v>
      </c>
      <c r="S260" s="14">
        <f t="shared" si="37"/>
        <v>62</v>
      </c>
      <c r="T260" s="15">
        <f t="shared" si="38"/>
        <v>0.91935483870967738</v>
      </c>
      <c r="U260" s="13"/>
      <c r="V260" s="13"/>
      <c r="W260" s="14"/>
      <c r="X260" s="15"/>
    </row>
    <row r="261" spans="1:24" x14ac:dyDescent="0.3">
      <c r="A261" s="12">
        <v>492</v>
      </c>
      <c r="B261" s="12" t="s">
        <v>157</v>
      </c>
      <c r="C261" s="13"/>
      <c r="D261" s="14">
        <v>12</v>
      </c>
      <c r="E261" s="13"/>
      <c r="F261" s="13"/>
      <c r="G261" s="14">
        <v>2</v>
      </c>
      <c r="H261" s="13"/>
      <c r="I261" s="14">
        <v>14</v>
      </c>
      <c r="J261" s="13"/>
      <c r="K261" s="22">
        <v>1445</v>
      </c>
      <c r="L261" s="14">
        <v>1</v>
      </c>
      <c r="M261" s="14">
        <v>7</v>
      </c>
      <c r="N261" s="13"/>
      <c r="O261" s="13"/>
      <c r="P261" s="13"/>
      <c r="Q261" s="13"/>
      <c r="R261" s="14">
        <f t="shared" si="36"/>
        <v>1453</v>
      </c>
      <c r="S261" s="14">
        <f t="shared" si="37"/>
        <v>1467</v>
      </c>
      <c r="T261" s="15">
        <f t="shared" si="38"/>
        <v>0.99045671438309479</v>
      </c>
      <c r="U261" s="13"/>
      <c r="V261" s="13"/>
      <c r="W261" s="14"/>
      <c r="X261" s="15"/>
    </row>
    <row r="262" spans="1:24" x14ac:dyDescent="0.3">
      <c r="K262" s="22"/>
      <c r="R262" s="14"/>
      <c r="S262" s="14"/>
      <c r="T262" s="15"/>
    </row>
    <row r="263" spans="1:24" x14ac:dyDescent="0.3">
      <c r="K263" s="22"/>
      <c r="R263" s="14"/>
      <c r="S263" s="14"/>
      <c r="T263" s="15"/>
    </row>
    <row r="264" spans="1:24" x14ac:dyDescent="0.3">
      <c r="A264" s="13"/>
      <c r="B264" s="16" t="s">
        <v>52</v>
      </c>
      <c r="C264" s="13"/>
      <c r="D264" s="14">
        <v>536</v>
      </c>
      <c r="E264" s="14">
        <v>672</v>
      </c>
      <c r="F264" s="14">
        <v>786</v>
      </c>
      <c r="G264" s="14">
        <v>32</v>
      </c>
      <c r="H264" s="14">
        <v>781</v>
      </c>
      <c r="I264" s="14">
        <v>2807</v>
      </c>
      <c r="J264" s="14">
        <v>1235</v>
      </c>
      <c r="K264" s="22">
        <f>SUM(K253:K261)</f>
        <v>445580</v>
      </c>
      <c r="L264" s="14">
        <v>12339</v>
      </c>
      <c r="M264" s="14">
        <v>846</v>
      </c>
      <c r="N264" s="13"/>
      <c r="O264" s="13"/>
      <c r="P264" s="13"/>
      <c r="Q264" s="13"/>
      <c r="R264" s="14">
        <f t="shared" si="36"/>
        <v>460000</v>
      </c>
      <c r="S264" s="14">
        <f t="shared" si="37"/>
        <v>462807</v>
      </c>
      <c r="T264" s="15">
        <f t="shared" si="38"/>
        <v>0.99393483676781036</v>
      </c>
      <c r="U264" s="14"/>
      <c r="V264" s="15"/>
      <c r="W264" s="14"/>
      <c r="X264" s="15"/>
    </row>
    <row r="265" spans="1:24" x14ac:dyDescent="0.3">
      <c r="A265" s="13"/>
      <c r="B265" s="16" t="s">
        <v>53</v>
      </c>
      <c r="C265" s="15">
        <v>0</v>
      </c>
      <c r="D265" s="15">
        <v>0.28999999999999998</v>
      </c>
      <c r="E265" s="17">
        <v>0.19400000000000001</v>
      </c>
      <c r="F265" s="17">
        <v>0.124</v>
      </c>
      <c r="G265" s="17">
        <v>3.2000000000000001E-2</v>
      </c>
      <c r="H265" s="17">
        <v>6.4000000000000001E-2</v>
      </c>
      <c r="I265" s="17">
        <v>0.113</v>
      </c>
      <c r="J265" s="17">
        <v>4.4999999999999998E-2</v>
      </c>
      <c r="K265" s="15">
        <f>K264/$I$301</f>
        <v>0.30146884704640636</v>
      </c>
      <c r="L265" s="17">
        <v>0.108</v>
      </c>
      <c r="M265" s="17">
        <v>2.9000000000000001E-2</v>
      </c>
      <c r="N265" s="15">
        <v>0</v>
      </c>
      <c r="O265" s="15">
        <v>0</v>
      </c>
      <c r="P265" s="15">
        <v>0</v>
      </c>
      <c r="Q265" s="15">
        <v>0</v>
      </c>
      <c r="R265" s="17">
        <f>R264/$P$301</f>
        <v>0.27885345159952762</v>
      </c>
      <c r="S265" s="17">
        <f>S264/$Q$301</f>
        <v>0.27639888988226946</v>
      </c>
      <c r="T265" s="13"/>
      <c r="U265" s="17"/>
      <c r="V265" s="13"/>
      <c r="W265" s="17"/>
      <c r="X265" s="13"/>
    </row>
    <row r="267" spans="1:24" ht="17.399999999999999" customHeight="1" x14ac:dyDescent="0.3">
      <c r="A267" s="2" t="s">
        <v>0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7.399999999999999" customHeight="1" x14ac:dyDescent="0.3">
      <c r="A268" s="2" t="s">
        <v>1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3"/>
      <c r="W268" s="3"/>
      <c r="X268" s="3"/>
    </row>
    <row r="271" spans="1:24" ht="31.2" x14ac:dyDescent="0.3">
      <c r="A271" s="4" t="s">
        <v>3</v>
      </c>
      <c r="B271" s="1"/>
      <c r="C271" s="5" t="s">
        <v>158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x14ac:dyDescent="0.3">
      <c r="A272" s="21" t="s">
        <v>2</v>
      </c>
      <c r="B272" s="21"/>
      <c r="C272" s="21"/>
    </row>
    <row r="274" spans="1:24" x14ac:dyDescent="0.3">
      <c r="A274" s="9"/>
      <c r="B274" s="9"/>
      <c r="C274" s="10" t="s">
        <v>5</v>
      </c>
      <c r="D274" s="10"/>
      <c r="E274" s="10"/>
      <c r="F274" s="10"/>
      <c r="G274" s="10"/>
      <c r="H274" s="10"/>
      <c r="I274" s="10"/>
      <c r="J274" s="10"/>
      <c r="K274" s="10" t="s">
        <v>6</v>
      </c>
      <c r="L274" s="10"/>
      <c r="M274" s="1"/>
      <c r="N274" s="6" t="s">
        <v>7</v>
      </c>
      <c r="O274" s="6" t="s">
        <v>7</v>
      </c>
      <c r="P274" s="6" t="s">
        <v>8</v>
      </c>
      <c r="Q274" s="6" t="s">
        <v>8</v>
      </c>
      <c r="R274" s="7"/>
      <c r="S274" s="7"/>
      <c r="T274" s="10"/>
      <c r="U274" s="10"/>
      <c r="V274" s="10"/>
      <c r="W274" s="10"/>
    </row>
    <row r="275" spans="1:24" x14ac:dyDescent="0.3">
      <c r="A275" s="9"/>
      <c r="B275" s="9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"/>
      <c r="N275" s="6" t="s">
        <v>9</v>
      </c>
      <c r="O275" s="6" t="s">
        <v>10</v>
      </c>
      <c r="P275" s="6" t="s">
        <v>11</v>
      </c>
      <c r="Q275" s="6" t="s">
        <v>12</v>
      </c>
      <c r="R275" s="11"/>
      <c r="S275" s="11"/>
      <c r="T275" s="10"/>
      <c r="U275" s="10"/>
      <c r="V275" s="10"/>
      <c r="W275" s="10"/>
    </row>
    <row r="276" spans="1:24" ht="20.399999999999999" x14ac:dyDescent="0.3">
      <c r="A276" s="8" t="s">
        <v>13</v>
      </c>
      <c r="B276" s="8" t="s">
        <v>14</v>
      </c>
      <c r="C276" s="7"/>
      <c r="D276" s="6" t="s">
        <v>15</v>
      </c>
      <c r="E276" s="6" t="s">
        <v>9</v>
      </c>
      <c r="F276" s="6" t="s">
        <v>10</v>
      </c>
      <c r="G276" s="6" t="s">
        <v>16</v>
      </c>
      <c r="H276" s="7"/>
      <c r="I276" s="6" t="s">
        <v>17</v>
      </c>
      <c r="J276" s="6" t="s">
        <v>18</v>
      </c>
      <c r="K276" s="6" t="s">
        <v>165</v>
      </c>
      <c r="L276" s="6" t="s">
        <v>9</v>
      </c>
      <c r="M276" s="6" t="s">
        <v>10</v>
      </c>
      <c r="N276" s="6" t="s">
        <v>19</v>
      </c>
      <c r="O276" s="6" t="s">
        <v>19</v>
      </c>
      <c r="P276" s="6" t="s">
        <v>8</v>
      </c>
      <c r="Q276" s="6" t="s">
        <v>8</v>
      </c>
      <c r="R276" s="6" t="s">
        <v>17</v>
      </c>
      <c r="S276" s="7"/>
      <c r="T276" s="6"/>
      <c r="U276" s="7"/>
      <c r="V276" s="7"/>
      <c r="W276" s="7"/>
      <c r="X276" s="7"/>
    </row>
    <row r="277" spans="1:24" x14ac:dyDescent="0.3">
      <c r="A277" s="8" t="s">
        <v>21</v>
      </c>
      <c r="B277" s="8" t="s">
        <v>22</v>
      </c>
      <c r="C277" s="6" t="s">
        <v>23</v>
      </c>
      <c r="D277" s="6" t="s">
        <v>24</v>
      </c>
      <c r="E277" s="6" t="s">
        <v>25</v>
      </c>
      <c r="F277" s="6" t="s">
        <v>26</v>
      </c>
      <c r="G277" s="6" t="s">
        <v>27</v>
      </c>
      <c r="H277" s="6" t="s">
        <v>28</v>
      </c>
      <c r="I277" s="6" t="s">
        <v>29</v>
      </c>
      <c r="J277" s="6" t="s">
        <v>30</v>
      </c>
      <c r="K277" s="6" t="s">
        <v>166</v>
      </c>
      <c r="L277" s="6" t="s">
        <v>25</v>
      </c>
      <c r="M277" s="6" t="s">
        <v>26</v>
      </c>
      <c r="N277" s="6" t="s">
        <v>25</v>
      </c>
      <c r="O277" s="6" t="s">
        <v>26</v>
      </c>
      <c r="P277" s="6" t="s">
        <v>31</v>
      </c>
      <c r="Q277" s="6" t="s">
        <v>32</v>
      </c>
      <c r="R277" s="6" t="s">
        <v>6</v>
      </c>
      <c r="S277" s="6" t="s">
        <v>17</v>
      </c>
      <c r="T277" s="6" t="s">
        <v>6</v>
      </c>
      <c r="U277" s="6"/>
      <c r="V277" s="6"/>
      <c r="W277" s="6"/>
      <c r="X277" s="6"/>
    </row>
    <row r="280" spans="1:24" x14ac:dyDescent="0.3">
      <c r="A280" s="12">
        <v>423</v>
      </c>
      <c r="B280" s="12" t="s">
        <v>159</v>
      </c>
      <c r="C280" s="13"/>
      <c r="D280" s="14">
        <v>28</v>
      </c>
      <c r="E280" s="13"/>
      <c r="F280" s="14">
        <v>41</v>
      </c>
      <c r="G280" s="13"/>
      <c r="H280" s="14">
        <v>15</v>
      </c>
      <c r="I280" s="14">
        <v>84</v>
      </c>
      <c r="J280" s="13"/>
      <c r="K280" s="25">
        <v>885</v>
      </c>
      <c r="L280" s="14">
        <v>21</v>
      </c>
      <c r="M280" s="14">
        <v>10</v>
      </c>
      <c r="N280" s="13"/>
      <c r="O280" s="13"/>
      <c r="P280" s="13"/>
      <c r="Q280" s="13"/>
      <c r="R280" s="14">
        <f t="shared" ref="R280" si="39">SUM(J280:O280)</f>
        <v>916</v>
      </c>
      <c r="S280" s="14">
        <f t="shared" ref="S280" si="40">SUM(I280,R280)</f>
        <v>1000</v>
      </c>
      <c r="T280" s="15">
        <f t="shared" ref="T280" si="41">R280/S280</f>
        <v>0.91600000000000004</v>
      </c>
      <c r="U280" s="13"/>
      <c r="V280" s="13"/>
      <c r="W280" s="14"/>
      <c r="X280" s="15"/>
    </row>
    <row r="281" spans="1:24" x14ac:dyDescent="0.3">
      <c r="A281" s="12">
        <v>440</v>
      </c>
      <c r="B281" s="12" t="s">
        <v>160</v>
      </c>
      <c r="C281" s="13"/>
      <c r="D281" s="14">
        <v>20</v>
      </c>
      <c r="E281" s="14">
        <v>426</v>
      </c>
      <c r="F281" s="14">
        <v>195</v>
      </c>
      <c r="G281" s="14">
        <v>146</v>
      </c>
      <c r="H281" s="14">
        <v>135</v>
      </c>
      <c r="I281" s="14">
        <v>922</v>
      </c>
      <c r="J281" s="14">
        <v>4923</v>
      </c>
      <c r="K281" s="22">
        <v>152468</v>
      </c>
      <c r="L281" s="14">
        <v>3058</v>
      </c>
      <c r="M281" s="13"/>
      <c r="N281" s="13"/>
      <c r="O281" s="13"/>
      <c r="P281" s="13"/>
      <c r="Q281" s="13"/>
      <c r="R281" s="14">
        <f t="shared" ref="R281:R289" si="42">SUM(J281:O281)</f>
        <v>160449</v>
      </c>
      <c r="S281" s="14">
        <f t="shared" ref="S281:S289" si="43">SUM(I281,R281)</f>
        <v>161371</v>
      </c>
      <c r="T281" s="15">
        <f t="shared" ref="T281:T289" si="44">R281/S281</f>
        <v>0.99428645791375159</v>
      </c>
      <c r="U281" s="14"/>
      <c r="V281" s="15"/>
      <c r="W281" s="14"/>
      <c r="X281" s="15"/>
    </row>
    <row r="282" spans="1:24" x14ac:dyDescent="0.3">
      <c r="A282" s="12">
        <v>446</v>
      </c>
      <c r="B282" s="12" t="s">
        <v>161</v>
      </c>
      <c r="C282" s="13"/>
      <c r="D282" s="13"/>
      <c r="E282" s="13"/>
      <c r="F282" s="13"/>
      <c r="G282" s="13"/>
      <c r="H282" s="14">
        <v>81</v>
      </c>
      <c r="I282" s="14">
        <v>81</v>
      </c>
      <c r="J282" s="13"/>
      <c r="K282" s="22">
        <v>10</v>
      </c>
      <c r="L282" s="13"/>
      <c r="M282" s="13"/>
      <c r="N282" s="13"/>
      <c r="O282" s="13"/>
      <c r="P282" s="13"/>
      <c r="Q282" s="13"/>
      <c r="R282" s="14">
        <f t="shared" si="42"/>
        <v>10</v>
      </c>
      <c r="S282" s="14">
        <f t="shared" si="43"/>
        <v>91</v>
      </c>
      <c r="T282" s="15">
        <f t="shared" si="44"/>
        <v>0.10989010989010989</v>
      </c>
      <c r="U282" s="13"/>
      <c r="V282" s="13"/>
      <c r="W282" s="14"/>
      <c r="X282" s="15"/>
    </row>
    <row r="283" spans="1:24" x14ac:dyDescent="0.3">
      <c r="A283" s="12">
        <v>450</v>
      </c>
      <c r="B283" s="12" t="s">
        <v>189</v>
      </c>
      <c r="C283" s="13"/>
      <c r="D283" s="13"/>
      <c r="E283" s="13"/>
      <c r="F283" s="13"/>
      <c r="G283" s="13"/>
      <c r="H283" s="14"/>
      <c r="I283" s="14"/>
      <c r="J283" s="13"/>
      <c r="K283" s="22">
        <v>1</v>
      </c>
      <c r="L283" s="13"/>
      <c r="M283" s="13"/>
      <c r="N283" s="13"/>
      <c r="O283" s="13"/>
      <c r="P283" s="13"/>
      <c r="Q283" s="13"/>
      <c r="R283" s="14">
        <f t="shared" si="42"/>
        <v>1</v>
      </c>
      <c r="S283" s="14">
        <f t="shared" si="43"/>
        <v>1</v>
      </c>
      <c r="T283" s="15">
        <f t="shared" si="44"/>
        <v>1</v>
      </c>
      <c r="U283" s="13"/>
      <c r="V283" s="13"/>
      <c r="W283" s="14"/>
      <c r="X283" s="15"/>
    </row>
    <row r="284" spans="1:24" x14ac:dyDescent="0.3">
      <c r="A284" s="12">
        <v>452</v>
      </c>
      <c r="B284" s="12" t="s">
        <v>162</v>
      </c>
      <c r="C284" s="13"/>
      <c r="D284" s="13"/>
      <c r="E284" s="14">
        <v>1</v>
      </c>
      <c r="F284" s="13"/>
      <c r="G284" s="13"/>
      <c r="H284" s="14">
        <v>524</v>
      </c>
      <c r="I284" s="14">
        <v>525</v>
      </c>
      <c r="J284" s="14">
        <v>92</v>
      </c>
      <c r="K284" s="22">
        <v>1063</v>
      </c>
      <c r="L284" s="14">
        <v>14</v>
      </c>
      <c r="M284" s="14">
        <v>1</v>
      </c>
      <c r="N284" s="13"/>
      <c r="O284" s="13"/>
      <c r="P284" s="13"/>
      <c r="Q284" s="13"/>
      <c r="R284" s="14">
        <f t="shared" si="42"/>
        <v>1170</v>
      </c>
      <c r="S284" s="14">
        <f t="shared" si="43"/>
        <v>1695</v>
      </c>
      <c r="T284" s="15">
        <f t="shared" si="44"/>
        <v>0.69026548672566368</v>
      </c>
      <c r="U284" s="13"/>
      <c r="V284" s="13"/>
      <c r="W284" s="14"/>
      <c r="X284" s="15"/>
    </row>
    <row r="285" spans="1:24" x14ac:dyDescent="0.3">
      <c r="A285" s="12">
        <v>453</v>
      </c>
      <c r="B285" s="12" t="s">
        <v>163</v>
      </c>
      <c r="C285" s="13"/>
      <c r="D285" s="14">
        <v>40</v>
      </c>
      <c r="E285" s="14">
        <v>734</v>
      </c>
      <c r="F285" s="14">
        <v>1041</v>
      </c>
      <c r="G285" s="14">
        <v>18</v>
      </c>
      <c r="H285" s="14">
        <v>167</v>
      </c>
      <c r="I285" s="14">
        <v>2000</v>
      </c>
      <c r="J285" s="14">
        <v>19888</v>
      </c>
      <c r="K285" s="22">
        <v>129701</v>
      </c>
      <c r="L285" s="14">
        <v>9507</v>
      </c>
      <c r="M285" s="14">
        <v>591</v>
      </c>
      <c r="N285" s="13"/>
      <c r="O285" s="13"/>
      <c r="P285" s="13"/>
      <c r="Q285" s="13"/>
      <c r="R285" s="14">
        <f t="shared" si="42"/>
        <v>159687</v>
      </c>
      <c r="S285" s="14">
        <f t="shared" si="43"/>
        <v>161687</v>
      </c>
      <c r="T285" s="15">
        <f t="shared" si="44"/>
        <v>0.98763042174077076</v>
      </c>
      <c r="U285" s="14"/>
      <c r="V285" s="15"/>
      <c r="W285" s="14"/>
      <c r="X285" s="15"/>
    </row>
    <row r="286" spans="1:24" x14ac:dyDescent="0.3">
      <c r="A286" s="12">
        <v>454</v>
      </c>
      <c r="B286" s="12" t="s">
        <v>190</v>
      </c>
      <c r="C286" s="13"/>
      <c r="D286" s="14"/>
      <c r="E286" s="14"/>
      <c r="F286" s="14"/>
      <c r="G286" s="14"/>
      <c r="H286" s="14"/>
      <c r="I286" s="14"/>
      <c r="J286" s="14"/>
      <c r="K286" s="22">
        <v>1</v>
      </c>
      <c r="L286" s="14"/>
      <c r="M286" s="14"/>
      <c r="N286" s="13"/>
      <c r="O286" s="13"/>
      <c r="P286" s="13"/>
      <c r="Q286" s="13"/>
      <c r="R286" s="14">
        <f t="shared" si="42"/>
        <v>1</v>
      </c>
      <c r="S286" s="14">
        <f t="shared" si="43"/>
        <v>1</v>
      </c>
      <c r="T286" s="15">
        <f t="shared" si="44"/>
        <v>1</v>
      </c>
      <c r="U286" s="14"/>
      <c r="V286" s="15"/>
      <c r="W286" s="14"/>
      <c r="X286" s="15"/>
    </row>
    <row r="287" spans="1:24" x14ac:dyDescent="0.3">
      <c r="K287" s="22"/>
      <c r="R287" s="14"/>
      <c r="S287" s="14"/>
      <c r="T287" s="15"/>
    </row>
    <row r="288" spans="1:24" x14ac:dyDescent="0.3">
      <c r="K288" s="22"/>
      <c r="R288" s="14"/>
      <c r="S288" s="14"/>
      <c r="T288" s="15"/>
    </row>
    <row r="289" spans="1:24" x14ac:dyDescent="0.3">
      <c r="A289" s="13"/>
      <c r="B289" s="16" t="s">
        <v>52</v>
      </c>
      <c r="C289" s="13"/>
      <c r="D289" s="14">
        <v>88</v>
      </c>
      <c r="E289" s="14">
        <v>1161</v>
      </c>
      <c r="F289" s="14">
        <v>1277</v>
      </c>
      <c r="G289" s="14">
        <v>164</v>
      </c>
      <c r="H289" s="14">
        <v>922</v>
      </c>
      <c r="I289" s="14">
        <v>3612</v>
      </c>
      <c r="J289" s="14">
        <v>24903</v>
      </c>
      <c r="K289" s="22">
        <f>SUM(K280:K286)</f>
        <v>284129</v>
      </c>
      <c r="L289" s="14">
        <v>12600</v>
      </c>
      <c r="M289" s="14">
        <v>602</v>
      </c>
      <c r="N289" s="13"/>
      <c r="O289" s="13"/>
      <c r="P289" s="13"/>
      <c r="Q289" s="13"/>
      <c r="R289" s="14">
        <f t="shared" si="42"/>
        <v>322234</v>
      </c>
      <c r="S289" s="14">
        <f t="shared" si="43"/>
        <v>325846</v>
      </c>
      <c r="T289" s="15">
        <f t="shared" si="44"/>
        <v>0.98891500893059914</v>
      </c>
      <c r="U289" s="14"/>
      <c r="V289" s="15"/>
      <c r="W289" s="14"/>
      <c r="X289" s="15"/>
    </row>
    <row r="290" spans="1:24" x14ac:dyDescent="0.3">
      <c r="A290" s="13"/>
      <c r="B290" s="16" t="s">
        <v>53</v>
      </c>
      <c r="C290" s="15">
        <v>0</v>
      </c>
      <c r="D290" s="17">
        <v>4.8000000000000001E-2</v>
      </c>
      <c r="E290" s="17">
        <v>0.33600000000000002</v>
      </c>
      <c r="F290" s="17">
        <v>0.20200000000000001</v>
      </c>
      <c r="G290" s="17">
        <v>0.16500000000000001</v>
      </c>
      <c r="H290" s="17">
        <v>7.5999999999999998E-2</v>
      </c>
      <c r="I290" s="17">
        <v>0.14599999999999999</v>
      </c>
      <c r="J290" s="17">
        <v>0.90300000000000002</v>
      </c>
      <c r="K290" s="15">
        <f>K289/$I$301</f>
        <v>0.1922349343382746</v>
      </c>
      <c r="L290" s="15">
        <v>0.11</v>
      </c>
      <c r="M290" s="15">
        <v>0.02</v>
      </c>
      <c r="N290" s="15">
        <v>0</v>
      </c>
      <c r="O290" s="15">
        <v>0</v>
      </c>
      <c r="P290" s="15">
        <v>0</v>
      </c>
      <c r="Q290" s="15">
        <v>0</v>
      </c>
      <c r="R290" s="17">
        <f>R289/$P$301</f>
        <v>0.19533926765809173</v>
      </c>
      <c r="S290" s="17">
        <f>S289/$Q$301</f>
        <v>0.19460265871643684</v>
      </c>
      <c r="T290" s="13"/>
      <c r="U290" s="17"/>
      <c r="V290" s="13"/>
      <c r="W290" s="17"/>
      <c r="X290" s="13"/>
    </row>
    <row r="292" spans="1:24" ht="17.399999999999999" customHeight="1" x14ac:dyDescent="0.3">
      <c r="A292" s="2" t="s">
        <v>164</v>
      </c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5" spans="1:24" x14ac:dyDescent="0.3">
      <c r="A295" s="10" t="s">
        <v>5</v>
      </c>
      <c r="B295" s="10"/>
      <c r="C295" s="10"/>
      <c r="D295" s="10"/>
      <c r="E295" s="10"/>
      <c r="F295" s="10"/>
      <c r="G295" s="10"/>
      <c r="H295" s="10"/>
      <c r="I295" s="10" t="s">
        <v>6</v>
      </c>
      <c r="J295" s="10"/>
      <c r="K295" s="18"/>
      <c r="L295" s="6" t="s">
        <v>7</v>
      </c>
      <c r="M295" s="6" t="s">
        <v>7</v>
      </c>
      <c r="N295" s="6" t="s">
        <v>8</v>
      </c>
      <c r="O295" s="6" t="s">
        <v>8</v>
      </c>
      <c r="P295" s="7"/>
      <c r="Q295" s="7"/>
      <c r="R295" s="7"/>
      <c r="S295" s="10"/>
      <c r="T295" s="10"/>
      <c r="U295" s="10"/>
      <c r="V295" s="10"/>
    </row>
    <row r="296" spans="1:24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8"/>
      <c r="L296" s="6" t="s">
        <v>9</v>
      </c>
      <c r="M296" s="6" t="s">
        <v>10</v>
      </c>
      <c r="N296" s="6" t="s">
        <v>11</v>
      </c>
      <c r="O296" s="6" t="s">
        <v>12</v>
      </c>
      <c r="P296" s="7"/>
      <c r="Q296" s="7"/>
      <c r="R296" s="7"/>
      <c r="S296" s="10"/>
      <c r="T296" s="10"/>
      <c r="U296" s="10"/>
      <c r="V296" s="10"/>
    </row>
    <row r="297" spans="1:24" x14ac:dyDescent="0.3">
      <c r="A297" s="7"/>
      <c r="B297" s="6" t="s">
        <v>15</v>
      </c>
      <c r="C297" s="6" t="s">
        <v>9</v>
      </c>
      <c r="D297" s="6" t="s">
        <v>10</v>
      </c>
      <c r="E297" s="6" t="s">
        <v>16</v>
      </c>
      <c r="F297" s="7"/>
      <c r="G297" s="6" t="s">
        <v>17</v>
      </c>
      <c r="H297" s="6" t="s">
        <v>18</v>
      </c>
      <c r="I297" s="6" t="s">
        <v>165</v>
      </c>
      <c r="J297" s="6" t="s">
        <v>9</v>
      </c>
      <c r="K297" s="6" t="s">
        <v>10</v>
      </c>
      <c r="L297" s="6" t="s">
        <v>19</v>
      </c>
      <c r="M297" s="6" t="s">
        <v>19</v>
      </c>
      <c r="N297" s="6" t="s">
        <v>8</v>
      </c>
      <c r="O297" s="6" t="s">
        <v>8</v>
      </c>
      <c r="P297" s="6" t="s">
        <v>17</v>
      </c>
      <c r="Q297" s="7"/>
      <c r="R297" s="6" t="s">
        <v>20</v>
      </c>
      <c r="S297" s="7"/>
      <c r="T297" s="7"/>
      <c r="U297" s="7"/>
      <c r="V297" s="7"/>
    </row>
    <row r="298" spans="1:24" x14ac:dyDescent="0.3">
      <c r="A298" s="6" t="s">
        <v>23</v>
      </c>
      <c r="B298" s="6" t="s">
        <v>24</v>
      </c>
      <c r="C298" s="6" t="s">
        <v>25</v>
      </c>
      <c r="D298" s="6" t="s">
        <v>26</v>
      </c>
      <c r="E298" s="6" t="s">
        <v>27</v>
      </c>
      <c r="F298" s="6" t="s">
        <v>28</v>
      </c>
      <c r="G298" s="6" t="s">
        <v>29</v>
      </c>
      <c r="H298" s="6" t="s">
        <v>30</v>
      </c>
      <c r="I298" s="6" t="s">
        <v>166</v>
      </c>
      <c r="J298" s="6" t="s">
        <v>25</v>
      </c>
      <c r="K298" s="6" t="s">
        <v>26</v>
      </c>
      <c r="L298" s="6" t="s">
        <v>25</v>
      </c>
      <c r="M298" s="6" t="s">
        <v>26</v>
      </c>
      <c r="N298" s="6" t="s">
        <v>31</v>
      </c>
      <c r="O298" s="6" t="s">
        <v>32</v>
      </c>
      <c r="P298" s="6" t="s">
        <v>6</v>
      </c>
      <c r="Q298" s="6" t="s">
        <v>17</v>
      </c>
      <c r="R298" s="6" t="s">
        <v>6</v>
      </c>
      <c r="S298" s="6"/>
      <c r="T298" s="6"/>
      <c r="U298" s="6"/>
      <c r="V298" s="6"/>
    </row>
    <row r="301" spans="1:24" x14ac:dyDescent="0.3">
      <c r="A301" s="13"/>
      <c r="B301" s="14">
        <v>1850</v>
      </c>
      <c r="C301" s="14">
        <v>3460</v>
      </c>
      <c r="D301" s="14">
        <v>6316</v>
      </c>
      <c r="E301" s="14">
        <v>992</v>
      </c>
      <c r="F301" s="14">
        <v>12187</v>
      </c>
      <c r="G301" s="19">
        <v>24805</v>
      </c>
      <c r="H301" s="14">
        <v>27580</v>
      </c>
      <c r="I301">
        <f>SUM(K289,K264,K237,K188,K156,K120,K94,K39)</f>
        <v>1478030</v>
      </c>
      <c r="J301" s="14">
        <v>114393</v>
      </c>
      <c r="K301" s="14">
        <v>29609</v>
      </c>
      <c r="L301" s="13"/>
      <c r="M301" s="13"/>
      <c r="N301" s="13"/>
      <c r="O301" s="13"/>
      <c r="P301" s="19">
        <f>SUM(H301:M301)</f>
        <v>1649612</v>
      </c>
      <c r="Q301" s="19">
        <f>SUM(G301,P301)</f>
        <v>1674417</v>
      </c>
      <c r="R301" s="20">
        <f>P301/Q301</f>
        <v>0.98518588858092104</v>
      </c>
      <c r="S301" s="14"/>
      <c r="T301" s="17"/>
      <c r="U301" s="14"/>
      <c r="V301" s="17"/>
    </row>
  </sheetData>
  <mergeCells count="111">
    <mergeCell ref="A245:C245"/>
    <mergeCell ref="A272:C272"/>
    <mergeCell ref="A6:C6"/>
    <mergeCell ref="A47:C47"/>
    <mergeCell ref="A102:C102"/>
    <mergeCell ref="A128:C128"/>
    <mergeCell ref="A164:C164"/>
    <mergeCell ref="A196:C196"/>
    <mergeCell ref="A292:X292"/>
    <mergeCell ref="A295:H296"/>
    <mergeCell ref="I295:J296"/>
    <mergeCell ref="S295:T295"/>
    <mergeCell ref="U295:V295"/>
    <mergeCell ref="S296:T296"/>
    <mergeCell ref="U296:V296"/>
    <mergeCell ref="A274:B275"/>
    <mergeCell ref="C274:J275"/>
    <mergeCell ref="K274:L275"/>
    <mergeCell ref="T274:U274"/>
    <mergeCell ref="V274:W274"/>
    <mergeCell ref="R275:S275"/>
    <mergeCell ref="T275:U275"/>
    <mergeCell ref="V275:W275"/>
    <mergeCell ref="T248:U248"/>
    <mergeCell ref="V248:W248"/>
    <mergeCell ref="A267:X267"/>
    <mergeCell ref="A268:U268"/>
    <mergeCell ref="V268:X268"/>
    <mergeCell ref="C271:X271"/>
    <mergeCell ref="A240:X240"/>
    <mergeCell ref="A241:U241"/>
    <mergeCell ref="V241:X241"/>
    <mergeCell ref="C244:X244"/>
    <mergeCell ref="A247:B248"/>
    <mergeCell ref="C247:J248"/>
    <mergeCell ref="K247:L248"/>
    <mergeCell ref="T247:U247"/>
    <mergeCell ref="V247:W247"/>
    <mergeCell ref="R248:S248"/>
    <mergeCell ref="A198:B199"/>
    <mergeCell ref="C198:J199"/>
    <mergeCell ref="K198:L199"/>
    <mergeCell ref="T198:U198"/>
    <mergeCell ref="V198:W198"/>
    <mergeCell ref="R199:S199"/>
    <mergeCell ref="T199:U199"/>
    <mergeCell ref="V199:W199"/>
    <mergeCell ref="T167:U167"/>
    <mergeCell ref="V167:W167"/>
    <mergeCell ref="A191:X191"/>
    <mergeCell ref="A192:U192"/>
    <mergeCell ref="V192:X192"/>
    <mergeCell ref="C195:X195"/>
    <mergeCell ref="A159:X159"/>
    <mergeCell ref="A160:U160"/>
    <mergeCell ref="V160:X160"/>
    <mergeCell ref="C163:X163"/>
    <mergeCell ref="A166:B167"/>
    <mergeCell ref="C166:J167"/>
    <mergeCell ref="K166:L167"/>
    <mergeCell ref="T166:U166"/>
    <mergeCell ref="V166:W166"/>
    <mergeCell ref="R167:S167"/>
    <mergeCell ref="A130:B131"/>
    <mergeCell ref="C130:J131"/>
    <mergeCell ref="K130:L131"/>
    <mergeCell ref="T130:U130"/>
    <mergeCell ref="V130:W130"/>
    <mergeCell ref="R131:S131"/>
    <mergeCell ref="T131:U131"/>
    <mergeCell ref="V131:W131"/>
    <mergeCell ref="T105:U105"/>
    <mergeCell ref="V105:W105"/>
    <mergeCell ref="A123:X123"/>
    <mergeCell ref="A124:U124"/>
    <mergeCell ref="V124:X124"/>
    <mergeCell ref="C127:X127"/>
    <mergeCell ref="A97:X97"/>
    <mergeCell ref="A98:U98"/>
    <mergeCell ref="V98:X98"/>
    <mergeCell ref="C101:X101"/>
    <mergeCell ref="A104:B105"/>
    <mergeCell ref="C104:J105"/>
    <mergeCell ref="K104:L105"/>
    <mergeCell ref="T104:U104"/>
    <mergeCell ref="V104:W104"/>
    <mergeCell ref="R105:S105"/>
    <mergeCell ref="A49:B50"/>
    <mergeCell ref="C49:J50"/>
    <mergeCell ref="K49:L50"/>
    <mergeCell ref="T49:U49"/>
    <mergeCell ref="V49:W49"/>
    <mergeCell ref="R50:S50"/>
    <mergeCell ref="T50:U50"/>
    <mergeCell ref="V50:W50"/>
    <mergeCell ref="T9:U9"/>
    <mergeCell ref="V9:W9"/>
    <mergeCell ref="A42:X42"/>
    <mergeCell ref="A43:U43"/>
    <mergeCell ref="V43:X43"/>
    <mergeCell ref="C46:X46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2021-02-15T19:11:55Z</dcterms:created>
  <dcterms:modified xsi:type="dcterms:W3CDTF">2021-02-16T02:20:25Z</dcterms:modified>
</cp:coreProperties>
</file>