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scb1-my.sharepoint.com/personal/kdoiron_cscb_ca/Documents/Desktop/upload/"/>
    </mc:Choice>
  </mc:AlternateContent>
  <bookViews>
    <workbookView xWindow="0" yWindow="0" windowWidth="24000" windowHeight="9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9" i="1" l="1"/>
  <c r="K297" i="1" l="1"/>
  <c r="K272" i="1"/>
  <c r="K43" i="1"/>
  <c r="K159" i="1"/>
  <c r="R60" i="1"/>
  <c r="S60" i="1"/>
  <c r="T60" i="1"/>
  <c r="R61" i="1"/>
  <c r="S61" i="1" s="1"/>
  <c r="R62" i="1"/>
  <c r="T62" i="1" s="1"/>
  <c r="S62" i="1"/>
  <c r="R63" i="1"/>
  <c r="S63" i="1"/>
  <c r="T63" i="1"/>
  <c r="R64" i="1"/>
  <c r="S64" i="1"/>
  <c r="T64" i="1"/>
  <c r="R65" i="1"/>
  <c r="S65" i="1" s="1"/>
  <c r="R66" i="1"/>
  <c r="T66" i="1" s="1"/>
  <c r="S66" i="1"/>
  <c r="R67" i="1"/>
  <c r="S67" i="1"/>
  <c r="T67" i="1"/>
  <c r="R68" i="1"/>
  <c r="S68" i="1"/>
  <c r="T68" i="1"/>
  <c r="R69" i="1"/>
  <c r="S69" i="1" s="1"/>
  <c r="R70" i="1"/>
  <c r="T70" i="1" s="1"/>
  <c r="S70" i="1"/>
  <c r="R71" i="1"/>
  <c r="S71" i="1"/>
  <c r="T71" i="1"/>
  <c r="R72" i="1"/>
  <c r="S72" i="1"/>
  <c r="T72" i="1"/>
  <c r="R73" i="1"/>
  <c r="S73" i="1" s="1"/>
  <c r="R74" i="1"/>
  <c r="T74" i="1" s="1"/>
  <c r="S74" i="1"/>
  <c r="R75" i="1"/>
  <c r="S75" i="1"/>
  <c r="T75" i="1"/>
  <c r="R76" i="1"/>
  <c r="S76" i="1"/>
  <c r="T76" i="1"/>
  <c r="R77" i="1"/>
  <c r="S77" i="1" s="1"/>
  <c r="R78" i="1"/>
  <c r="T78" i="1" s="1"/>
  <c r="S78" i="1"/>
  <c r="R79" i="1"/>
  <c r="S79" i="1"/>
  <c r="T79" i="1"/>
  <c r="R80" i="1"/>
  <c r="S80" i="1"/>
  <c r="T80" i="1"/>
  <c r="R81" i="1"/>
  <c r="S81" i="1" s="1"/>
  <c r="R82" i="1"/>
  <c r="T82" i="1" s="1"/>
  <c r="S82" i="1"/>
  <c r="R83" i="1"/>
  <c r="S83" i="1"/>
  <c r="T83" i="1"/>
  <c r="R84" i="1"/>
  <c r="S84" i="1" s="1"/>
  <c r="T84" i="1" s="1"/>
  <c r="R85" i="1"/>
  <c r="S85" i="1" s="1"/>
  <c r="R86" i="1"/>
  <c r="T86" i="1" s="1"/>
  <c r="S86" i="1"/>
  <c r="R87" i="1"/>
  <c r="S87" i="1"/>
  <c r="T87" i="1"/>
  <c r="R88" i="1"/>
  <c r="S88" i="1" s="1"/>
  <c r="T88" i="1" s="1"/>
  <c r="R89" i="1"/>
  <c r="S89" i="1" s="1"/>
  <c r="R90" i="1"/>
  <c r="T90" i="1" s="1"/>
  <c r="S90" i="1"/>
  <c r="R91" i="1"/>
  <c r="S91" i="1"/>
  <c r="T91" i="1"/>
  <c r="R92" i="1"/>
  <c r="S92" i="1"/>
  <c r="T92" i="1"/>
  <c r="R93" i="1"/>
  <c r="S93" i="1" s="1"/>
  <c r="R94" i="1"/>
  <c r="T94" i="1" s="1"/>
  <c r="S94" i="1"/>
  <c r="R95" i="1"/>
  <c r="S95" i="1"/>
  <c r="T95" i="1"/>
  <c r="R96" i="1"/>
  <c r="S96" i="1"/>
  <c r="T96" i="1"/>
  <c r="R116" i="1"/>
  <c r="T116" i="1" s="1"/>
  <c r="S116" i="1"/>
  <c r="R117" i="1"/>
  <c r="S117" i="1" s="1"/>
  <c r="R118" i="1"/>
  <c r="S118" i="1"/>
  <c r="T118" i="1" s="1"/>
  <c r="R119" i="1"/>
  <c r="S119" i="1" s="1"/>
  <c r="T119" i="1" s="1"/>
  <c r="R120" i="1"/>
  <c r="T120" i="1" s="1"/>
  <c r="S120" i="1"/>
  <c r="R140" i="1"/>
  <c r="S140" i="1" s="1"/>
  <c r="T140" i="1" s="1"/>
  <c r="R141" i="1"/>
  <c r="S141" i="1" s="1"/>
  <c r="R142" i="1"/>
  <c r="T142" i="1" s="1"/>
  <c r="S142" i="1"/>
  <c r="R143" i="1"/>
  <c r="S143" i="1"/>
  <c r="T143" i="1"/>
  <c r="R144" i="1"/>
  <c r="S144" i="1"/>
  <c r="T144" i="1"/>
  <c r="R145" i="1"/>
  <c r="S145" i="1" s="1"/>
  <c r="R146" i="1"/>
  <c r="T146" i="1" s="1"/>
  <c r="S146" i="1"/>
  <c r="R147" i="1"/>
  <c r="S147" i="1"/>
  <c r="T147" i="1"/>
  <c r="R148" i="1"/>
  <c r="S148" i="1"/>
  <c r="T148" i="1"/>
  <c r="R149" i="1"/>
  <c r="S149" i="1" s="1"/>
  <c r="R150" i="1"/>
  <c r="T150" i="1" s="1"/>
  <c r="S150" i="1"/>
  <c r="R151" i="1"/>
  <c r="S151" i="1"/>
  <c r="T151" i="1"/>
  <c r="R152" i="1"/>
  <c r="S152" i="1"/>
  <c r="T152" i="1"/>
  <c r="R153" i="1"/>
  <c r="S153" i="1" s="1"/>
  <c r="R154" i="1"/>
  <c r="T154" i="1" s="1"/>
  <c r="S154" i="1"/>
  <c r="R155" i="1"/>
  <c r="S155" i="1"/>
  <c r="T155" i="1"/>
  <c r="R156" i="1"/>
  <c r="S156" i="1"/>
  <c r="T156" i="1"/>
  <c r="R176" i="1"/>
  <c r="S176" i="1" s="1"/>
  <c r="R177" i="1"/>
  <c r="T177" i="1" s="1"/>
  <c r="S177" i="1"/>
  <c r="R178" i="1"/>
  <c r="S178" i="1"/>
  <c r="T178" i="1"/>
  <c r="R179" i="1"/>
  <c r="S179" i="1" s="1"/>
  <c r="T179" i="1" s="1"/>
  <c r="R180" i="1"/>
  <c r="S180" i="1" s="1"/>
  <c r="R181" i="1"/>
  <c r="T181" i="1" s="1"/>
  <c r="S181" i="1"/>
  <c r="R182" i="1"/>
  <c r="S182" i="1"/>
  <c r="T182" i="1"/>
  <c r="R183" i="1"/>
  <c r="S183" i="1" s="1"/>
  <c r="T183" i="1" s="1"/>
  <c r="R184" i="1"/>
  <c r="S184" i="1" s="1"/>
  <c r="R185" i="1"/>
  <c r="T185" i="1" s="1"/>
  <c r="S185" i="1"/>
  <c r="R186" i="1"/>
  <c r="S186" i="1"/>
  <c r="T186" i="1"/>
  <c r="R187" i="1"/>
  <c r="S187" i="1" s="1"/>
  <c r="T187" i="1" s="1"/>
  <c r="R188" i="1"/>
  <c r="S188" i="1" s="1"/>
  <c r="R189" i="1"/>
  <c r="T189" i="1" s="1"/>
  <c r="S189" i="1"/>
  <c r="R209" i="1"/>
  <c r="S209" i="1" s="1"/>
  <c r="R210" i="1"/>
  <c r="S210" i="1" s="1"/>
  <c r="R211" i="1"/>
  <c r="S211" i="1"/>
  <c r="T211" i="1" s="1"/>
  <c r="R212" i="1"/>
  <c r="S212" i="1" s="1"/>
  <c r="T212" i="1" s="1"/>
  <c r="R213" i="1"/>
  <c r="T213" i="1" s="1"/>
  <c r="S213" i="1"/>
  <c r="R214" i="1"/>
  <c r="S214" i="1" s="1"/>
  <c r="R215" i="1"/>
  <c r="S215" i="1"/>
  <c r="T215" i="1" s="1"/>
  <c r="R216" i="1"/>
  <c r="S216" i="1" s="1"/>
  <c r="T216" i="1" s="1"/>
  <c r="R217" i="1"/>
  <c r="T217" i="1" s="1"/>
  <c r="S217" i="1"/>
  <c r="R218" i="1"/>
  <c r="S218" i="1" s="1"/>
  <c r="R219" i="1"/>
  <c r="S219" i="1"/>
  <c r="T219" i="1" s="1"/>
  <c r="R220" i="1"/>
  <c r="S220" i="1" s="1"/>
  <c r="T220" i="1" s="1"/>
  <c r="R221" i="1"/>
  <c r="T221" i="1" s="1"/>
  <c r="S221" i="1"/>
  <c r="R222" i="1"/>
  <c r="S222" i="1" s="1"/>
  <c r="R223" i="1"/>
  <c r="S223" i="1"/>
  <c r="T223" i="1" s="1"/>
  <c r="R224" i="1"/>
  <c r="S224" i="1" s="1"/>
  <c r="T224" i="1" s="1"/>
  <c r="R225" i="1"/>
  <c r="T225" i="1" s="1"/>
  <c r="S225" i="1"/>
  <c r="R226" i="1"/>
  <c r="S226" i="1" s="1"/>
  <c r="R227" i="1"/>
  <c r="S227" i="1"/>
  <c r="T227" i="1" s="1"/>
  <c r="R228" i="1"/>
  <c r="S228" i="1" s="1"/>
  <c r="T228" i="1" s="1"/>
  <c r="R229" i="1"/>
  <c r="S229" i="1"/>
  <c r="T229" i="1" s="1"/>
  <c r="R230" i="1"/>
  <c r="S230" i="1" s="1"/>
  <c r="R231" i="1"/>
  <c r="S231" i="1"/>
  <c r="T231" i="1" s="1"/>
  <c r="R232" i="1"/>
  <c r="S232" i="1" s="1"/>
  <c r="T232" i="1" s="1"/>
  <c r="R233" i="1"/>
  <c r="T233" i="1" s="1"/>
  <c r="S233" i="1"/>
  <c r="R234" i="1"/>
  <c r="S234" i="1" s="1"/>
  <c r="R235" i="1"/>
  <c r="S235" i="1"/>
  <c r="T235" i="1" s="1"/>
  <c r="R236" i="1"/>
  <c r="S236" i="1" s="1"/>
  <c r="T236" i="1" s="1"/>
  <c r="R237" i="1"/>
  <c r="T237" i="1" s="1"/>
  <c r="S237" i="1"/>
  <c r="R238" i="1"/>
  <c r="S238" i="1" s="1"/>
  <c r="R258" i="1"/>
  <c r="S258" i="1"/>
  <c r="T258" i="1" s="1"/>
  <c r="R259" i="1"/>
  <c r="S259" i="1" s="1"/>
  <c r="R260" i="1"/>
  <c r="T260" i="1" s="1"/>
  <c r="S260" i="1"/>
  <c r="R261" i="1"/>
  <c r="S261" i="1"/>
  <c r="T261" i="1"/>
  <c r="R262" i="1"/>
  <c r="S262" i="1" s="1"/>
  <c r="T262" i="1" s="1"/>
  <c r="R263" i="1"/>
  <c r="S263" i="1" s="1"/>
  <c r="R264" i="1"/>
  <c r="S264" i="1"/>
  <c r="T264" i="1" s="1"/>
  <c r="R265" i="1"/>
  <c r="S265" i="1"/>
  <c r="T265" i="1"/>
  <c r="R266" i="1"/>
  <c r="S266" i="1" s="1"/>
  <c r="R267" i="1"/>
  <c r="S267" i="1" s="1"/>
  <c r="R268" i="1"/>
  <c r="S268" i="1"/>
  <c r="T268" i="1" s="1"/>
  <c r="R269" i="1"/>
  <c r="S269" i="1"/>
  <c r="T269" i="1"/>
  <c r="R289" i="1"/>
  <c r="S289" i="1"/>
  <c r="T289" i="1"/>
  <c r="R290" i="1"/>
  <c r="S290" i="1" s="1"/>
  <c r="R291" i="1"/>
  <c r="T291" i="1" s="1"/>
  <c r="S291" i="1"/>
  <c r="R292" i="1"/>
  <c r="S292" i="1"/>
  <c r="T292" i="1"/>
  <c r="R293" i="1"/>
  <c r="S293" i="1"/>
  <c r="T293" i="1"/>
  <c r="R294" i="1"/>
  <c r="S294" i="1" s="1"/>
  <c r="R297" i="1"/>
  <c r="R288" i="1"/>
  <c r="R272" i="1"/>
  <c r="R257" i="1"/>
  <c r="R241" i="1"/>
  <c r="R208" i="1"/>
  <c r="R192" i="1"/>
  <c r="R175" i="1"/>
  <c r="R159" i="1"/>
  <c r="S159" i="1" s="1"/>
  <c r="R139" i="1"/>
  <c r="R123" i="1"/>
  <c r="S115" i="1"/>
  <c r="R115" i="1"/>
  <c r="T115" i="1" s="1"/>
  <c r="R99" i="1"/>
  <c r="R59" i="1"/>
  <c r="R15" i="1"/>
  <c r="S15" i="1"/>
  <c r="T15" i="1" s="1"/>
  <c r="R16" i="1"/>
  <c r="S16" i="1" s="1"/>
  <c r="R17" i="1"/>
  <c r="S17" i="1"/>
  <c r="T17" i="1" s="1"/>
  <c r="R18" i="1"/>
  <c r="S18" i="1" s="1"/>
  <c r="T18" i="1" s="1"/>
  <c r="R19" i="1"/>
  <c r="T19" i="1" s="1"/>
  <c r="S19" i="1"/>
  <c r="R20" i="1"/>
  <c r="S20" i="1" s="1"/>
  <c r="R21" i="1"/>
  <c r="S21" i="1"/>
  <c r="T21" i="1" s="1"/>
  <c r="R22" i="1"/>
  <c r="S22" i="1" s="1"/>
  <c r="T22" i="1" s="1"/>
  <c r="R23" i="1"/>
  <c r="T23" i="1" s="1"/>
  <c r="S23" i="1"/>
  <c r="R24" i="1"/>
  <c r="S24" i="1" s="1"/>
  <c r="R25" i="1"/>
  <c r="S25" i="1"/>
  <c r="T25" i="1" s="1"/>
  <c r="R26" i="1"/>
  <c r="S26" i="1" s="1"/>
  <c r="T26" i="1" s="1"/>
  <c r="R27" i="1"/>
  <c r="T27" i="1" s="1"/>
  <c r="S27" i="1"/>
  <c r="R28" i="1"/>
  <c r="S28" i="1" s="1"/>
  <c r="R29" i="1"/>
  <c r="S29" i="1"/>
  <c r="T29" i="1" s="1"/>
  <c r="R30" i="1"/>
  <c r="S30" i="1" s="1"/>
  <c r="T30" i="1" s="1"/>
  <c r="R31" i="1"/>
  <c r="S31" i="1"/>
  <c r="T31" i="1" s="1"/>
  <c r="R32" i="1"/>
  <c r="S32" i="1" s="1"/>
  <c r="R33" i="1"/>
  <c r="T33" i="1" s="1"/>
  <c r="S33" i="1"/>
  <c r="R34" i="1"/>
  <c r="S34" i="1" s="1"/>
  <c r="T34" i="1" s="1"/>
  <c r="R35" i="1"/>
  <c r="S35" i="1"/>
  <c r="T35" i="1" s="1"/>
  <c r="R36" i="1"/>
  <c r="S36" i="1" s="1"/>
  <c r="R37" i="1"/>
  <c r="T37" i="1" s="1"/>
  <c r="S37" i="1"/>
  <c r="R38" i="1"/>
  <c r="S38" i="1" s="1"/>
  <c r="T38" i="1" s="1"/>
  <c r="R39" i="1"/>
  <c r="S39" i="1"/>
  <c r="T39" i="1" s="1"/>
  <c r="R40" i="1"/>
  <c r="S40" i="1" s="1"/>
  <c r="R43" i="1"/>
  <c r="S43" i="1"/>
  <c r="T14" i="1"/>
  <c r="S14" i="1"/>
  <c r="R14" i="1"/>
  <c r="K123" i="1"/>
  <c r="I309" i="1"/>
  <c r="K124" i="1" s="1"/>
  <c r="K241" i="1"/>
  <c r="K192" i="1"/>
  <c r="K99" i="1"/>
  <c r="T43" i="1" l="1"/>
  <c r="K160" i="1"/>
  <c r="K242" i="1"/>
  <c r="K193" i="1"/>
  <c r="K44" i="1"/>
  <c r="K298" i="1"/>
  <c r="T159" i="1"/>
  <c r="K100" i="1"/>
  <c r="P309" i="1"/>
  <c r="R160" i="1" s="1"/>
  <c r="K273" i="1"/>
  <c r="T93" i="1"/>
  <c r="T89" i="1"/>
  <c r="T85" i="1"/>
  <c r="T81" i="1"/>
  <c r="T77" i="1"/>
  <c r="T73" i="1"/>
  <c r="T69" i="1"/>
  <c r="T65" i="1"/>
  <c r="T61" i="1"/>
  <c r="T117" i="1"/>
  <c r="T153" i="1"/>
  <c r="T149" i="1"/>
  <c r="T145" i="1"/>
  <c r="T141" i="1"/>
  <c r="T188" i="1"/>
  <c r="T184" i="1"/>
  <c r="T180" i="1"/>
  <c r="T176" i="1"/>
  <c r="T209" i="1"/>
  <c r="T238" i="1"/>
  <c r="T234" i="1"/>
  <c r="T230" i="1"/>
  <c r="T226" i="1"/>
  <c r="T222" i="1"/>
  <c r="T218" i="1"/>
  <c r="T214" i="1"/>
  <c r="T210" i="1"/>
  <c r="T266" i="1"/>
  <c r="T267" i="1"/>
  <c r="T263" i="1"/>
  <c r="T259" i="1"/>
  <c r="T294" i="1"/>
  <c r="T290" i="1"/>
  <c r="S297" i="1"/>
  <c r="T297" i="1" s="1"/>
  <c r="S288" i="1"/>
  <c r="T288" i="1" s="1"/>
  <c r="S272" i="1"/>
  <c r="T272" i="1" s="1"/>
  <c r="S257" i="1"/>
  <c r="T257" i="1" s="1"/>
  <c r="S241" i="1"/>
  <c r="T241" i="1" s="1"/>
  <c r="S208" i="1"/>
  <c r="T208" i="1" s="1"/>
  <c r="S192" i="1"/>
  <c r="T192" i="1" s="1"/>
  <c r="S175" i="1"/>
  <c r="T175" i="1" s="1"/>
  <c r="S139" i="1"/>
  <c r="T139" i="1" s="1"/>
  <c r="S123" i="1"/>
  <c r="T123" i="1" s="1"/>
  <c r="S99" i="1"/>
  <c r="T99" i="1" s="1"/>
  <c r="S59" i="1"/>
  <c r="T59" i="1" s="1"/>
  <c r="T40" i="1"/>
  <c r="T36" i="1"/>
  <c r="T32" i="1"/>
  <c r="T28" i="1"/>
  <c r="T24" i="1"/>
  <c r="T20" i="1"/>
  <c r="T16" i="1"/>
  <c r="R44" i="1" l="1"/>
  <c r="R124" i="1"/>
  <c r="R193" i="1"/>
  <c r="R273" i="1"/>
  <c r="R100" i="1"/>
  <c r="R242" i="1"/>
  <c r="Q309" i="1"/>
  <c r="R298" i="1"/>
  <c r="S44" i="1" l="1"/>
  <c r="S124" i="1"/>
  <c r="S193" i="1"/>
  <c r="S273" i="1"/>
  <c r="S298" i="1"/>
  <c r="S100" i="1"/>
  <c r="S242" i="1"/>
  <c r="S160" i="1"/>
</calcChain>
</file>

<file path=xl/sharedStrings.xml><?xml version="1.0" encoding="utf-8"?>
<sst xmlns="http://schemas.openxmlformats.org/spreadsheetml/2006/main" count="631" uniqueCount="199">
  <si>
    <t>Release Requests Received</t>
  </si>
  <si>
    <t>Demandes de mainlevées reçues</t>
  </si>
  <si>
    <t>June / juin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</si>
  <si>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</si>
  <si>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</si>
  <si>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</si>
  <si>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</si>
  <si>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</si>
  <si>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</si>
  <si>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</si>
  <si>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</si>
  <si>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</si>
  <si>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</si>
  <si>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</si>
  <si>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</si>
  <si>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</si>
  <si>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</si>
  <si>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</si>
  <si>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</si>
  <si>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</si>
  <si>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</si>
  <si>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</si>
  <si>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</si>
  <si>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</si>
  <si>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</si>
  <si>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</si>
  <si>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</si>
  <si>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</si>
  <si>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</si>
  <si>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</si>
  <si>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</si>
  <si>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</si>
  <si>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</si>
  <si>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</si>
  <si>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</si>
  <si>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</si>
  <si>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</si>
  <si>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</si>
  <si>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</si>
  <si>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</si>
  <si>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</si>
  <si>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</si>
  <si>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</si>
  <si>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</si>
  <si>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</si>
  <si>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</si>
  <si>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</si>
  <si>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</si>
  <si>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</si>
  <si>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</si>
  <si>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</si>
  <si>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</si>
  <si>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</si>
  <si>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</si>
  <si>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</si>
  <si>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</si>
  <si>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</si>
  <si>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</si>
  <si>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</si>
  <si>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</si>
  <si>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</si>
  <si>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</si>
  <si>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</si>
  <si>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</si>
  <si>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</si>
  <si>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</si>
  <si>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</si>
  <si>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</si>
  <si>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</si>
  <si>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</si>
  <si>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</si>
  <si>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</si>
  <si>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</si>
  <si>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</si>
  <si>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</si>
  <si>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</si>
  <si>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</si>
  <si>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</si>
  <si>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</si>
  <si>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</si>
  <si>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</si>
  <si>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</si>
  <si>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</si>
  <si>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</si>
  <si>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</si>
  <si>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</si>
  <si>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</si>
  <si>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</si>
  <si>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</si>
  <si>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</si>
  <si>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</si>
  <si>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</si>
  <si>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</si>
  <si>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</si>
  <si>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</si>
  <si>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</si>
  <si>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</si>
  <si>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</si>
  <si>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</si>
  <si>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</si>
  <si>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</si>
  <si>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</si>
  <si>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</si>
  <si>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</si>
  <si>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</si>
  <si>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</si>
  <si>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</si>
  <si>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</si>
  <si>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</si>
  <si>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</si>
  <si>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</si>
  <si>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</si>
  <si>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</si>
  <si>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</si>
  <si>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</si>
  <si>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</si>
  <si>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</si>
  <si>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</si>
  <si>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</si>
  <si>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</si>
  <si>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</si>
  <si>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</si>
  <si>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</si>
  <si>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</si>
  <si>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</si>
  <si>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</si>
  <si>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</si>
  <si>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</si>
  <si>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</si>
  <si>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</si>
  <si>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</si>
  <si>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</si>
  <si>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</si>
  <si>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</si>
  <si>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</si>
  <si>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</si>
  <si>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</si>
  <si>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</si>
  <si>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</si>
  <si>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</si>
  <si>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</si>
  <si>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</si>
  <si>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</si>
  <si>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</si>
  <si>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</si>
  <si>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</si>
  <si>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</si>
  <si>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FRASER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</si>
  <si>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</si>
  <si>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</si>
  <si>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</si>
  <si>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</si>
  <si>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</si>
  <si>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</si>
  <si>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</si>
  <si>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</si>
  <si>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</si>
  <si>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</si>
  <si>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</si>
  <si>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</si>
  <si>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</si>
  <si>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</si>
  <si>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</si>
  <si>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</si>
  <si>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</si>
  <si>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</si>
  <si>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</si>
  <si>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</si>
  <si>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LUNENBURG C/O HALIFAX</t>
  </si>
  <si>
    <t>PORT HAWKESBURY</t>
  </si>
  <si>
    <t>YARMOUTH</t>
  </si>
  <si>
    <t>DALHOUSIE C/O BATHHURST</t>
  </si>
  <si>
    <t>PORT ST ANDREWS C/O ST-STEPHEN</t>
  </si>
  <si>
    <t>CORNER BROOK</t>
  </si>
  <si>
    <t>GANDER</t>
  </si>
  <si>
    <t>CHICOUTIMI</t>
  </si>
  <si>
    <t>DRUMMONDVILLE (STANHOPE)</t>
  </si>
  <si>
    <t>SHAWINIGAN (TROIS RIVIERES)</t>
  </si>
  <si>
    <t>SOREL</t>
  </si>
  <si>
    <t>PORT CARTIER</t>
  </si>
  <si>
    <t>ST-JEROME</t>
  </si>
  <si>
    <t>BAIE COMEAU</t>
  </si>
  <si>
    <t>SEPT ILES</t>
  </si>
  <si>
    <t>HEREFORD ROAD</t>
  </si>
  <si>
    <t>FRELIGHSBURG</t>
  </si>
  <si>
    <t>ADEN</t>
  </si>
  <si>
    <t>CRANBROOK</t>
  </si>
  <si>
    <t>KAMLOOPS</t>
  </si>
  <si>
    <t>PRINCE GEORGE</t>
  </si>
  <si>
    <t>MIDWAY</t>
  </si>
  <si>
    <t>BEAVER CREEK</t>
  </si>
  <si>
    <t>SIMCOE</t>
  </si>
  <si>
    <t>SUDBURY</t>
  </si>
  <si>
    <t>COMMERCIAL HUB OTTAWA</t>
  </si>
  <si>
    <t>KENORA</t>
  </si>
  <si>
    <t>KINGSTON</t>
  </si>
  <si>
    <t>STRATFORD</t>
  </si>
  <si>
    <t>ST CATHERINES</t>
  </si>
  <si>
    <t>BARRIE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</si>
</sst>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tabSelected="1" topLeftCell="E296" zoomScale="115" zoomScaleNormal="115" workbookViewId="0">
      <selection activeCell="R309" sqref="R309"/>
    </sheetView>
  </sheetViews>
  <sheetFormatPr defaultRowHeight="15" x14ac:dyDescent="0.25"/>
  <cols>
    <col min="1" max="1" width="12.5703125" customWidth="1"/>
    <col min="2" max="2" width="23.140625" customWidth="1"/>
  </cols>
  <sheetData>
    <row r="1" spans="1:24" ht="17.4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7.4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8"/>
      <c r="W2" s="28"/>
      <c r="X2" s="28"/>
    </row>
    <row r="5" spans="1:24" x14ac:dyDescent="0.25">
      <c r="A5" s="2" t="s">
        <v>3</v>
      </c>
      <c r="B5" s="1"/>
      <c r="C5" s="29" t="s">
        <v>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14.45" customHeight="1" x14ac:dyDescent="0.25">
      <c r="A6" s="23" t="s">
        <v>2</v>
      </c>
      <c r="B6" s="23"/>
      <c r="C6" s="23"/>
    </row>
    <row r="8" spans="1:24" x14ac:dyDescent="0.25">
      <c r="A8" s="26"/>
      <c r="B8" s="26"/>
      <c r="C8" s="25" t="s">
        <v>5</v>
      </c>
      <c r="D8" s="25"/>
      <c r="E8" s="25"/>
      <c r="F8" s="25"/>
      <c r="G8" s="25"/>
      <c r="H8" s="25"/>
      <c r="I8" s="25"/>
      <c r="J8" s="25"/>
      <c r="K8" s="25" t="s">
        <v>6</v>
      </c>
      <c r="L8" s="25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5"/>
      <c r="U8" s="25"/>
      <c r="V8" s="25"/>
      <c r="W8" s="25"/>
    </row>
    <row r="9" spans="1:24" x14ac:dyDescent="0.25">
      <c r="A9" s="26"/>
      <c r="B9" s="26"/>
      <c r="C9" s="25"/>
      <c r="D9" s="25"/>
      <c r="E9" s="25"/>
      <c r="F9" s="25"/>
      <c r="G9" s="25"/>
      <c r="H9" s="25"/>
      <c r="I9" s="25"/>
      <c r="J9" s="25"/>
      <c r="K9" s="25"/>
      <c r="L9" s="25"/>
      <c r="M9" s="1"/>
      <c r="N9" s="3" t="s">
        <v>9</v>
      </c>
      <c r="O9" s="3" t="s">
        <v>10</v>
      </c>
      <c r="P9" s="3" t="s">
        <v>11</v>
      </c>
      <c r="Q9" s="3" t="s">
        <v>12</v>
      </c>
      <c r="R9" s="27"/>
      <c r="S9" s="27"/>
      <c r="T9" s="25"/>
      <c r="U9" s="25"/>
      <c r="V9" s="25"/>
      <c r="W9" s="25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166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167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8">
        <v>2</v>
      </c>
      <c r="E14" s="7"/>
      <c r="F14" s="8">
        <v>30</v>
      </c>
      <c r="G14" s="7"/>
      <c r="H14" s="8">
        <v>23</v>
      </c>
      <c r="I14" s="8">
        <v>55</v>
      </c>
      <c r="J14" s="7"/>
      <c r="K14" s="18">
        <v>3482</v>
      </c>
      <c r="L14" s="8">
        <v>38</v>
      </c>
      <c r="M14" s="8">
        <v>9</v>
      </c>
      <c r="N14" s="7"/>
      <c r="O14" s="7"/>
      <c r="P14" s="7"/>
      <c r="Q14" s="7"/>
      <c r="R14" s="8">
        <f>SUM(J14:Q14)</f>
        <v>3529</v>
      </c>
      <c r="S14" s="8">
        <f>SUM(I14,R14)</f>
        <v>3584</v>
      </c>
      <c r="T14" s="9">
        <f>R14/S14</f>
        <v>0.9846540178571429</v>
      </c>
      <c r="U14" s="7"/>
      <c r="V14" s="7"/>
      <c r="W14" s="8"/>
      <c r="X14" s="9"/>
    </row>
    <row r="15" spans="1:24" x14ac:dyDescent="0.25">
      <c r="A15" s="15">
        <v>13</v>
      </c>
      <c r="B15" s="15" t="s">
        <v>168</v>
      </c>
      <c r="C15" s="7"/>
      <c r="D15" s="8"/>
      <c r="E15" s="7"/>
      <c r="F15" s="8"/>
      <c r="G15" s="7"/>
      <c r="H15" s="8"/>
      <c r="I15" s="8"/>
      <c r="J15" s="7"/>
      <c r="K15" s="18">
        <v>1</v>
      </c>
      <c r="L15" s="8"/>
      <c r="M15" s="8"/>
      <c r="N15" s="7"/>
      <c r="O15" s="7"/>
      <c r="P15" s="7"/>
      <c r="Q15" s="7"/>
      <c r="R15" s="8">
        <f t="shared" ref="R15:R43" si="0">SUM(J15:Q15)</f>
        <v>1</v>
      </c>
      <c r="S15" s="8">
        <f t="shared" ref="S15:S43" si="1">SUM(I15,R15)</f>
        <v>1</v>
      </c>
      <c r="T15" s="9">
        <f t="shared" ref="T15:T43" si="2">R15/S15</f>
        <v>1</v>
      </c>
      <c r="U15" s="7"/>
      <c r="V15" s="7"/>
      <c r="W15" s="8"/>
      <c r="X15" s="9"/>
    </row>
    <row r="16" spans="1:24" x14ac:dyDescent="0.25">
      <c r="A16" s="15">
        <v>19</v>
      </c>
      <c r="B16" s="15" t="s">
        <v>169</v>
      </c>
      <c r="C16" s="7"/>
      <c r="D16" s="7"/>
      <c r="E16" s="7"/>
      <c r="F16" s="7"/>
      <c r="G16" s="7"/>
      <c r="H16" s="8">
        <v>2</v>
      </c>
      <c r="I16" s="8">
        <v>2</v>
      </c>
      <c r="J16" s="7"/>
      <c r="K16" s="18">
        <v>1</v>
      </c>
      <c r="L16" s="7"/>
      <c r="M16" s="7"/>
      <c r="N16" s="7"/>
      <c r="O16" s="7"/>
      <c r="P16" s="7"/>
      <c r="Q16" s="7"/>
      <c r="R16" s="8">
        <f t="shared" si="0"/>
        <v>1</v>
      </c>
      <c r="S16" s="8">
        <f t="shared" si="1"/>
        <v>3</v>
      </c>
      <c r="T16" s="9">
        <f t="shared" si="2"/>
        <v>0.33333333333333331</v>
      </c>
      <c r="U16" s="7"/>
      <c r="V16" s="7"/>
      <c r="W16" s="8"/>
      <c r="X16" s="9"/>
    </row>
    <row r="17" spans="1:24" x14ac:dyDescent="0.25">
      <c r="A17" s="15">
        <v>25</v>
      </c>
      <c r="B17" s="15" t="s">
        <v>170</v>
      </c>
      <c r="C17" s="7"/>
      <c r="D17" s="7"/>
      <c r="E17" s="7"/>
      <c r="F17" s="7"/>
      <c r="G17" s="7"/>
      <c r="H17" s="8"/>
      <c r="I17" s="8"/>
      <c r="J17" s="7"/>
      <c r="K17" s="18">
        <v>1</v>
      </c>
      <c r="L17" s="7"/>
      <c r="M17" s="7"/>
      <c r="N17" s="7"/>
      <c r="O17" s="7"/>
      <c r="P17" s="7"/>
      <c r="Q17" s="7"/>
      <c r="R17" s="8">
        <f t="shared" si="0"/>
        <v>1</v>
      </c>
      <c r="S17" s="8">
        <f t="shared" si="1"/>
        <v>1</v>
      </c>
      <c r="T17" s="9">
        <f t="shared" si="2"/>
        <v>1</v>
      </c>
      <c r="U17" s="7"/>
      <c r="V17" s="7"/>
      <c r="W17" s="8"/>
      <c r="X17" s="9"/>
    </row>
    <row r="18" spans="1:24" x14ac:dyDescent="0.25">
      <c r="A18" s="15">
        <v>101</v>
      </c>
      <c r="B18" s="15" t="s">
        <v>34</v>
      </c>
      <c r="C18" s="7"/>
      <c r="D18" s="7"/>
      <c r="E18" s="7"/>
      <c r="F18" s="7"/>
      <c r="G18" s="7"/>
      <c r="H18" s="8">
        <v>1</v>
      </c>
      <c r="I18" s="8">
        <v>1</v>
      </c>
      <c r="J18" s="7"/>
      <c r="K18" s="18">
        <v>2</v>
      </c>
      <c r="L18" s="7"/>
      <c r="M18" s="7"/>
      <c r="N18" s="7"/>
      <c r="O18" s="7"/>
      <c r="P18" s="7"/>
      <c r="Q18" s="7"/>
      <c r="R18" s="8">
        <f t="shared" si="0"/>
        <v>2</v>
      </c>
      <c r="S18" s="8">
        <f t="shared" si="1"/>
        <v>3</v>
      </c>
      <c r="T18" s="9">
        <f t="shared" si="2"/>
        <v>0.66666666666666663</v>
      </c>
      <c r="U18" s="7"/>
      <c r="V18" s="7"/>
      <c r="W18" s="8"/>
      <c r="X18" s="9"/>
    </row>
    <row r="19" spans="1:24" x14ac:dyDescent="0.25">
      <c r="A19" s="15">
        <v>201</v>
      </c>
      <c r="B19" s="15" t="s">
        <v>35</v>
      </c>
      <c r="C19" s="7"/>
      <c r="D19" s="7"/>
      <c r="E19" s="7"/>
      <c r="F19" s="7"/>
      <c r="G19" s="7"/>
      <c r="H19" s="8">
        <v>4</v>
      </c>
      <c r="I19" s="8">
        <v>4</v>
      </c>
      <c r="J19" s="7"/>
      <c r="K19" s="18">
        <v>2</v>
      </c>
      <c r="L19" s="7"/>
      <c r="M19" s="7"/>
      <c r="N19" s="7"/>
      <c r="O19" s="7"/>
      <c r="P19" s="7"/>
      <c r="Q19" s="7"/>
      <c r="R19" s="8">
        <f t="shared" si="0"/>
        <v>2</v>
      </c>
      <c r="S19" s="8">
        <f t="shared" si="1"/>
        <v>6</v>
      </c>
      <c r="T19" s="9">
        <f t="shared" si="2"/>
        <v>0.33333333333333331</v>
      </c>
      <c r="U19" s="7"/>
      <c r="V19" s="7"/>
      <c r="W19" s="8"/>
      <c r="X19" s="9"/>
    </row>
    <row r="20" spans="1:24" s="16" customFormat="1" x14ac:dyDescent="0.25">
      <c r="A20" s="15">
        <v>202</v>
      </c>
      <c r="B20" s="15" t="s">
        <v>171</v>
      </c>
      <c r="C20" s="7"/>
      <c r="D20" s="7"/>
      <c r="E20" s="7"/>
      <c r="F20" s="7"/>
      <c r="G20" s="7"/>
      <c r="H20" s="8"/>
      <c r="I20" s="8"/>
      <c r="J20" s="7"/>
      <c r="K20" s="18">
        <v>1</v>
      </c>
      <c r="L20" s="7"/>
      <c r="M20" s="7"/>
      <c r="N20" s="7"/>
      <c r="O20" s="7"/>
      <c r="P20" s="7"/>
      <c r="Q20" s="7"/>
      <c r="R20" s="8">
        <f t="shared" si="0"/>
        <v>1</v>
      </c>
      <c r="S20" s="8">
        <f t="shared" si="1"/>
        <v>1</v>
      </c>
      <c r="T20" s="9">
        <f t="shared" si="2"/>
        <v>1</v>
      </c>
      <c r="U20" s="7"/>
      <c r="V20" s="7"/>
      <c r="W20" s="8"/>
      <c r="X20" s="9"/>
    </row>
    <row r="21" spans="1:24" x14ac:dyDescent="0.25">
      <c r="A21" s="6">
        <v>205</v>
      </c>
      <c r="B21" s="6" t="s">
        <v>36</v>
      </c>
      <c r="C21" s="7"/>
      <c r="D21" s="7"/>
      <c r="E21" s="7"/>
      <c r="F21" s="7"/>
      <c r="G21" s="7"/>
      <c r="H21" s="8">
        <v>8</v>
      </c>
      <c r="I21" s="8">
        <v>8</v>
      </c>
      <c r="J21" s="7"/>
      <c r="K21" s="18">
        <v>250</v>
      </c>
      <c r="L21" s="7"/>
      <c r="M21" s="7"/>
      <c r="N21" s="7"/>
      <c r="O21" s="7"/>
      <c r="P21" s="7"/>
      <c r="Q21" s="7"/>
      <c r="R21" s="8">
        <f t="shared" si="0"/>
        <v>250</v>
      </c>
      <c r="S21" s="8">
        <f t="shared" si="1"/>
        <v>258</v>
      </c>
      <c r="T21" s="9">
        <f t="shared" si="2"/>
        <v>0.96899224806201545</v>
      </c>
      <c r="U21" s="7"/>
      <c r="V21" s="7"/>
      <c r="W21" s="8"/>
      <c r="X21" s="9"/>
    </row>
    <row r="22" spans="1:24" x14ac:dyDescent="0.25">
      <c r="A22" s="6">
        <v>206</v>
      </c>
      <c r="B22" s="6" t="s">
        <v>37</v>
      </c>
      <c r="C22" s="7"/>
      <c r="D22" s="7"/>
      <c r="E22" s="7"/>
      <c r="F22" s="8">
        <v>2</v>
      </c>
      <c r="G22" s="8">
        <v>10</v>
      </c>
      <c r="H22" s="7"/>
      <c r="I22" s="8">
        <v>12</v>
      </c>
      <c r="J22" s="7"/>
      <c r="K22" s="18">
        <v>413</v>
      </c>
      <c r="L22" s="8">
        <v>10</v>
      </c>
      <c r="M22" s="8">
        <v>1</v>
      </c>
      <c r="N22" s="7"/>
      <c r="O22" s="7"/>
      <c r="P22" s="7"/>
      <c r="Q22" s="7"/>
      <c r="R22" s="8">
        <f t="shared" si="0"/>
        <v>424</v>
      </c>
      <c r="S22" s="8">
        <f t="shared" si="1"/>
        <v>436</v>
      </c>
      <c r="T22" s="9">
        <f t="shared" si="2"/>
        <v>0.97247706422018354</v>
      </c>
      <c r="U22" s="7"/>
      <c r="V22" s="7"/>
      <c r="W22" s="8"/>
      <c r="X22" s="9"/>
    </row>
    <row r="23" spans="1:24" s="17" customFormat="1" ht="18" x14ac:dyDescent="0.25">
      <c r="A23" s="6">
        <v>209</v>
      </c>
      <c r="B23" s="6" t="s">
        <v>172</v>
      </c>
      <c r="C23" s="7"/>
      <c r="D23" s="7"/>
      <c r="E23" s="7"/>
      <c r="F23" s="8"/>
      <c r="G23" s="8"/>
      <c r="H23" s="7"/>
      <c r="I23" s="8"/>
      <c r="J23" s="7"/>
      <c r="K23" s="18">
        <v>7</v>
      </c>
      <c r="L23" s="8"/>
      <c r="M23" s="8"/>
      <c r="N23" s="7"/>
      <c r="O23" s="7"/>
      <c r="P23" s="7"/>
      <c r="Q23" s="7"/>
      <c r="R23" s="8">
        <f t="shared" si="0"/>
        <v>7</v>
      </c>
      <c r="S23" s="8">
        <f t="shared" si="1"/>
        <v>7</v>
      </c>
      <c r="T23" s="9">
        <f t="shared" si="2"/>
        <v>1</v>
      </c>
      <c r="U23" s="7"/>
      <c r="V23" s="7"/>
      <c r="W23" s="8"/>
      <c r="X23" s="9"/>
    </row>
    <row r="24" spans="1:24" x14ac:dyDescent="0.25">
      <c r="A24" s="6">
        <v>210</v>
      </c>
      <c r="B24" s="6" t="s">
        <v>38</v>
      </c>
      <c r="C24" s="7"/>
      <c r="D24" s="7"/>
      <c r="E24" s="7"/>
      <c r="F24" s="7"/>
      <c r="G24" s="8">
        <v>2</v>
      </c>
      <c r="H24" s="7"/>
      <c r="I24" s="8">
        <v>2</v>
      </c>
      <c r="J24" s="7"/>
      <c r="K24" s="18">
        <v>266</v>
      </c>
      <c r="L24" s="7"/>
      <c r="M24" s="8">
        <v>1</v>
      </c>
      <c r="N24" s="7"/>
      <c r="O24" s="7"/>
      <c r="P24" s="7"/>
      <c r="Q24" s="7"/>
      <c r="R24" s="8">
        <f t="shared" si="0"/>
        <v>267</v>
      </c>
      <c r="S24" s="8">
        <f t="shared" si="1"/>
        <v>269</v>
      </c>
      <c r="T24" s="9">
        <f t="shared" si="2"/>
        <v>0.99256505576208176</v>
      </c>
      <c r="U24" s="7"/>
      <c r="V24" s="7"/>
      <c r="W24" s="8"/>
      <c r="X24" s="9"/>
    </row>
    <row r="25" spans="1:24" ht="19.149999999999999" customHeight="1" x14ac:dyDescent="0.25">
      <c r="A25" s="6">
        <v>212</v>
      </c>
      <c r="B25" s="6" t="s">
        <v>39</v>
      </c>
      <c r="C25" s="7"/>
      <c r="D25" s="7"/>
      <c r="E25" s="8">
        <v>18</v>
      </c>
      <c r="F25" s="8">
        <v>2</v>
      </c>
      <c r="G25" s="8">
        <v>4</v>
      </c>
      <c r="H25" s="8">
        <v>77</v>
      </c>
      <c r="I25" s="8">
        <v>101</v>
      </c>
      <c r="J25" s="8">
        <v>13</v>
      </c>
      <c r="K25" s="18">
        <v>3134</v>
      </c>
      <c r="L25" s="8">
        <v>53</v>
      </c>
      <c r="M25" s="7"/>
      <c r="N25" s="7"/>
      <c r="O25" s="7"/>
      <c r="P25" s="7"/>
      <c r="Q25" s="7"/>
      <c r="R25" s="8">
        <f t="shared" si="0"/>
        <v>3200</v>
      </c>
      <c r="S25" s="8">
        <f t="shared" si="1"/>
        <v>3301</v>
      </c>
      <c r="T25" s="9">
        <f t="shared" si="2"/>
        <v>0.96940321114813688</v>
      </c>
      <c r="U25" s="8"/>
      <c r="V25" s="9"/>
      <c r="W25" s="8"/>
      <c r="X25" s="9"/>
    </row>
    <row r="26" spans="1:24" x14ac:dyDescent="0.25">
      <c r="A26" s="6">
        <v>213</v>
      </c>
      <c r="B26" s="6" t="s">
        <v>40</v>
      </c>
      <c r="C26" s="7"/>
      <c r="D26" s="7"/>
      <c r="E26" s="7"/>
      <c r="F26" s="7"/>
      <c r="G26" s="7"/>
      <c r="H26" s="8">
        <v>48</v>
      </c>
      <c r="I26" s="8">
        <v>48</v>
      </c>
      <c r="J26" s="7"/>
      <c r="K26" s="18">
        <v>23</v>
      </c>
      <c r="L26" s="8">
        <v>2</v>
      </c>
      <c r="M26" s="7"/>
      <c r="N26" s="7"/>
      <c r="O26" s="7"/>
      <c r="P26" s="7"/>
      <c r="Q26" s="7"/>
      <c r="R26" s="8">
        <f t="shared" si="0"/>
        <v>25</v>
      </c>
      <c r="S26" s="8">
        <f t="shared" si="1"/>
        <v>73</v>
      </c>
      <c r="T26" s="9">
        <f t="shared" si="2"/>
        <v>0.34246575342465752</v>
      </c>
      <c r="U26" s="7"/>
      <c r="V26" s="7"/>
      <c r="W26" s="8"/>
      <c r="X26" s="9"/>
    </row>
    <row r="27" spans="1:24" x14ac:dyDescent="0.25">
      <c r="A27" s="6">
        <v>214</v>
      </c>
      <c r="B27" s="6" t="s">
        <v>41</v>
      </c>
      <c r="C27" s="7"/>
      <c r="D27" s="7"/>
      <c r="E27" s="7"/>
      <c r="F27" s="7"/>
      <c r="G27" s="7"/>
      <c r="H27" s="8">
        <v>31</v>
      </c>
      <c r="I27" s="8">
        <v>31</v>
      </c>
      <c r="J27" s="7"/>
      <c r="K27" s="18">
        <v>106</v>
      </c>
      <c r="L27" s="7"/>
      <c r="M27" s="7"/>
      <c r="N27" s="7"/>
      <c r="O27" s="7"/>
      <c r="P27" s="7"/>
      <c r="Q27" s="7"/>
      <c r="R27" s="8">
        <f t="shared" si="0"/>
        <v>106</v>
      </c>
      <c r="S27" s="8">
        <f t="shared" si="1"/>
        <v>137</v>
      </c>
      <c r="T27" s="9">
        <f t="shared" si="2"/>
        <v>0.77372262773722633</v>
      </c>
      <c r="U27" s="7"/>
      <c r="V27" s="7"/>
      <c r="W27" s="8"/>
      <c r="X27" s="9"/>
    </row>
    <row r="28" spans="1:24" ht="19.149999999999999" customHeight="1" x14ac:dyDescent="0.25">
      <c r="A28" s="6">
        <v>215</v>
      </c>
      <c r="B28" s="6" t="s">
        <v>42</v>
      </c>
      <c r="C28" s="7"/>
      <c r="D28" s="7"/>
      <c r="E28" s="7"/>
      <c r="F28" s="7"/>
      <c r="G28" s="7"/>
      <c r="H28" s="8">
        <v>68</v>
      </c>
      <c r="I28" s="8">
        <v>68</v>
      </c>
      <c r="J28" s="7"/>
      <c r="K28" s="18">
        <v>133</v>
      </c>
      <c r="L28" s="7"/>
      <c r="M28" s="7"/>
      <c r="N28" s="7"/>
      <c r="O28" s="7"/>
      <c r="P28" s="7"/>
      <c r="Q28" s="7"/>
      <c r="R28" s="8">
        <f t="shared" si="0"/>
        <v>133</v>
      </c>
      <c r="S28" s="8">
        <f t="shared" si="1"/>
        <v>201</v>
      </c>
      <c r="T28" s="9">
        <f t="shared" si="2"/>
        <v>0.6616915422885572</v>
      </c>
      <c r="U28" s="7"/>
      <c r="V28" s="7"/>
      <c r="W28" s="8"/>
      <c r="X28" s="9"/>
    </row>
    <row r="29" spans="1:24" x14ac:dyDescent="0.25">
      <c r="A29" s="6">
        <v>216</v>
      </c>
      <c r="B29" s="6" t="s">
        <v>43</v>
      </c>
      <c r="C29" s="7"/>
      <c r="D29" s="7"/>
      <c r="E29" s="7"/>
      <c r="F29" s="7"/>
      <c r="G29" s="7"/>
      <c r="H29" s="8">
        <v>45</v>
      </c>
      <c r="I29" s="8">
        <v>45</v>
      </c>
      <c r="J29" s="7"/>
      <c r="K29" s="18">
        <v>688</v>
      </c>
      <c r="L29" s="8">
        <v>4</v>
      </c>
      <c r="M29" s="7"/>
      <c r="N29" s="7"/>
      <c r="O29" s="7"/>
      <c r="P29" s="7"/>
      <c r="Q29" s="7"/>
      <c r="R29" s="8">
        <f t="shared" si="0"/>
        <v>692</v>
      </c>
      <c r="S29" s="8">
        <f t="shared" si="1"/>
        <v>737</v>
      </c>
      <c r="T29" s="9">
        <f t="shared" si="2"/>
        <v>0.93894165535956575</v>
      </c>
      <c r="U29" s="7"/>
      <c r="V29" s="7"/>
      <c r="W29" s="8"/>
      <c r="X29" s="9"/>
    </row>
    <row r="30" spans="1:24" ht="19.149999999999999" customHeight="1" x14ac:dyDescent="0.25">
      <c r="A30" s="6">
        <v>217</v>
      </c>
      <c r="B30" s="6" t="s">
        <v>44</v>
      </c>
      <c r="C30" s="7"/>
      <c r="D30" s="7"/>
      <c r="E30" s="7"/>
      <c r="F30" s="7"/>
      <c r="G30" s="7"/>
      <c r="H30" s="8">
        <v>98</v>
      </c>
      <c r="I30" s="8">
        <v>98</v>
      </c>
      <c r="J30" s="7"/>
      <c r="K30" s="18">
        <v>0</v>
      </c>
      <c r="L30" s="7"/>
      <c r="M30" s="7"/>
      <c r="N30" s="7"/>
      <c r="O30" s="7"/>
      <c r="P30" s="7"/>
      <c r="Q30" s="7"/>
      <c r="R30" s="8">
        <f t="shared" si="0"/>
        <v>0</v>
      </c>
      <c r="S30" s="8">
        <f t="shared" si="1"/>
        <v>98</v>
      </c>
      <c r="T30" s="9">
        <f t="shared" si="2"/>
        <v>0</v>
      </c>
      <c r="U30" s="7"/>
      <c r="V30" s="7"/>
      <c r="W30" s="7"/>
      <c r="X30" s="7"/>
    </row>
    <row r="31" spans="1:24" ht="19.149999999999999" customHeight="1" x14ac:dyDescent="0.25">
      <c r="A31" s="6">
        <v>218</v>
      </c>
      <c r="B31" s="6" t="s">
        <v>45</v>
      </c>
      <c r="C31" s="7"/>
      <c r="D31" s="7"/>
      <c r="E31" s="7"/>
      <c r="F31" s="7"/>
      <c r="G31" s="7"/>
      <c r="H31" s="8">
        <v>46</v>
      </c>
      <c r="I31" s="8">
        <v>46</v>
      </c>
      <c r="J31" s="7"/>
      <c r="K31" s="18">
        <v>384</v>
      </c>
      <c r="L31" s="7"/>
      <c r="M31" s="7"/>
      <c r="N31" s="7"/>
      <c r="O31" s="7"/>
      <c r="P31" s="7"/>
      <c r="Q31" s="7"/>
      <c r="R31" s="8">
        <f t="shared" si="0"/>
        <v>384</v>
      </c>
      <c r="S31" s="8">
        <f t="shared" si="1"/>
        <v>430</v>
      </c>
      <c r="T31" s="9">
        <f t="shared" si="2"/>
        <v>0.89302325581395348</v>
      </c>
      <c r="U31" s="7"/>
      <c r="V31" s="7"/>
      <c r="W31" s="8"/>
      <c r="X31" s="9"/>
    </row>
    <row r="32" spans="1:24" ht="19.149999999999999" customHeight="1" x14ac:dyDescent="0.25">
      <c r="A32" s="6">
        <v>219</v>
      </c>
      <c r="B32" s="6" t="s">
        <v>46</v>
      </c>
      <c r="C32" s="7"/>
      <c r="D32" s="7"/>
      <c r="E32" s="7"/>
      <c r="F32" s="7"/>
      <c r="G32" s="7"/>
      <c r="H32" s="8">
        <v>5</v>
      </c>
      <c r="I32" s="8">
        <v>5</v>
      </c>
      <c r="J32" s="7"/>
      <c r="K32" s="18">
        <v>0</v>
      </c>
      <c r="L32" s="7"/>
      <c r="M32" s="7"/>
      <c r="N32" s="7"/>
      <c r="O32" s="7"/>
      <c r="P32" s="7"/>
      <c r="Q32" s="7"/>
      <c r="R32" s="8">
        <f t="shared" si="0"/>
        <v>0</v>
      </c>
      <c r="S32" s="8">
        <f t="shared" si="1"/>
        <v>5</v>
      </c>
      <c r="T32" s="9">
        <f t="shared" si="2"/>
        <v>0</v>
      </c>
      <c r="U32" s="7"/>
      <c r="V32" s="7"/>
      <c r="W32" s="7"/>
      <c r="X32" s="7"/>
    </row>
    <row r="33" spans="1:24" ht="19.149999999999999" customHeight="1" x14ac:dyDescent="0.25">
      <c r="A33" s="6">
        <v>225</v>
      </c>
      <c r="B33" s="6" t="s">
        <v>47</v>
      </c>
      <c r="C33" s="7"/>
      <c r="D33" s="7"/>
      <c r="E33" s="7"/>
      <c r="F33" s="7"/>
      <c r="G33" s="7"/>
      <c r="H33" s="8">
        <v>81</v>
      </c>
      <c r="I33" s="8">
        <v>81</v>
      </c>
      <c r="J33" s="7"/>
      <c r="K33" s="18">
        <v>6</v>
      </c>
      <c r="L33" s="7"/>
      <c r="M33" s="7"/>
      <c r="N33" s="7"/>
      <c r="O33" s="7"/>
      <c r="P33" s="7"/>
      <c r="Q33" s="7"/>
      <c r="R33" s="8">
        <f t="shared" si="0"/>
        <v>6</v>
      </c>
      <c r="S33" s="8">
        <f t="shared" si="1"/>
        <v>87</v>
      </c>
      <c r="T33" s="9">
        <f t="shared" si="2"/>
        <v>6.8965517241379309E-2</v>
      </c>
      <c r="U33" s="7"/>
      <c r="V33" s="7"/>
      <c r="W33" s="7"/>
      <c r="X33" s="7"/>
    </row>
    <row r="34" spans="1:24" x14ac:dyDescent="0.25">
      <c r="A34" s="6">
        <v>231</v>
      </c>
      <c r="B34" s="6" t="s">
        <v>48</v>
      </c>
      <c r="C34" s="7"/>
      <c r="D34" s="7"/>
      <c r="E34" s="8">
        <v>3</v>
      </c>
      <c r="F34" s="8">
        <v>14</v>
      </c>
      <c r="G34" s="8">
        <v>12</v>
      </c>
      <c r="H34" s="8">
        <v>115</v>
      </c>
      <c r="I34" s="8">
        <v>144</v>
      </c>
      <c r="J34" s="8">
        <v>2</v>
      </c>
      <c r="K34" s="18">
        <v>7980</v>
      </c>
      <c r="L34" s="8">
        <v>83</v>
      </c>
      <c r="M34" s="7"/>
      <c r="N34" s="7"/>
      <c r="O34" s="7"/>
      <c r="P34" s="7"/>
      <c r="Q34" s="7"/>
      <c r="R34" s="8">
        <f t="shared" si="0"/>
        <v>8065</v>
      </c>
      <c r="S34" s="8">
        <f t="shared" si="1"/>
        <v>8209</v>
      </c>
      <c r="T34" s="9">
        <f t="shared" si="2"/>
        <v>0.98245827750030457</v>
      </c>
      <c r="U34" s="7"/>
      <c r="V34" s="7"/>
      <c r="W34" s="8"/>
      <c r="X34" s="9"/>
    </row>
    <row r="35" spans="1:24" s="17" customFormat="1" x14ac:dyDescent="0.25">
      <c r="A35" s="6">
        <v>911</v>
      </c>
      <c r="B35" s="6" t="s">
        <v>173</v>
      </c>
      <c r="C35" s="7"/>
      <c r="D35" s="7"/>
      <c r="E35" s="8"/>
      <c r="F35" s="8"/>
      <c r="G35" s="8"/>
      <c r="H35" s="8"/>
      <c r="I35" s="8"/>
      <c r="J35" s="8"/>
      <c r="K35" s="18">
        <v>1</v>
      </c>
      <c r="L35" s="8"/>
      <c r="M35" s="7"/>
      <c r="N35" s="7"/>
      <c r="O35" s="7"/>
      <c r="P35" s="7"/>
      <c r="Q35" s="7"/>
      <c r="R35" s="8">
        <f t="shared" si="0"/>
        <v>1</v>
      </c>
      <c r="S35" s="8">
        <f t="shared" si="1"/>
        <v>1</v>
      </c>
      <c r="T35" s="9">
        <f t="shared" si="2"/>
        <v>1</v>
      </c>
      <c r="U35" s="7"/>
      <c r="V35" s="7"/>
      <c r="W35" s="8"/>
      <c r="X35" s="9"/>
    </row>
    <row r="36" spans="1:24" s="17" customFormat="1" x14ac:dyDescent="0.25">
      <c r="A36" s="6">
        <v>912</v>
      </c>
      <c r="B36" s="6" t="s">
        <v>174</v>
      </c>
      <c r="C36" s="7"/>
      <c r="D36" s="7"/>
      <c r="E36" s="8"/>
      <c r="F36" s="8"/>
      <c r="G36" s="8"/>
      <c r="H36" s="8"/>
      <c r="I36" s="8"/>
      <c r="J36" s="8"/>
      <c r="K36" s="18">
        <v>2</v>
      </c>
      <c r="L36" s="8"/>
      <c r="M36" s="7"/>
      <c r="N36" s="7"/>
      <c r="O36" s="7"/>
      <c r="P36" s="7"/>
      <c r="Q36" s="7"/>
      <c r="R36" s="8">
        <f t="shared" si="0"/>
        <v>2</v>
      </c>
      <c r="S36" s="8">
        <f t="shared" si="1"/>
        <v>2</v>
      </c>
      <c r="T36" s="9">
        <f t="shared" si="2"/>
        <v>1</v>
      </c>
      <c r="U36" s="7"/>
      <c r="V36" s="7"/>
      <c r="W36" s="8"/>
      <c r="X36" s="9"/>
    </row>
    <row r="37" spans="1:24" x14ac:dyDescent="0.25">
      <c r="A37" s="6">
        <v>913</v>
      </c>
      <c r="B37" s="6" t="s">
        <v>49</v>
      </c>
      <c r="C37" s="7"/>
      <c r="D37" s="7"/>
      <c r="E37" s="7"/>
      <c r="F37" s="7"/>
      <c r="G37" s="7"/>
      <c r="H37" s="8">
        <v>11</v>
      </c>
      <c r="I37" s="8">
        <v>11</v>
      </c>
      <c r="J37" s="7"/>
      <c r="K37" s="18">
        <v>1</v>
      </c>
      <c r="L37" s="7"/>
      <c r="M37" s="7"/>
      <c r="N37" s="7"/>
      <c r="O37" s="7"/>
      <c r="P37" s="7"/>
      <c r="Q37" s="7"/>
      <c r="R37" s="8">
        <f t="shared" si="0"/>
        <v>1</v>
      </c>
      <c r="S37" s="8">
        <f t="shared" si="1"/>
        <v>12</v>
      </c>
      <c r="T37" s="9">
        <f t="shared" si="2"/>
        <v>8.3333333333333329E-2</v>
      </c>
      <c r="U37" s="7"/>
      <c r="V37" s="7"/>
      <c r="W37" s="8"/>
      <c r="X37" s="9"/>
    </row>
    <row r="38" spans="1:24" x14ac:dyDescent="0.25">
      <c r="A38" s="6">
        <v>914</v>
      </c>
      <c r="B38" s="6" t="s">
        <v>50</v>
      </c>
      <c r="C38" s="7"/>
      <c r="D38" s="7"/>
      <c r="E38" s="7"/>
      <c r="F38" s="8">
        <v>7</v>
      </c>
      <c r="G38" s="8">
        <v>2</v>
      </c>
      <c r="H38" s="8">
        <v>10</v>
      </c>
      <c r="I38" s="8">
        <v>19</v>
      </c>
      <c r="J38" s="7"/>
      <c r="K38" s="18">
        <v>142</v>
      </c>
      <c r="L38" s="7"/>
      <c r="M38" s="8">
        <v>1</v>
      </c>
      <c r="N38" s="7"/>
      <c r="O38" s="7"/>
      <c r="P38" s="7"/>
      <c r="Q38" s="7"/>
      <c r="R38" s="8">
        <f t="shared" si="0"/>
        <v>143</v>
      </c>
      <c r="S38" s="8">
        <f t="shared" si="1"/>
        <v>162</v>
      </c>
      <c r="T38" s="9">
        <f t="shared" si="2"/>
        <v>0.88271604938271608</v>
      </c>
      <c r="U38" s="7"/>
      <c r="V38" s="7"/>
      <c r="W38" s="8"/>
      <c r="X38" s="9"/>
    </row>
    <row r="39" spans="1:24" x14ac:dyDescent="0.25">
      <c r="A39" s="6">
        <v>919</v>
      </c>
      <c r="B39" s="6" t="s">
        <v>51</v>
      </c>
      <c r="C39" s="7"/>
      <c r="D39" s="7"/>
      <c r="E39" s="7"/>
      <c r="F39" s="7"/>
      <c r="G39" s="7"/>
      <c r="H39" s="8">
        <v>39</v>
      </c>
      <c r="I39" s="8">
        <v>39</v>
      </c>
      <c r="J39" s="7"/>
      <c r="K39" s="18">
        <v>1</v>
      </c>
      <c r="L39" s="7"/>
      <c r="M39" s="7"/>
      <c r="N39" s="7"/>
      <c r="O39" s="7"/>
      <c r="P39" s="7"/>
      <c r="Q39" s="7"/>
      <c r="R39" s="8">
        <f t="shared" si="0"/>
        <v>1</v>
      </c>
      <c r="S39" s="8">
        <f t="shared" si="1"/>
        <v>40</v>
      </c>
      <c r="T39" s="9">
        <f t="shared" si="2"/>
        <v>2.5000000000000001E-2</v>
      </c>
      <c r="U39" s="7"/>
      <c r="V39" s="7"/>
      <c r="W39" s="7"/>
      <c r="X39" s="7"/>
    </row>
    <row r="40" spans="1:24" x14ac:dyDescent="0.25">
      <c r="A40" s="6">
        <v>921</v>
      </c>
      <c r="B40" s="6" t="s">
        <v>52</v>
      </c>
      <c r="C40" s="7"/>
      <c r="D40" s="7"/>
      <c r="E40" s="7"/>
      <c r="F40" s="7"/>
      <c r="G40" s="7"/>
      <c r="H40" s="7"/>
      <c r="I40" s="7"/>
      <c r="J40" s="7"/>
      <c r="K40" s="18">
        <v>58</v>
      </c>
      <c r="L40" s="7"/>
      <c r="M40" s="8">
        <v>1</v>
      </c>
      <c r="N40" s="7"/>
      <c r="O40" s="7"/>
      <c r="P40" s="7"/>
      <c r="Q40" s="7"/>
      <c r="R40" s="8">
        <f t="shared" si="0"/>
        <v>59</v>
      </c>
      <c r="S40" s="8">
        <f t="shared" si="1"/>
        <v>59</v>
      </c>
      <c r="T40" s="9">
        <f t="shared" si="2"/>
        <v>1</v>
      </c>
      <c r="U40" s="7"/>
      <c r="V40" s="7"/>
      <c r="W40" s="8"/>
      <c r="X40" s="9"/>
    </row>
    <row r="41" spans="1:24" x14ac:dyDescent="0.25">
      <c r="R41" s="8"/>
      <c r="S41" s="8"/>
      <c r="T41" s="9"/>
    </row>
    <row r="42" spans="1:24" x14ac:dyDescent="0.25">
      <c r="R42" s="8"/>
      <c r="S42" s="8"/>
      <c r="T42" s="9"/>
    </row>
    <row r="43" spans="1:24" x14ac:dyDescent="0.25">
      <c r="A43" s="7"/>
      <c r="B43" s="10" t="s">
        <v>53</v>
      </c>
      <c r="C43" s="7"/>
      <c r="D43" s="8">
        <v>2</v>
      </c>
      <c r="E43" s="8">
        <v>21</v>
      </c>
      <c r="F43" s="8">
        <v>55</v>
      </c>
      <c r="G43" s="8">
        <v>30</v>
      </c>
      <c r="H43" s="8">
        <v>712</v>
      </c>
      <c r="I43" s="8">
        <v>820</v>
      </c>
      <c r="J43" s="8">
        <v>15</v>
      </c>
      <c r="K43">
        <f>SUM(K14:K40)</f>
        <v>17085</v>
      </c>
      <c r="L43" s="8">
        <v>190</v>
      </c>
      <c r="M43" s="8">
        <v>13</v>
      </c>
      <c r="N43" s="7"/>
      <c r="O43" s="7"/>
      <c r="P43" s="7"/>
      <c r="Q43" s="7"/>
      <c r="R43" s="8">
        <f t="shared" si="0"/>
        <v>17303</v>
      </c>
      <c r="S43" s="8">
        <f t="shared" si="1"/>
        <v>18123</v>
      </c>
      <c r="T43" s="9">
        <f t="shared" si="2"/>
        <v>0.9547536279865364</v>
      </c>
      <c r="U43" s="8"/>
      <c r="V43" s="9"/>
      <c r="W43" s="8"/>
      <c r="X43" s="9"/>
    </row>
    <row r="44" spans="1:24" x14ac:dyDescent="0.25">
      <c r="A44" s="7"/>
      <c r="B44" s="10" t="s">
        <v>54</v>
      </c>
      <c r="C44" s="9">
        <v>0</v>
      </c>
      <c r="D44" s="9">
        <v>0</v>
      </c>
      <c r="E44" s="11">
        <v>6.0000000000000001E-3</v>
      </c>
      <c r="F44" s="11">
        <v>8.0000000000000002E-3</v>
      </c>
      <c r="G44" s="11">
        <v>1.7000000000000001E-2</v>
      </c>
      <c r="H44" s="11">
        <v>4.9000000000000002E-2</v>
      </c>
      <c r="I44" s="11">
        <v>2.5999999999999999E-2</v>
      </c>
      <c r="J44" s="9">
        <v>0</v>
      </c>
      <c r="K44" s="11">
        <f>K43/$I$309</f>
        <v>9.8228833799227974E-3</v>
      </c>
      <c r="L44" s="11">
        <v>2E-3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11">
        <f>R43/$P$309</f>
        <v>9.077683629898279E-3</v>
      </c>
      <c r="S44" s="11">
        <f>S43/$Q$309</f>
        <v>9.3529375335452709E-3</v>
      </c>
      <c r="T44" s="7"/>
      <c r="U44" s="11"/>
      <c r="V44" s="7"/>
      <c r="W44" s="11"/>
      <c r="X44" s="7"/>
    </row>
    <row r="46" spans="1:24" ht="17.45" customHeight="1" x14ac:dyDescent="0.25">
      <c r="A46" s="24" t="s">
        <v>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7.45" customHeight="1" x14ac:dyDescent="0.25">
      <c r="A47" s="24" t="s">
        <v>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8"/>
      <c r="W47" s="28"/>
      <c r="X47" s="28"/>
    </row>
    <row r="50" spans="1:24" x14ac:dyDescent="0.25">
      <c r="A50" s="2" t="s">
        <v>3</v>
      </c>
      <c r="B50" s="1"/>
      <c r="C50" s="29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x14ac:dyDescent="0.25">
      <c r="A51" s="23" t="s">
        <v>2</v>
      </c>
      <c r="B51" s="23"/>
      <c r="C51" s="23"/>
    </row>
    <row r="53" spans="1:24" x14ac:dyDescent="0.25">
      <c r="A53" s="26"/>
      <c r="B53" s="26"/>
      <c r="C53" s="25" t="s">
        <v>5</v>
      </c>
      <c r="D53" s="25"/>
      <c r="E53" s="25"/>
      <c r="F53" s="25"/>
      <c r="G53" s="25"/>
      <c r="H53" s="25"/>
      <c r="I53" s="25"/>
      <c r="J53" s="25"/>
      <c r="K53" s="25" t="s">
        <v>6</v>
      </c>
      <c r="L53" s="25"/>
      <c r="M53" s="1"/>
      <c r="N53" s="3" t="s">
        <v>7</v>
      </c>
      <c r="O53" s="3" t="s">
        <v>7</v>
      </c>
      <c r="P53" s="3" t="s">
        <v>8</v>
      </c>
      <c r="Q53" s="3" t="s">
        <v>8</v>
      </c>
      <c r="R53" s="4"/>
      <c r="S53" s="4"/>
      <c r="T53" s="25"/>
      <c r="U53" s="25"/>
      <c r="V53" s="25"/>
      <c r="W53" s="25"/>
    </row>
    <row r="54" spans="1:24" x14ac:dyDescent="0.25">
      <c r="A54" s="26"/>
      <c r="B54" s="2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1"/>
      <c r="N54" s="3" t="s">
        <v>9</v>
      </c>
      <c r="O54" s="3" t="s">
        <v>10</v>
      </c>
      <c r="P54" s="3" t="s">
        <v>11</v>
      </c>
      <c r="Q54" s="3" t="s">
        <v>12</v>
      </c>
      <c r="R54" s="27"/>
      <c r="S54" s="27"/>
      <c r="T54" s="25"/>
      <c r="U54" s="25"/>
      <c r="V54" s="25"/>
      <c r="W54" s="25"/>
    </row>
    <row r="55" spans="1:24" x14ac:dyDescent="0.25">
      <c r="A55" s="5" t="s">
        <v>13</v>
      </c>
      <c r="B55" s="5" t="s">
        <v>14</v>
      </c>
      <c r="C55" s="4"/>
      <c r="D55" s="3" t="s">
        <v>15</v>
      </c>
      <c r="E55" s="3" t="s">
        <v>9</v>
      </c>
      <c r="F55" s="3" t="s">
        <v>10</v>
      </c>
      <c r="G55" s="3" t="s">
        <v>16</v>
      </c>
      <c r="H55" s="4"/>
      <c r="I55" s="3" t="s">
        <v>17</v>
      </c>
      <c r="J55" s="3" t="s">
        <v>18</v>
      </c>
      <c r="K55" s="3" t="s">
        <v>166</v>
      </c>
      <c r="L55" s="3" t="s">
        <v>9</v>
      </c>
      <c r="M55" s="3" t="s">
        <v>10</v>
      </c>
      <c r="N55" s="3" t="s">
        <v>19</v>
      </c>
      <c r="O55" s="3" t="s">
        <v>19</v>
      </c>
      <c r="P55" s="3" t="s">
        <v>8</v>
      </c>
      <c r="Q55" s="3" t="s">
        <v>8</v>
      </c>
      <c r="R55" s="3" t="s">
        <v>17</v>
      </c>
      <c r="S55" s="4"/>
      <c r="T55" s="3" t="s">
        <v>20</v>
      </c>
      <c r="U55" s="4"/>
      <c r="V55" s="4"/>
      <c r="W55" s="4"/>
      <c r="X55" s="4"/>
    </row>
    <row r="56" spans="1:24" x14ac:dyDescent="0.25">
      <c r="A56" s="5" t="s">
        <v>21</v>
      </c>
      <c r="B56" s="5" t="s">
        <v>22</v>
      </c>
      <c r="C56" s="3" t="s">
        <v>23</v>
      </c>
      <c r="D56" s="3" t="s">
        <v>24</v>
      </c>
      <c r="E56" s="3" t="s">
        <v>25</v>
      </c>
      <c r="F56" s="3" t="s">
        <v>26</v>
      </c>
      <c r="G56" s="3" t="s">
        <v>27</v>
      </c>
      <c r="H56" s="3" t="s">
        <v>28</v>
      </c>
      <c r="I56" s="3" t="s">
        <v>29</v>
      </c>
      <c r="J56" s="3" t="s">
        <v>30</v>
      </c>
      <c r="K56" s="3" t="s">
        <v>167</v>
      </c>
      <c r="L56" s="3" t="s">
        <v>25</v>
      </c>
      <c r="M56" s="3" t="s">
        <v>26</v>
      </c>
      <c r="N56" s="3" t="s">
        <v>25</v>
      </c>
      <c r="O56" s="3" t="s">
        <v>26</v>
      </c>
      <c r="P56" s="3" t="s">
        <v>31</v>
      </c>
      <c r="Q56" s="3" t="s">
        <v>32</v>
      </c>
      <c r="R56" s="3" t="s">
        <v>6</v>
      </c>
      <c r="S56" s="3" t="s">
        <v>17</v>
      </c>
      <c r="T56" s="3" t="s">
        <v>6</v>
      </c>
      <c r="U56" s="3"/>
      <c r="V56" s="3"/>
      <c r="W56" s="3"/>
      <c r="X56" s="3"/>
    </row>
    <row r="59" spans="1:24" s="18" customFormat="1" x14ac:dyDescent="0.25">
      <c r="A59" s="18">
        <v>301</v>
      </c>
      <c r="B59" s="18" t="s">
        <v>175</v>
      </c>
      <c r="K59" s="18">
        <v>15</v>
      </c>
      <c r="R59" s="8">
        <f t="shared" ref="R59" si="3">SUM(J59:Q59)</f>
        <v>15</v>
      </c>
      <c r="S59" s="8">
        <f t="shared" ref="S59" si="4">SUM(I59,R59)</f>
        <v>15</v>
      </c>
      <c r="T59" s="9">
        <f t="shared" ref="T59" si="5">R59/S59</f>
        <v>1</v>
      </c>
    </row>
    <row r="60" spans="1:24" x14ac:dyDescent="0.25">
      <c r="A60" s="6">
        <v>302</v>
      </c>
      <c r="B60" s="6" t="s">
        <v>56</v>
      </c>
      <c r="C60" s="7"/>
      <c r="D60" s="7"/>
      <c r="E60" s="7"/>
      <c r="F60" s="7"/>
      <c r="G60" s="7"/>
      <c r="H60" s="8">
        <v>14</v>
      </c>
      <c r="I60" s="8">
        <v>14</v>
      </c>
      <c r="J60" s="7"/>
      <c r="K60" s="18">
        <v>794</v>
      </c>
      <c r="L60" s="7"/>
      <c r="M60" s="7"/>
      <c r="N60" s="7"/>
      <c r="O60" s="7"/>
      <c r="P60" s="7"/>
      <c r="Q60" s="7"/>
      <c r="R60" s="8">
        <f t="shared" ref="R60:R96" si="6">SUM(J60:Q60)</f>
        <v>794</v>
      </c>
      <c r="S60" s="8">
        <f t="shared" ref="S60:S96" si="7">SUM(I60,R60)</f>
        <v>808</v>
      </c>
      <c r="T60" s="9">
        <f t="shared" ref="T60:T96" si="8">R60/S60</f>
        <v>0.98267326732673266</v>
      </c>
      <c r="U60" s="7"/>
      <c r="V60" s="7"/>
      <c r="W60" s="8"/>
      <c r="X60" s="9"/>
    </row>
    <row r="61" spans="1:24" s="18" customFormat="1" x14ac:dyDescent="0.25">
      <c r="A61" s="6">
        <v>303</v>
      </c>
      <c r="B61" s="6" t="s">
        <v>176</v>
      </c>
      <c r="C61" s="7"/>
      <c r="D61" s="7"/>
      <c r="E61" s="7"/>
      <c r="F61" s="7"/>
      <c r="G61" s="7"/>
      <c r="H61" s="8"/>
      <c r="I61" s="8"/>
      <c r="J61" s="7"/>
      <c r="K61" s="18">
        <v>13</v>
      </c>
      <c r="L61" s="7"/>
      <c r="M61" s="7"/>
      <c r="N61" s="7"/>
      <c r="O61" s="7"/>
      <c r="P61" s="7"/>
      <c r="Q61" s="7"/>
      <c r="R61" s="8">
        <f t="shared" si="6"/>
        <v>13</v>
      </c>
      <c r="S61" s="8">
        <f t="shared" si="7"/>
        <v>13</v>
      </c>
      <c r="T61" s="9">
        <f t="shared" si="8"/>
        <v>1</v>
      </c>
      <c r="U61" s="7"/>
      <c r="V61" s="7"/>
      <c r="W61" s="8"/>
      <c r="X61" s="9"/>
    </row>
    <row r="62" spans="1:24" x14ac:dyDescent="0.25">
      <c r="A62" s="6">
        <v>307</v>
      </c>
      <c r="B62" s="6" t="s">
        <v>57</v>
      </c>
      <c r="C62" s="7"/>
      <c r="D62" s="7"/>
      <c r="E62" s="7"/>
      <c r="F62" s="7"/>
      <c r="G62" s="7"/>
      <c r="H62" s="8">
        <v>22</v>
      </c>
      <c r="I62" s="8">
        <v>22</v>
      </c>
      <c r="J62" s="8">
        <v>2</v>
      </c>
      <c r="K62" s="18">
        <v>34</v>
      </c>
      <c r="L62" s="7"/>
      <c r="M62" s="7"/>
      <c r="N62" s="7"/>
      <c r="O62" s="7"/>
      <c r="P62" s="7"/>
      <c r="Q62" s="7"/>
      <c r="R62" s="8">
        <f t="shared" si="6"/>
        <v>36</v>
      </c>
      <c r="S62" s="8">
        <f t="shared" si="7"/>
        <v>58</v>
      </c>
      <c r="T62" s="9">
        <f t="shared" si="8"/>
        <v>0.62068965517241381</v>
      </c>
      <c r="U62" s="7"/>
      <c r="V62" s="7"/>
      <c r="W62" s="8"/>
      <c r="X62" s="9"/>
    </row>
    <row r="63" spans="1:24" x14ac:dyDescent="0.25">
      <c r="A63" s="6">
        <v>308</v>
      </c>
      <c r="B63" s="6" t="s">
        <v>58</v>
      </c>
      <c r="C63" s="7"/>
      <c r="D63" s="8">
        <v>198</v>
      </c>
      <c r="E63" s="7"/>
      <c r="F63" s="8">
        <v>16</v>
      </c>
      <c r="G63" s="7"/>
      <c r="H63" s="8">
        <v>53</v>
      </c>
      <c r="I63" s="8">
        <v>267</v>
      </c>
      <c r="J63" s="7"/>
      <c r="K63" s="18">
        <v>891</v>
      </c>
      <c r="L63" s="8">
        <v>8</v>
      </c>
      <c r="M63" s="7"/>
      <c r="N63" s="7"/>
      <c r="O63" s="7"/>
      <c r="P63" s="7"/>
      <c r="Q63" s="7"/>
      <c r="R63" s="8">
        <f t="shared" si="6"/>
        <v>899</v>
      </c>
      <c r="S63" s="8">
        <f t="shared" si="7"/>
        <v>1166</v>
      </c>
      <c r="T63" s="9">
        <f t="shared" si="8"/>
        <v>0.77101200686106341</v>
      </c>
      <c r="U63" s="7"/>
      <c r="V63" s="7"/>
      <c r="W63" s="8"/>
      <c r="X63" s="9"/>
    </row>
    <row r="64" spans="1:24" x14ac:dyDescent="0.25">
      <c r="A64" s="6">
        <v>312</v>
      </c>
      <c r="B64" s="6" t="s">
        <v>59</v>
      </c>
      <c r="C64" s="7"/>
      <c r="D64" s="7"/>
      <c r="E64" s="7"/>
      <c r="F64" s="8">
        <v>1</v>
      </c>
      <c r="G64" s="8">
        <v>4</v>
      </c>
      <c r="H64" s="8">
        <v>4</v>
      </c>
      <c r="I64" s="8">
        <v>9</v>
      </c>
      <c r="J64" s="7"/>
      <c r="K64" s="18">
        <v>205</v>
      </c>
      <c r="L64" s="8">
        <v>11</v>
      </c>
      <c r="M64" s="7"/>
      <c r="N64" s="7"/>
      <c r="O64" s="7"/>
      <c r="P64" s="7"/>
      <c r="Q64" s="7"/>
      <c r="R64" s="8">
        <f t="shared" si="6"/>
        <v>216</v>
      </c>
      <c r="S64" s="8">
        <f t="shared" si="7"/>
        <v>225</v>
      </c>
      <c r="T64" s="9">
        <f t="shared" si="8"/>
        <v>0.96</v>
      </c>
      <c r="U64" s="7"/>
      <c r="V64" s="7"/>
      <c r="W64" s="8"/>
      <c r="X64" s="9"/>
    </row>
    <row r="65" spans="1:24" x14ac:dyDescent="0.25">
      <c r="A65" s="6">
        <v>314</v>
      </c>
      <c r="B65" s="6" t="s">
        <v>60</v>
      </c>
      <c r="C65" s="7"/>
      <c r="D65" s="8">
        <v>6</v>
      </c>
      <c r="E65" s="7"/>
      <c r="F65" s="7"/>
      <c r="G65" s="7"/>
      <c r="H65" s="8">
        <v>190</v>
      </c>
      <c r="I65" s="8">
        <v>196</v>
      </c>
      <c r="J65" s="8">
        <v>27</v>
      </c>
      <c r="K65" s="18">
        <v>4784</v>
      </c>
      <c r="L65" s="8">
        <v>17</v>
      </c>
      <c r="M65" s="7"/>
      <c r="N65" s="7"/>
      <c r="O65" s="7"/>
      <c r="P65" s="7"/>
      <c r="Q65" s="7"/>
      <c r="R65" s="8">
        <f t="shared" si="6"/>
        <v>4828</v>
      </c>
      <c r="S65" s="8">
        <f t="shared" si="7"/>
        <v>5024</v>
      </c>
      <c r="T65" s="9">
        <f t="shared" si="8"/>
        <v>0.9609872611464968</v>
      </c>
      <c r="U65" s="7"/>
      <c r="V65" s="7"/>
      <c r="W65" s="8"/>
      <c r="X65" s="9"/>
    </row>
    <row r="66" spans="1:24" s="18" customFormat="1" x14ac:dyDescent="0.25">
      <c r="A66" s="6">
        <v>315</v>
      </c>
      <c r="B66" s="6" t="s">
        <v>177</v>
      </c>
      <c r="C66" s="7"/>
      <c r="D66" s="8"/>
      <c r="E66" s="7"/>
      <c r="F66" s="7"/>
      <c r="G66" s="7"/>
      <c r="H66" s="8"/>
      <c r="I66" s="8"/>
      <c r="J66" s="8"/>
      <c r="K66" s="18">
        <v>33</v>
      </c>
      <c r="L66" s="8"/>
      <c r="M66" s="7"/>
      <c r="N66" s="7"/>
      <c r="O66" s="7"/>
      <c r="P66" s="7"/>
      <c r="Q66" s="7"/>
      <c r="R66" s="8">
        <f t="shared" si="6"/>
        <v>33</v>
      </c>
      <c r="S66" s="8">
        <f t="shared" si="7"/>
        <v>33</v>
      </c>
      <c r="T66" s="9">
        <f t="shared" si="8"/>
        <v>1</v>
      </c>
      <c r="U66" s="7"/>
      <c r="V66" s="7"/>
      <c r="W66" s="8"/>
      <c r="X66" s="9"/>
    </row>
    <row r="67" spans="1:24" x14ac:dyDescent="0.25">
      <c r="A67" s="6">
        <v>316</v>
      </c>
      <c r="B67" s="6" t="s">
        <v>61</v>
      </c>
      <c r="C67" s="7"/>
      <c r="D67" s="8">
        <v>2</v>
      </c>
      <c r="E67" s="7"/>
      <c r="F67" s="7"/>
      <c r="G67" s="7"/>
      <c r="H67" s="7"/>
      <c r="I67" s="8">
        <v>2</v>
      </c>
      <c r="J67" s="7"/>
      <c r="K67" s="18">
        <v>35</v>
      </c>
      <c r="L67" s="7"/>
      <c r="M67" s="8">
        <v>4</v>
      </c>
      <c r="N67" s="7"/>
      <c r="O67" s="7"/>
      <c r="P67" s="7"/>
      <c r="Q67" s="7"/>
      <c r="R67" s="8">
        <f t="shared" si="6"/>
        <v>39</v>
      </c>
      <c r="S67" s="8">
        <f t="shared" si="7"/>
        <v>41</v>
      </c>
      <c r="T67" s="9">
        <f t="shared" si="8"/>
        <v>0.95121951219512191</v>
      </c>
      <c r="U67" s="7"/>
      <c r="V67" s="7"/>
      <c r="W67" s="8"/>
      <c r="X67" s="9"/>
    </row>
    <row r="68" spans="1:24" s="18" customFormat="1" x14ac:dyDescent="0.25">
      <c r="A68" s="6">
        <v>317</v>
      </c>
      <c r="B68" s="6" t="s">
        <v>178</v>
      </c>
      <c r="C68" s="7"/>
      <c r="D68" s="8"/>
      <c r="E68" s="7"/>
      <c r="F68" s="7"/>
      <c r="G68" s="7"/>
      <c r="H68" s="7"/>
      <c r="I68" s="8"/>
      <c r="J68" s="7"/>
      <c r="K68" s="18">
        <v>32</v>
      </c>
      <c r="L68" s="7"/>
      <c r="M68" s="8"/>
      <c r="N68" s="7"/>
      <c r="O68" s="7"/>
      <c r="P68" s="7"/>
      <c r="Q68" s="7"/>
      <c r="R68" s="8">
        <f t="shared" si="6"/>
        <v>32</v>
      </c>
      <c r="S68" s="8">
        <f t="shared" si="7"/>
        <v>32</v>
      </c>
      <c r="T68" s="9">
        <f t="shared" si="8"/>
        <v>1</v>
      </c>
      <c r="U68" s="7"/>
      <c r="V68" s="7"/>
      <c r="W68" s="8"/>
      <c r="X68" s="9"/>
    </row>
    <row r="69" spans="1:24" x14ac:dyDescent="0.25">
      <c r="A69" s="6">
        <v>318</v>
      </c>
      <c r="B69" s="6" t="s">
        <v>62</v>
      </c>
      <c r="C69" s="7"/>
      <c r="D69" s="7"/>
      <c r="E69" s="7"/>
      <c r="F69" s="7"/>
      <c r="G69" s="7"/>
      <c r="H69" s="8">
        <v>24</v>
      </c>
      <c r="I69" s="8">
        <v>24</v>
      </c>
      <c r="J69" s="7"/>
      <c r="K69" s="18">
        <v>44</v>
      </c>
      <c r="L69" s="7"/>
      <c r="M69" s="7"/>
      <c r="N69" s="7"/>
      <c r="O69" s="7"/>
      <c r="P69" s="7"/>
      <c r="Q69" s="7"/>
      <c r="R69" s="8">
        <f t="shared" si="6"/>
        <v>44</v>
      </c>
      <c r="S69" s="8">
        <f t="shared" si="7"/>
        <v>68</v>
      </c>
      <c r="T69" s="9">
        <f t="shared" si="8"/>
        <v>0.6470588235294118</v>
      </c>
      <c r="U69" s="7"/>
      <c r="V69" s="7"/>
      <c r="W69" s="8"/>
      <c r="X69" s="9"/>
    </row>
    <row r="70" spans="1:24" x14ac:dyDescent="0.25">
      <c r="A70" s="6">
        <v>321</v>
      </c>
      <c r="B70" s="6" t="s">
        <v>63</v>
      </c>
      <c r="C70" s="7"/>
      <c r="D70" s="7"/>
      <c r="E70" s="7"/>
      <c r="F70" s="8">
        <v>1</v>
      </c>
      <c r="G70" s="7"/>
      <c r="H70" s="7"/>
      <c r="I70" s="8">
        <v>1</v>
      </c>
      <c r="J70" s="7"/>
      <c r="K70" s="18">
        <v>51</v>
      </c>
      <c r="L70" s="7"/>
      <c r="M70" s="7"/>
      <c r="N70" s="7"/>
      <c r="O70" s="7"/>
      <c r="P70" s="7"/>
      <c r="Q70" s="7"/>
      <c r="R70" s="8">
        <f t="shared" si="6"/>
        <v>51</v>
      </c>
      <c r="S70" s="8">
        <f t="shared" si="7"/>
        <v>52</v>
      </c>
      <c r="T70" s="9">
        <f t="shared" si="8"/>
        <v>0.98076923076923073</v>
      </c>
      <c r="U70" s="7"/>
      <c r="V70" s="7"/>
      <c r="W70" s="8"/>
      <c r="X70" s="9"/>
    </row>
    <row r="71" spans="1:24" x14ac:dyDescent="0.25">
      <c r="A71" s="6">
        <v>322</v>
      </c>
      <c r="B71" s="6" t="s">
        <v>64</v>
      </c>
      <c r="C71" s="7"/>
      <c r="D71" s="7"/>
      <c r="E71" s="7"/>
      <c r="F71" s="7"/>
      <c r="G71" s="7"/>
      <c r="H71" s="8">
        <v>11</v>
      </c>
      <c r="I71" s="8">
        <v>11</v>
      </c>
      <c r="J71" s="7"/>
      <c r="K71" s="18">
        <v>70</v>
      </c>
      <c r="L71" s="7"/>
      <c r="M71" s="7"/>
      <c r="N71" s="7"/>
      <c r="O71" s="7"/>
      <c r="P71" s="7"/>
      <c r="Q71" s="7"/>
      <c r="R71" s="8">
        <f t="shared" si="6"/>
        <v>70</v>
      </c>
      <c r="S71" s="8">
        <f t="shared" si="7"/>
        <v>81</v>
      </c>
      <c r="T71" s="9">
        <f t="shared" si="8"/>
        <v>0.86419753086419748</v>
      </c>
      <c r="U71" s="7"/>
      <c r="V71" s="7"/>
      <c r="W71" s="8"/>
      <c r="X71" s="9"/>
    </row>
    <row r="72" spans="1:24" x14ac:dyDescent="0.25">
      <c r="A72" s="6">
        <v>323</v>
      </c>
      <c r="B72" s="6" t="s">
        <v>65</v>
      </c>
      <c r="C72" s="7"/>
      <c r="D72" s="7"/>
      <c r="E72" s="8">
        <v>15</v>
      </c>
      <c r="F72" s="8">
        <v>2</v>
      </c>
      <c r="G72" s="7"/>
      <c r="H72" s="7"/>
      <c r="I72" s="8">
        <v>17</v>
      </c>
      <c r="J72" s="7"/>
      <c r="K72" s="18">
        <v>198</v>
      </c>
      <c r="L72" s="7"/>
      <c r="M72" s="7"/>
      <c r="N72" s="7"/>
      <c r="O72" s="7"/>
      <c r="P72" s="7"/>
      <c r="Q72" s="7"/>
      <c r="R72" s="8">
        <f t="shared" si="6"/>
        <v>198</v>
      </c>
      <c r="S72" s="8">
        <f t="shared" si="7"/>
        <v>215</v>
      </c>
      <c r="T72" s="9">
        <f t="shared" si="8"/>
        <v>0.92093023255813955</v>
      </c>
      <c r="U72" s="7"/>
      <c r="V72" s="7"/>
      <c r="W72" s="8"/>
      <c r="X72" s="9"/>
    </row>
    <row r="73" spans="1:24" x14ac:dyDescent="0.25">
      <c r="A73" s="6">
        <v>324</v>
      </c>
      <c r="B73" s="6" t="s">
        <v>66</v>
      </c>
      <c r="C73" s="7"/>
      <c r="D73" s="7"/>
      <c r="E73" s="7"/>
      <c r="F73" s="7"/>
      <c r="G73" s="7"/>
      <c r="H73" s="8">
        <v>23</v>
      </c>
      <c r="I73" s="8">
        <v>23</v>
      </c>
      <c r="J73" s="7"/>
      <c r="K73" s="18">
        <v>1</v>
      </c>
      <c r="L73" s="7"/>
      <c r="M73" s="7"/>
      <c r="N73" s="7"/>
      <c r="O73" s="7"/>
      <c r="P73" s="7"/>
      <c r="Q73" s="7"/>
      <c r="R73" s="8">
        <f t="shared" si="6"/>
        <v>1</v>
      </c>
      <c r="S73" s="8">
        <f t="shared" si="7"/>
        <v>24</v>
      </c>
      <c r="T73" s="9">
        <f t="shared" si="8"/>
        <v>4.1666666666666664E-2</v>
      </c>
      <c r="U73" s="7"/>
      <c r="V73" s="7"/>
      <c r="W73" s="8"/>
      <c r="X73" s="9"/>
    </row>
    <row r="74" spans="1:24" x14ac:dyDescent="0.25">
      <c r="A74" s="6">
        <v>328</v>
      </c>
      <c r="B74" s="6" t="s">
        <v>67</v>
      </c>
      <c r="C74" s="7"/>
      <c r="D74" s="7"/>
      <c r="E74" s="7"/>
      <c r="F74" s="8">
        <v>4</v>
      </c>
      <c r="G74" s="7"/>
      <c r="H74" s="8">
        <v>136</v>
      </c>
      <c r="I74" s="8">
        <v>140</v>
      </c>
      <c r="J74" s="8">
        <v>33</v>
      </c>
      <c r="K74" s="18">
        <v>3577</v>
      </c>
      <c r="L74" s="8">
        <v>149</v>
      </c>
      <c r="M74" s="7"/>
      <c r="N74" s="7"/>
      <c r="O74" s="7"/>
      <c r="P74" s="7"/>
      <c r="Q74" s="7"/>
      <c r="R74" s="8">
        <f t="shared" si="6"/>
        <v>3759</v>
      </c>
      <c r="S74" s="8">
        <f t="shared" si="7"/>
        <v>3899</v>
      </c>
      <c r="T74" s="9">
        <f t="shared" si="8"/>
        <v>0.96409335727109513</v>
      </c>
      <c r="U74" s="8"/>
      <c r="V74" s="9"/>
      <c r="W74" s="8"/>
      <c r="X74" s="9"/>
    </row>
    <row r="75" spans="1:24" x14ac:dyDescent="0.25">
      <c r="A75" s="6">
        <v>329</v>
      </c>
      <c r="B75" s="6" t="s">
        <v>68</v>
      </c>
      <c r="C75" s="7"/>
      <c r="D75" s="8">
        <v>194</v>
      </c>
      <c r="E75" s="7"/>
      <c r="F75" s="8">
        <v>5</v>
      </c>
      <c r="G75" s="7"/>
      <c r="H75" s="8">
        <v>154</v>
      </c>
      <c r="I75" s="8">
        <v>353</v>
      </c>
      <c r="J75" s="7"/>
      <c r="K75" s="18">
        <v>1231</v>
      </c>
      <c r="L75" s="8">
        <v>36</v>
      </c>
      <c r="M75" s="7"/>
      <c r="N75" s="7"/>
      <c r="O75" s="7"/>
      <c r="P75" s="7"/>
      <c r="Q75" s="7"/>
      <c r="R75" s="8">
        <f t="shared" si="6"/>
        <v>1267</v>
      </c>
      <c r="S75" s="8">
        <f t="shared" si="7"/>
        <v>1620</v>
      </c>
      <c r="T75" s="9">
        <f t="shared" si="8"/>
        <v>0.78209876543209877</v>
      </c>
      <c r="U75" s="7"/>
      <c r="V75" s="7"/>
      <c r="W75" s="8"/>
      <c r="X75" s="9"/>
    </row>
    <row r="76" spans="1:24" x14ac:dyDescent="0.25">
      <c r="A76" s="6">
        <v>330</v>
      </c>
      <c r="B76" s="6" t="s">
        <v>69</v>
      </c>
      <c r="C76" s="7"/>
      <c r="D76" s="7"/>
      <c r="E76" s="7"/>
      <c r="F76" s="7"/>
      <c r="G76" s="7"/>
      <c r="H76" s="8">
        <v>16</v>
      </c>
      <c r="I76" s="8">
        <v>16</v>
      </c>
      <c r="J76" s="8">
        <v>27</v>
      </c>
      <c r="K76" s="18">
        <v>75</v>
      </c>
      <c r="L76" s="7"/>
      <c r="M76" s="7"/>
      <c r="N76" s="7"/>
      <c r="O76" s="7"/>
      <c r="P76" s="7"/>
      <c r="Q76" s="7"/>
      <c r="R76" s="8">
        <f t="shared" si="6"/>
        <v>102</v>
      </c>
      <c r="S76" s="8">
        <f t="shared" si="7"/>
        <v>118</v>
      </c>
      <c r="T76" s="9">
        <f t="shared" si="8"/>
        <v>0.86440677966101698</v>
      </c>
      <c r="U76" s="7"/>
      <c r="V76" s="7"/>
      <c r="W76" s="8"/>
      <c r="X76" s="9"/>
    </row>
    <row r="77" spans="1:24" s="18" customFormat="1" x14ac:dyDescent="0.25">
      <c r="A77" s="6">
        <v>332</v>
      </c>
      <c r="B77" s="6" t="s">
        <v>184</v>
      </c>
      <c r="C77" s="7"/>
      <c r="D77" s="7"/>
      <c r="E77" s="7"/>
      <c r="F77" s="7"/>
      <c r="G77" s="7"/>
      <c r="H77" s="8"/>
      <c r="I77" s="8"/>
      <c r="J77" s="8"/>
      <c r="K77" s="18">
        <v>25</v>
      </c>
      <c r="L77" s="7"/>
      <c r="M77" s="7"/>
      <c r="N77" s="7"/>
      <c r="O77" s="7"/>
      <c r="P77" s="7"/>
      <c r="Q77" s="7"/>
      <c r="R77" s="8">
        <f t="shared" si="6"/>
        <v>25</v>
      </c>
      <c r="S77" s="8">
        <f t="shared" si="7"/>
        <v>25</v>
      </c>
      <c r="T77" s="9">
        <f t="shared" si="8"/>
        <v>1</v>
      </c>
      <c r="U77" s="7"/>
      <c r="V77" s="7"/>
      <c r="W77" s="8"/>
      <c r="X77" s="9"/>
    </row>
    <row r="78" spans="1:24" x14ac:dyDescent="0.25">
      <c r="A78" s="6">
        <v>333</v>
      </c>
      <c r="B78" s="6" t="s">
        <v>70</v>
      </c>
      <c r="C78" s="7"/>
      <c r="D78" s="7"/>
      <c r="E78" s="7"/>
      <c r="F78" s="7"/>
      <c r="G78" s="7"/>
      <c r="H78" s="8">
        <v>17</v>
      </c>
      <c r="I78" s="8">
        <v>17</v>
      </c>
      <c r="J78" s="7"/>
      <c r="K78" s="18">
        <v>44</v>
      </c>
      <c r="L78" s="7"/>
      <c r="M78" s="7"/>
      <c r="N78" s="7"/>
      <c r="O78" s="7"/>
      <c r="P78" s="7"/>
      <c r="Q78" s="7"/>
      <c r="R78" s="8">
        <f t="shared" si="6"/>
        <v>44</v>
      </c>
      <c r="S78" s="8">
        <f t="shared" si="7"/>
        <v>61</v>
      </c>
      <c r="T78" s="9">
        <f t="shared" si="8"/>
        <v>0.72131147540983609</v>
      </c>
      <c r="U78" s="7"/>
      <c r="V78" s="7"/>
      <c r="W78" s="8"/>
      <c r="X78" s="9"/>
    </row>
    <row r="79" spans="1:24" x14ac:dyDescent="0.25">
      <c r="A79" s="6">
        <v>334</v>
      </c>
      <c r="B79" s="6" t="s">
        <v>71</v>
      </c>
      <c r="C79" s="7"/>
      <c r="D79" s="7"/>
      <c r="E79" s="7"/>
      <c r="F79" s="7"/>
      <c r="G79" s="7"/>
      <c r="H79" s="8">
        <v>4</v>
      </c>
      <c r="I79" s="8">
        <v>4</v>
      </c>
      <c r="J79" s="7"/>
      <c r="K79" s="18">
        <v>37</v>
      </c>
      <c r="L79" s="7"/>
      <c r="M79" s="7"/>
      <c r="N79" s="7"/>
      <c r="O79" s="7"/>
      <c r="P79" s="7"/>
      <c r="Q79" s="7"/>
      <c r="R79" s="8">
        <f t="shared" si="6"/>
        <v>37</v>
      </c>
      <c r="S79" s="8">
        <f t="shared" si="7"/>
        <v>41</v>
      </c>
      <c r="T79" s="9">
        <f t="shared" si="8"/>
        <v>0.90243902439024393</v>
      </c>
      <c r="U79" s="7"/>
      <c r="V79" s="7"/>
      <c r="W79" s="8"/>
      <c r="X79" s="9"/>
    </row>
    <row r="80" spans="1:24" x14ac:dyDescent="0.25">
      <c r="A80" s="6">
        <v>335</v>
      </c>
      <c r="B80" s="6" t="s">
        <v>72</v>
      </c>
      <c r="C80" s="7"/>
      <c r="D80" s="8">
        <v>798</v>
      </c>
      <c r="E80" s="7"/>
      <c r="F80" s="8">
        <v>12</v>
      </c>
      <c r="G80" s="7"/>
      <c r="H80" s="8">
        <v>3</v>
      </c>
      <c r="I80" s="8">
        <v>813</v>
      </c>
      <c r="J80" s="7"/>
      <c r="K80" s="18">
        <v>0</v>
      </c>
      <c r="L80" s="7"/>
      <c r="M80" s="7"/>
      <c r="N80" s="7"/>
      <c r="O80" s="7"/>
      <c r="P80" s="7"/>
      <c r="Q80" s="7"/>
      <c r="R80" s="8">
        <f t="shared" si="6"/>
        <v>0</v>
      </c>
      <c r="S80" s="8">
        <f t="shared" si="7"/>
        <v>813</v>
      </c>
      <c r="T80" s="9">
        <f t="shared" si="8"/>
        <v>0</v>
      </c>
      <c r="U80" s="7"/>
      <c r="V80" s="7"/>
      <c r="W80" s="8"/>
      <c r="X80" s="9"/>
    </row>
    <row r="81" spans="1:24" x14ac:dyDescent="0.25">
      <c r="A81" s="6">
        <v>336</v>
      </c>
      <c r="B81" s="6" t="s">
        <v>73</v>
      </c>
      <c r="C81" s="7"/>
      <c r="D81" s="8">
        <v>148</v>
      </c>
      <c r="E81" s="7"/>
      <c r="F81" s="8">
        <v>9</v>
      </c>
      <c r="G81" s="7"/>
      <c r="H81" s="8">
        <v>11</v>
      </c>
      <c r="I81" s="8">
        <v>168</v>
      </c>
      <c r="J81" s="8">
        <v>18</v>
      </c>
      <c r="K81" s="18">
        <v>1</v>
      </c>
      <c r="L81" s="7"/>
      <c r="M81" s="7"/>
      <c r="N81" s="7"/>
      <c r="O81" s="7"/>
      <c r="P81" s="7"/>
      <c r="Q81" s="7"/>
      <c r="R81" s="8">
        <f t="shared" si="6"/>
        <v>19</v>
      </c>
      <c r="S81" s="8">
        <f t="shared" si="7"/>
        <v>187</v>
      </c>
      <c r="T81" s="9">
        <f t="shared" si="8"/>
        <v>0.10160427807486631</v>
      </c>
      <c r="U81" s="7"/>
      <c r="V81" s="7"/>
      <c r="W81" s="8"/>
      <c r="X81" s="9"/>
    </row>
    <row r="82" spans="1:24" s="18" customFormat="1" x14ac:dyDescent="0.25">
      <c r="A82" s="6">
        <v>338</v>
      </c>
      <c r="B82" s="6" t="s">
        <v>179</v>
      </c>
      <c r="C82" s="7"/>
      <c r="D82" s="8"/>
      <c r="E82" s="7"/>
      <c r="F82" s="8"/>
      <c r="G82" s="7"/>
      <c r="H82" s="8"/>
      <c r="I82" s="8"/>
      <c r="J82" s="8"/>
      <c r="K82" s="18">
        <v>1</v>
      </c>
      <c r="L82" s="7"/>
      <c r="M82" s="7"/>
      <c r="N82" s="7"/>
      <c r="O82" s="7"/>
      <c r="P82" s="7"/>
      <c r="Q82" s="7"/>
      <c r="R82" s="8">
        <f t="shared" si="6"/>
        <v>1</v>
      </c>
      <c r="S82" s="8">
        <f t="shared" si="7"/>
        <v>1</v>
      </c>
      <c r="T82" s="9">
        <f t="shared" si="8"/>
        <v>1</v>
      </c>
      <c r="U82" s="7"/>
      <c r="V82" s="7"/>
      <c r="W82" s="8"/>
      <c r="X82" s="9"/>
    </row>
    <row r="83" spans="1:24" x14ac:dyDescent="0.25">
      <c r="A83" s="6">
        <v>339</v>
      </c>
      <c r="B83" s="6" t="s">
        <v>74</v>
      </c>
      <c r="C83" s="7"/>
      <c r="D83" s="8">
        <v>10</v>
      </c>
      <c r="E83" s="7"/>
      <c r="F83" s="8">
        <v>3</v>
      </c>
      <c r="G83" s="7"/>
      <c r="H83" s="8">
        <v>21</v>
      </c>
      <c r="I83" s="8">
        <v>34</v>
      </c>
      <c r="J83" s="7"/>
      <c r="K83" s="18">
        <v>7</v>
      </c>
      <c r="L83" s="7"/>
      <c r="M83" s="7"/>
      <c r="N83" s="7"/>
      <c r="O83" s="7"/>
      <c r="P83" s="7"/>
      <c r="Q83" s="7"/>
      <c r="R83" s="8">
        <f t="shared" si="6"/>
        <v>7</v>
      </c>
      <c r="S83" s="8">
        <f t="shared" si="7"/>
        <v>41</v>
      </c>
      <c r="T83" s="9">
        <f t="shared" si="8"/>
        <v>0.17073170731707318</v>
      </c>
      <c r="U83" s="7"/>
      <c r="V83" s="7"/>
      <c r="W83" s="7"/>
      <c r="X83" s="7"/>
    </row>
    <row r="84" spans="1:24" x14ac:dyDescent="0.25">
      <c r="A84" s="6">
        <v>341</v>
      </c>
      <c r="B84" s="6" t="s">
        <v>75</v>
      </c>
      <c r="C84" s="7"/>
      <c r="D84" s="7"/>
      <c r="E84" s="7"/>
      <c r="F84" s="7"/>
      <c r="G84" s="7"/>
      <c r="H84" s="8">
        <v>3</v>
      </c>
      <c r="I84" s="8">
        <v>3</v>
      </c>
      <c r="J84" s="7"/>
      <c r="K84" s="18">
        <v>4</v>
      </c>
      <c r="L84" s="7"/>
      <c r="M84" s="7"/>
      <c r="N84" s="7"/>
      <c r="O84" s="7"/>
      <c r="P84" s="7"/>
      <c r="Q84" s="7"/>
      <c r="R84" s="8">
        <f t="shared" si="6"/>
        <v>4</v>
      </c>
      <c r="S84" s="8">
        <f t="shared" si="7"/>
        <v>7</v>
      </c>
      <c r="T84" s="9">
        <f t="shared" si="8"/>
        <v>0.5714285714285714</v>
      </c>
      <c r="U84" s="7"/>
      <c r="V84" s="7"/>
      <c r="W84" s="8"/>
      <c r="X84" s="9"/>
    </row>
    <row r="85" spans="1:24" s="18" customFormat="1" x14ac:dyDescent="0.25">
      <c r="A85" s="6">
        <v>346</v>
      </c>
      <c r="B85" s="6" t="s">
        <v>180</v>
      </c>
      <c r="C85" s="7"/>
      <c r="D85" s="7"/>
      <c r="E85" s="7"/>
      <c r="F85" s="7"/>
      <c r="G85" s="7"/>
      <c r="H85" s="8"/>
      <c r="I85" s="8"/>
      <c r="J85" s="7"/>
      <c r="K85" s="18">
        <v>1</v>
      </c>
      <c r="L85" s="7"/>
      <c r="M85" s="7"/>
      <c r="N85" s="7"/>
      <c r="O85" s="7"/>
      <c r="P85" s="7"/>
      <c r="Q85" s="7"/>
      <c r="R85" s="8">
        <f t="shared" si="6"/>
        <v>1</v>
      </c>
      <c r="S85" s="8">
        <f t="shared" si="7"/>
        <v>1</v>
      </c>
      <c r="T85" s="9">
        <f t="shared" si="8"/>
        <v>1</v>
      </c>
      <c r="U85" s="7"/>
      <c r="V85" s="7"/>
      <c r="W85" s="8"/>
      <c r="X85" s="9"/>
    </row>
    <row r="86" spans="1:24" x14ac:dyDescent="0.25">
      <c r="A86" s="6">
        <v>351</v>
      </c>
      <c r="B86" s="6" t="s">
        <v>76</v>
      </c>
      <c r="C86" s="7"/>
      <c r="D86" s="8">
        <v>117</v>
      </c>
      <c r="E86" s="8">
        <v>703</v>
      </c>
      <c r="F86" s="8">
        <v>66</v>
      </c>
      <c r="G86" s="8">
        <v>8</v>
      </c>
      <c r="H86" s="8">
        <v>489</v>
      </c>
      <c r="I86" s="8">
        <v>1383</v>
      </c>
      <c r="J86" s="8">
        <v>65</v>
      </c>
      <c r="K86" s="18">
        <v>33449</v>
      </c>
      <c r="L86" s="8">
        <v>630</v>
      </c>
      <c r="M86" s="8">
        <v>1</v>
      </c>
      <c r="N86" s="7"/>
      <c r="O86" s="7"/>
      <c r="P86" s="7"/>
      <c r="Q86" s="7"/>
      <c r="R86" s="8">
        <f t="shared" si="6"/>
        <v>34145</v>
      </c>
      <c r="S86" s="8">
        <f t="shared" si="7"/>
        <v>35528</v>
      </c>
      <c r="T86" s="9">
        <f t="shared" si="8"/>
        <v>0.96107295654131952</v>
      </c>
      <c r="U86" s="8"/>
      <c r="V86" s="9"/>
      <c r="W86" s="8"/>
      <c r="X86" s="9"/>
    </row>
    <row r="87" spans="1:24" x14ac:dyDescent="0.25">
      <c r="A87" s="6">
        <v>354</v>
      </c>
      <c r="B87" s="6" t="s">
        <v>77</v>
      </c>
      <c r="C87" s="7"/>
      <c r="D87" s="7"/>
      <c r="E87" s="7"/>
      <c r="F87" s="7"/>
      <c r="G87" s="7"/>
      <c r="H87" s="8">
        <v>20</v>
      </c>
      <c r="I87" s="8">
        <v>20</v>
      </c>
      <c r="J87" s="7"/>
      <c r="K87" s="18">
        <v>254</v>
      </c>
      <c r="L87" s="7"/>
      <c r="M87" s="7"/>
      <c r="N87" s="7"/>
      <c r="O87" s="7"/>
      <c r="P87" s="7"/>
      <c r="Q87" s="7"/>
      <c r="R87" s="8">
        <f t="shared" si="6"/>
        <v>254</v>
      </c>
      <c r="S87" s="8">
        <f t="shared" si="7"/>
        <v>274</v>
      </c>
      <c r="T87" s="9">
        <f t="shared" si="8"/>
        <v>0.92700729927007297</v>
      </c>
      <c r="U87" s="7"/>
      <c r="V87" s="7"/>
      <c r="W87" s="8"/>
      <c r="X87" s="9"/>
    </row>
    <row r="88" spans="1:24" s="18" customFormat="1" x14ac:dyDescent="0.25">
      <c r="A88" s="6">
        <v>355</v>
      </c>
      <c r="B88" s="6" t="s">
        <v>181</v>
      </c>
      <c r="C88" s="7"/>
      <c r="D88" s="7"/>
      <c r="E88" s="7"/>
      <c r="F88" s="7"/>
      <c r="G88" s="7"/>
      <c r="H88" s="8"/>
      <c r="I88" s="8"/>
      <c r="J88" s="7"/>
      <c r="K88" s="18">
        <v>4</v>
      </c>
      <c r="L88" s="7"/>
      <c r="M88" s="7"/>
      <c r="N88" s="7"/>
      <c r="O88" s="7"/>
      <c r="P88" s="7"/>
      <c r="Q88" s="7"/>
      <c r="R88" s="8">
        <f t="shared" si="6"/>
        <v>4</v>
      </c>
      <c r="S88" s="8">
        <f t="shared" si="7"/>
        <v>4</v>
      </c>
      <c r="T88" s="9">
        <f t="shared" si="8"/>
        <v>1</v>
      </c>
      <c r="U88" s="7"/>
      <c r="V88" s="7"/>
      <c r="W88" s="8"/>
      <c r="X88" s="9"/>
    </row>
    <row r="89" spans="1:24" s="18" customFormat="1" x14ac:dyDescent="0.25">
      <c r="A89" s="6">
        <v>361</v>
      </c>
      <c r="B89" s="6" t="s">
        <v>182</v>
      </c>
      <c r="C89" s="7"/>
      <c r="D89" s="7"/>
      <c r="E89" s="7"/>
      <c r="F89" s="7"/>
      <c r="G89" s="7"/>
      <c r="H89" s="8"/>
      <c r="I89" s="8"/>
      <c r="J89" s="7"/>
      <c r="K89" s="18">
        <v>18</v>
      </c>
      <c r="L89" s="7"/>
      <c r="M89" s="7"/>
      <c r="N89" s="7"/>
      <c r="O89" s="7"/>
      <c r="P89" s="7"/>
      <c r="Q89" s="7"/>
      <c r="R89" s="8">
        <f t="shared" si="6"/>
        <v>18</v>
      </c>
      <c r="S89" s="8">
        <f t="shared" si="7"/>
        <v>18</v>
      </c>
      <c r="T89" s="9">
        <f t="shared" si="8"/>
        <v>1</v>
      </c>
      <c r="U89" s="7"/>
      <c r="V89" s="7"/>
      <c r="W89" s="8"/>
      <c r="X89" s="9"/>
    </row>
    <row r="90" spans="1:24" x14ac:dyDescent="0.25">
      <c r="A90" s="6">
        <v>362</v>
      </c>
      <c r="B90" s="6" t="s">
        <v>78</v>
      </c>
      <c r="C90" s="7"/>
      <c r="D90" s="8">
        <v>302</v>
      </c>
      <c r="E90" s="7"/>
      <c r="F90" s="8">
        <v>15</v>
      </c>
      <c r="G90" s="7"/>
      <c r="H90" s="8">
        <v>4</v>
      </c>
      <c r="I90" s="8">
        <v>321</v>
      </c>
      <c r="J90" s="8">
        <v>42</v>
      </c>
      <c r="K90" s="18">
        <v>409</v>
      </c>
      <c r="L90" s="8">
        <v>3</v>
      </c>
      <c r="M90" s="7"/>
      <c r="N90" s="7"/>
      <c r="O90" s="7"/>
      <c r="P90" s="7"/>
      <c r="Q90" s="7"/>
      <c r="R90" s="8">
        <f t="shared" si="6"/>
        <v>454</v>
      </c>
      <c r="S90" s="8">
        <f t="shared" si="7"/>
        <v>775</v>
      </c>
      <c r="T90" s="9">
        <f t="shared" si="8"/>
        <v>0.58580645161290323</v>
      </c>
      <c r="U90" s="7"/>
      <c r="V90" s="7"/>
      <c r="W90" s="8"/>
      <c r="X90" s="9"/>
    </row>
    <row r="91" spans="1:24" x14ac:dyDescent="0.25">
      <c r="A91" s="6">
        <v>365</v>
      </c>
      <c r="B91" s="6" t="s">
        <v>79</v>
      </c>
      <c r="C91" s="7"/>
      <c r="D91" s="8">
        <v>28</v>
      </c>
      <c r="E91" s="7"/>
      <c r="F91" s="8">
        <v>7</v>
      </c>
      <c r="G91" s="7"/>
      <c r="H91" s="7"/>
      <c r="I91" s="8">
        <v>35</v>
      </c>
      <c r="J91" s="7"/>
      <c r="K91" s="18">
        <v>50</v>
      </c>
      <c r="L91" s="7"/>
      <c r="M91" s="7"/>
      <c r="N91" s="7"/>
      <c r="O91" s="7"/>
      <c r="P91" s="7"/>
      <c r="Q91" s="7"/>
      <c r="R91" s="8">
        <f t="shared" si="6"/>
        <v>50</v>
      </c>
      <c r="S91" s="8">
        <f t="shared" si="7"/>
        <v>85</v>
      </c>
      <c r="T91" s="9">
        <f t="shared" si="8"/>
        <v>0.58823529411764708</v>
      </c>
      <c r="U91" s="7"/>
      <c r="V91" s="7"/>
      <c r="W91" s="7"/>
      <c r="X91" s="7"/>
    </row>
    <row r="92" spans="1:24" s="18" customFormat="1" x14ac:dyDescent="0.25">
      <c r="A92" s="6">
        <v>366</v>
      </c>
      <c r="B92" s="6" t="s">
        <v>183</v>
      </c>
      <c r="C92" s="7"/>
      <c r="D92" s="8"/>
      <c r="E92" s="7"/>
      <c r="F92" s="8"/>
      <c r="G92" s="7"/>
      <c r="H92" s="7"/>
      <c r="I92" s="8"/>
      <c r="J92" s="7"/>
      <c r="K92" s="18">
        <v>3</v>
      </c>
      <c r="L92" s="7"/>
      <c r="M92" s="7"/>
      <c r="N92" s="7"/>
      <c r="O92" s="7"/>
      <c r="P92" s="7"/>
      <c r="Q92" s="7"/>
      <c r="R92" s="8">
        <f t="shared" si="6"/>
        <v>3</v>
      </c>
      <c r="S92" s="8">
        <f t="shared" si="7"/>
        <v>3</v>
      </c>
      <c r="T92" s="9">
        <f t="shared" si="8"/>
        <v>1</v>
      </c>
      <c r="U92" s="7"/>
      <c r="V92" s="7"/>
      <c r="W92" s="7"/>
      <c r="X92" s="7"/>
    </row>
    <row r="93" spans="1:24" x14ac:dyDescent="0.25">
      <c r="A93" s="6">
        <v>395</v>
      </c>
      <c r="B93" s="6" t="s">
        <v>80</v>
      </c>
      <c r="C93" s="7"/>
      <c r="D93" s="8">
        <v>58</v>
      </c>
      <c r="E93" s="8">
        <v>11</v>
      </c>
      <c r="F93" s="8">
        <v>703</v>
      </c>
      <c r="G93" s="8">
        <v>10</v>
      </c>
      <c r="H93" s="8">
        <v>278</v>
      </c>
      <c r="I93" s="8">
        <v>1060</v>
      </c>
      <c r="J93" s="7"/>
      <c r="K93" s="18">
        <v>39120</v>
      </c>
      <c r="L93" s="8">
        <v>121</v>
      </c>
      <c r="M93" s="8">
        <v>100</v>
      </c>
      <c r="N93" s="7"/>
      <c r="O93" s="7"/>
      <c r="P93" s="7"/>
      <c r="Q93" s="7"/>
      <c r="R93" s="8">
        <f t="shared" si="6"/>
        <v>39341</v>
      </c>
      <c r="S93" s="8">
        <f t="shared" si="7"/>
        <v>40401</v>
      </c>
      <c r="T93" s="9">
        <f t="shared" si="8"/>
        <v>0.97376302566768147</v>
      </c>
      <c r="U93" s="8"/>
      <c r="V93" s="9"/>
      <c r="W93" s="8"/>
      <c r="X93" s="9"/>
    </row>
    <row r="94" spans="1:24" x14ac:dyDescent="0.25">
      <c r="A94" s="6">
        <v>396</v>
      </c>
      <c r="B94" s="6" t="s">
        <v>81</v>
      </c>
      <c r="C94" s="7"/>
      <c r="D94" s="8">
        <v>14</v>
      </c>
      <c r="E94" s="8">
        <v>2</v>
      </c>
      <c r="F94" s="8">
        <v>294</v>
      </c>
      <c r="G94" s="7"/>
      <c r="H94" s="8">
        <v>962</v>
      </c>
      <c r="I94" s="8">
        <v>1272</v>
      </c>
      <c r="J94" s="7"/>
      <c r="K94" s="18">
        <v>20760</v>
      </c>
      <c r="L94" s="8">
        <v>11756</v>
      </c>
      <c r="M94" s="8">
        <v>1366</v>
      </c>
      <c r="N94" s="7"/>
      <c r="O94" s="7"/>
      <c r="P94" s="7"/>
      <c r="Q94" s="7"/>
      <c r="R94" s="8">
        <f t="shared" si="6"/>
        <v>33882</v>
      </c>
      <c r="S94" s="8">
        <f t="shared" si="7"/>
        <v>35154</v>
      </c>
      <c r="T94" s="9">
        <f t="shared" si="8"/>
        <v>0.96381635091312512</v>
      </c>
      <c r="U94" s="8"/>
      <c r="V94" s="9"/>
      <c r="W94" s="8"/>
      <c r="X94" s="9"/>
    </row>
    <row r="95" spans="1:24" x14ac:dyDescent="0.25">
      <c r="A95" s="6">
        <v>398</v>
      </c>
      <c r="B95" s="6" t="s">
        <v>82</v>
      </c>
      <c r="C95" s="7"/>
      <c r="D95" s="8">
        <v>32</v>
      </c>
      <c r="E95" s="8">
        <v>9</v>
      </c>
      <c r="F95" s="8">
        <v>85</v>
      </c>
      <c r="G95" s="7"/>
      <c r="H95" s="8">
        <v>62</v>
      </c>
      <c r="I95" s="8">
        <v>188</v>
      </c>
      <c r="J95" s="7"/>
      <c r="K95" s="18">
        <v>8585</v>
      </c>
      <c r="L95" s="8">
        <v>4503</v>
      </c>
      <c r="M95" s="8">
        <v>405</v>
      </c>
      <c r="N95" s="7"/>
      <c r="O95" s="7"/>
      <c r="P95" s="7"/>
      <c r="Q95" s="7"/>
      <c r="R95" s="8">
        <f t="shared" si="6"/>
        <v>13493</v>
      </c>
      <c r="S95" s="8">
        <f t="shared" si="7"/>
        <v>13681</v>
      </c>
      <c r="T95" s="9">
        <f t="shared" si="8"/>
        <v>0.986258314450698</v>
      </c>
      <c r="U95" s="8"/>
      <c r="V95" s="9"/>
      <c r="W95" s="8"/>
      <c r="X95" s="9"/>
    </row>
    <row r="96" spans="1:24" x14ac:dyDescent="0.25">
      <c r="A96" s="6">
        <v>399</v>
      </c>
      <c r="B96" s="6" t="s">
        <v>83</v>
      </c>
      <c r="C96" s="7"/>
      <c r="D96" s="7"/>
      <c r="E96" s="8">
        <v>23</v>
      </c>
      <c r="F96" s="8">
        <v>427</v>
      </c>
      <c r="G96" s="8">
        <v>2</v>
      </c>
      <c r="H96" s="8">
        <v>66</v>
      </c>
      <c r="I96" s="8">
        <v>518</v>
      </c>
      <c r="J96" s="7"/>
      <c r="K96" s="18">
        <v>26024</v>
      </c>
      <c r="L96" s="8">
        <v>11631</v>
      </c>
      <c r="M96" s="8">
        <v>5877</v>
      </c>
      <c r="N96" s="7"/>
      <c r="O96" s="7"/>
      <c r="P96" s="7"/>
      <c r="Q96" s="7"/>
      <c r="R96" s="8">
        <f t="shared" si="6"/>
        <v>43532</v>
      </c>
      <c r="S96" s="8">
        <f t="shared" si="7"/>
        <v>44050</v>
      </c>
      <c r="T96" s="9">
        <f t="shared" si="8"/>
        <v>0.9882406356413167</v>
      </c>
      <c r="U96" s="8"/>
      <c r="V96" s="9"/>
      <c r="W96" s="8"/>
      <c r="X96" s="9"/>
    </row>
    <row r="99" spans="1:24" x14ac:dyDescent="0.25">
      <c r="A99" s="7"/>
      <c r="B99" s="10" t="s">
        <v>53</v>
      </c>
      <c r="C99" s="7"/>
      <c r="D99" s="8">
        <v>1907</v>
      </c>
      <c r="E99" s="8">
        <v>763</v>
      </c>
      <c r="F99" s="8">
        <v>1650</v>
      </c>
      <c r="G99" s="8">
        <v>24</v>
      </c>
      <c r="H99" s="8">
        <v>2587</v>
      </c>
      <c r="I99" s="8">
        <v>6931</v>
      </c>
      <c r="J99" s="8">
        <v>214</v>
      </c>
      <c r="K99">
        <f>SUM(K59:K96)</f>
        <v>140879</v>
      </c>
      <c r="L99" s="8">
        <v>28865</v>
      </c>
      <c r="M99" s="8">
        <v>7753</v>
      </c>
      <c r="N99" s="7"/>
      <c r="O99" s="7"/>
      <c r="P99" s="7"/>
      <c r="Q99" s="7"/>
      <c r="R99" s="8">
        <f t="shared" ref="R99" si="9">SUM(J99:Q99)</f>
        <v>177711</v>
      </c>
      <c r="S99" s="8">
        <f t="shared" ref="S99" si="10">SUM(I99,R99)</f>
        <v>184642</v>
      </c>
      <c r="T99" s="9">
        <f t="shared" ref="T99" si="11">R99/S99</f>
        <v>0.96246249499030556</v>
      </c>
      <c r="U99" s="8"/>
      <c r="V99" s="9"/>
      <c r="W99" s="8"/>
      <c r="X99" s="9"/>
    </row>
    <row r="100" spans="1:24" x14ac:dyDescent="0.25">
      <c r="A100" s="7"/>
      <c r="B100" s="10" t="s">
        <v>54</v>
      </c>
      <c r="C100" s="9">
        <v>0</v>
      </c>
      <c r="D100" s="11">
        <v>0.39300000000000002</v>
      </c>
      <c r="E100" s="11">
        <v>0.23100000000000001</v>
      </c>
      <c r="F100" s="11">
        <v>0.22700000000000001</v>
      </c>
      <c r="G100" s="11">
        <v>1.2999999999999999E-2</v>
      </c>
      <c r="H100" s="9">
        <v>0.18</v>
      </c>
      <c r="I100" s="11">
        <v>0.219</v>
      </c>
      <c r="J100" s="11">
        <v>7.0000000000000001E-3</v>
      </c>
      <c r="K100" s="11">
        <f>K99/$I$309</f>
        <v>8.099724832778131E-2</v>
      </c>
      <c r="L100" s="11">
        <v>0.26300000000000001</v>
      </c>
      <c r="M100" s="11">
        <v>0.29699999999999999</v>
      </c>
      <c r="N100" s="9">
        <v>0</v>
      </c>
      <c r="O100" s="9">
        <v>0</v>
      </c>
      <c r="P100" s="9">
        <v>0</v>
      </c>
      <c r="Q100" s="9">
        <v>0</v>
      </c>
      <c r="R100" s="11">
        <f>R99/$P$309</f>
        <v>9.3232632234459517E-2</v>
      </c>
      <c r="S100" s="11">
        <f>S99/$Q$309</f>
        <v>9.5290244003137778E-2</v>
      </c>
      <c r="T100" s="7"/>
      <c r="U100" s="11"/>
      <c r="V100" s="7"/>
      <c r="W100" s="11"/>
      <c r="X100" s="7"/>
    </row>
    <row r="102" spans="1:24" ht="17.45" customHeight="1" x14ac:dyDescent="0.25">
      <c r="A102" s="24" t="s">
        <v>0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 ht="17.45" customHeight="1" x14ac:dyDescent="0.25">
      <c r="A103" s="24" t="s">
        <v>1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8"/>
      <c r="W103" s="28"/>
      <c r="X103" s="28"/>
    </row>
    <row r="106" spans="1:24" x14ac:dyDescent="0.25">
      <c r="A106" s="2" t="s">
        <v>3</v>
      </c>
      <c r="B106" s="1"/>
      <c r="C106" s="29" t="s">
        <v>84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x14ac:dyDescent="0.25">
      <c r="A107" s="23" t="s">
        <v>2</v>
      </c>
      <c r="B107" s="23"/>
      <c r="C107" s="23"/>
    </row>
    <row r="109" spans="1:24" x14ac:dyDescent="0.25">
      <c r="A109" s="26"/>
      <c r="B109" s="26"/>
      <c r="C109" s="25" t="s">
        <v>5</v>
      </c>
      <c r="D109" s="25"/>
      <c r="E109" s="25"/>
      <c r="F109" s="25"/>
      <c r="G109" s="25"/>
      <c r="H109" s="25"/>
      <c r="I109" s="25"/>
      <c r="J109" s="25"/>
      <c r="K109" s="25" t="s">
        <v>6</v>
      </c>
      <c r="L109" s="25"/>
      <c r="M109" s="1"/>
      <c r="N109" s="3" t="s">
        <v>7</v>
      </c>
      <c r="O109" s="3" t="s">
        <v>7</v>
      </c>
      <c r="P109" s="3" t="s">
        <v>8</v>
      </c>
      <c r="Q109" s="3" t="s">
        <v>8</v>
      </c>
      <c r="R109" s="4"/>
      <c r="S109" s="4"/>
      <c r="T109" s="25"/>
      <c r="U109" s="25"/>
      <c r="V109" s="25"/>
      <c r="W109" s="25"/>
    </row>
    <row r="110" spans="1:24" x14ac:dyDescent="0.25">
      <c r="A110" s="26"/>
      <c r="B110" s="26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1"/>
      <c r="N110" s="3" t="s">
        <v>9</v>
      </c>
      <c r="O110" s="3" t="s">
        <v>10</v>
      </c>
      <c r="P110" s="3" t="s">
        <v>11</v>
      </c>
      <c r="Q110" s="3" t="s">
        <v>12</v>
      </c>
      <c r="R110" s="27"/>
      <c r="S110" s="27"/>
      <c r="T110" s="25"/>
      <c r="U110" s="25"/>
      <c r="V110" s="25"/>
      <c r="W110" s="25"/>
    </row>
    <row r="111" spans="1:24" x14ac:dyDescent="0.25">
      <c r="A111" s="5" t="s">
        <v>13</v>
      </c>
      <c r="B111" s="5" t="s">
        <v>14</v>
      </c>
      <c r="C111" s="4"/>
      <c r="D111" s="3" t="s">
        <v>15</v>
      </c>
      <c r="E111" s="3" t="s">
        <v>9</v>
      </c>
      <c r="F111" s="3" t="s">
        <v>10</v>
      </c>
      <c r="G111" s="3" t="s">
        <v>16</v>
      </c>
      <c r="H111" s="4"/>
      <c r="I111" s="3" t="s">
        <v>17</v>
      </c>
      <c r="J111" s="3" t="s">
        <v>18</v>
      </c>
      <c r="K111" s="3" t="s">
        <v>166</v>
      </c>
      <c r="L111" s="3" t="s">
        <v>9</v>
      </c>
      <c r="M111" s="3" t="s">
        <v>10</v>
      </c>
      <c r="N111" s="3" t="s">
        <v>19</v>
      </c>
      <c r="O111" s="3" t="s">
        <v>19</v>
      </c>
      <c r="P111" s="3" t="s">
        <v>8</v>
      </c>
      <c r="Q111" s="3" t="s">
        <v>8</v>
      </c>
      <c r="R111" s="3" t="s">
        <v>17</v>
      </c>
      <c r="S111" s="4"/>
      <c r="T111" s="3" t="s">
        <v>20</v>
      </c>
      <c r="U111" s="4"/>
      <c r="V111" s="4"/>
      <c r="W111" s="4"/>
      <c r="X111" s="4"/>
    </row>
    <row r="112" spans="1:24" x14ac:dyDescent="0.25">
      <c r="A112" s="5" t="s">
        <v>21</v>
      </c>
      <c r="B112" s="5" t="s">
        <v>22</v>
      </c>
      <c r="C112" s="3" t="s">
        <v>23</v>
      </c>
      <c r="D112" s="3" t="s">
        <v>24</v>
      </c>
      <c r="E112" s="3" t="s">
        <v>25</v>
      </c>
      <c r="F112" s="3" t="s">
        <v>26</v>
      </c>
      <c r="G112" s="3" t="s">
        <v>27</v>
      </c>
      <c r="H112" s="3" t="s">
        <v>28</v>
      </c>
      <c r="I112" s="3" t="s">
        <v>29</v>
      </c>
      <c r="J112" s="3" t="s">
        <v>30</v>
      </c>
      <c r="K112" s="3" t="s">
        <v>167</v>
      </c>
      <c r="L112" s="3" t="s">
        <v>25</v>
      </c>
      <c r="M112" s="3" t="s">
        <v>26</v>
      </c>
      <c r="N112" s="3" t="s">
        <v>25</v>
      </c>
      <c r="O112" s="3" t="s">
        <v>26</v>
      </c>
      <c r="P112" s="3" t="s">
        <v>31</v>
      </c>
      <c r="Q112" s="3" t="s">
        <v>32</v>
      </c>
      <c r="R112" s="3" t="s">
        <v>6</v>
      </c>
      <c r="S112" s="3" t="s">
        <v>17</v>
      </c>
      <c r="T112" s="3" t="s">
        <v>6</v>
      </c>
      <c r="U112" s="3"/>
      <c r="V112" s="3"/>
      <c r="W112" s="3"/>
      <c r="X112" s="3"/>
    </row>
    <row r="115" spans="1:24" x14ac:dyDescent="0.25">
      <c r="A115" s="6">
        <v>430</v>
      </c>
      <c r="B115" s="6" t="s">
        <v>85</v>
      </c>
      <c r="C115" s="7"/>
      <c r="D115" s="8">
        <v>8</v>
      </c>
      <c r="E115" s="7"/>
      <c r="F115" s="8">
        <v>1</v>
      </c>
      <c r="G115" s="8">
        <v>8</v>
      </c>
      <c r="H115" s="8">
        <v>1</v>
      </c>
      <c r="I115" s="8">
        <v>18</v>
      </c>
      <c r="J115" s="7"/>
      <c r="K115" s="8">
        <v>280</v>
      </c>
      <c r="L115" s="8">
        <v>2</v>
      </c>
      <c r="M115" s="8">
        <v>2</v>
      </c>
      <c r="N115" s="7"/>
      <c r="O115" s="7"/>
      <c r="P115" s="7"/>
      <c r="Q115" s="7"/>
      <c r="R115" s="8">
        <f t="shared" ref="R115" si="12">SUM(J115:Q115)</f>
        <v>284</v>
      </c>
      <c r="S115" s="8">
        <f t="shared" ref="S115" si="13">SUM(I115,R115)</f>
        <v>302</v>
      </c>
      <c r="T115" s="9">
        <f t="shared" ref="T115" si="14">R115/S115</f>
        <v>0.94039735099337751</v>
      </c>
      <c r="U115" s="7"/>
      <c r="V115" s="7"/>
      <c r="W115" s="8"/>
      <c r="X115" s="9"/>
    </row>
    <row r="116" spans="1:24" x14ac:dyDescent="0.25">
      <c r="A116" s="6">
        <v>480</v>
      </c>
      <c r="B116" s="6" t="s">
        <v>86</v>
      </c>
      <c r="C116" s="7"/>
      <c r="D116" s="8">
        <v>10</v>
      </c>
      <c r="E116" s="7"/>
      <c r="F116" s="8">
        <v>14</v>
      </c>
      <c r="G116" s="8">
        <v>2</v>
      </c>
      <c r="H116" s="8">
        <v>107</v>
      </c>
      <c r="I116" s="8">
        <v>133</v>
      </c>
      <c r="J116" s="7"/>
      <c r="K116" s="21">
        <v>11003</v>
      </c>
      <c r="L116" s="8">
        <v>254</v>
      </c>
      <c r="M116" s="8">
        <v>9</v>
      </c>
      <c r="N116" s="7"/>
      <c r="O116" s="7"/>
      <c r="P116" s="7"/>
      <c r="Q116" s="7"/>
      <c r="R116" s="8">
        <f t="shared" ref="R116:R120" si="15">SUM(J116:Q116)</f>
        <v>11266</v>
      </c>
      <c r="S116" s="8">
        <f t="shared" ref="S116:S120" si="16">SUM(I116,R116)</f>
        <v>11399</v>
      </c>
      <c r="T116" s="9">
        <f t="shared" ref="T116:T120" si="17">R116/S116</f>
        <v>0.98833230985174136</v>
      </c>
      <c r="U116" s="7"/>
      <c r="V116" s="7"/>
      <c r="W116" s="8"/>
      <c r="X116" s="9"/>
    </row>
    <row r="117" spans="1:24" x14ac:dyDescent="0.25">
      <c r="A117" s="6">
        <v>483</v>
      </c>
      <c r="B117" s="6" t="s">
        <v>87</v>
      </c>
      <c r="C117" s="7"/>
      <c r="D117" s="7"/>
      <c r="E117" s="7"/>
      <c r="F117" s="7"/>
      <c r="G117" s="7"/>
      <c r="H117" s="7"/>
      <c r="I117" s="7"/>
      <c r="J117" s="7"/>
      <c r="K117">
        <v>35</v>
      </c>
      <c r="L117" s="8">
        <v>1</v>
      </c>
      <c r="M117" s="7"/>
      <c r="N117" s="7"/>
      <c r="O117" s="7"/>
      <c r="P117" s="7"/>
      <c r="Q117" s="7"/>
      <c r="R117" s="8">
        <f t="shared" si="15"/>
        <v>36</v>
      </c>
      <c r="S117" s="8">
        <f t="shared" si="16"/>
        <v>36</v>
      </c>
      <c r="T117" s="9">
        <f t="shared" si="17"/>
        <v>1</v>
      </c>
      <c r="U117" s="7"/>
      <c r="V117" s="7"/>
      <c r="W117" s="8"/>
      <c r="X117" s="9"/>
    </row>
    <row r="118" spans="1:24" x14ac:dyDescent="0.25">
      <c r="A118" s="6">
        <v>495</v>
      </c>
      <c r="B118" s="6" t="s">
        <v>88</v>
      </c>
      <c r="C118" s="7"/>
      <c r="D118" s="8">
        <v>18</v>
      </c>
      <c r="E118" s="8">
        <v>2</v>
      </c>
      <c r="F118" s="8">
        <v>323</v>
      </c>
      <c r="G118" s="8">
        <v>54</v>
      </c>
      <c r="H118" s="8">
        <v>49</v>
      </c>
      <c r="I118" s="8">
        <v>446</v>
      </c>
      <c r="J118" s="7"/>
      <c r="K118" s="21">
        <v>45842</v>
      </c>
      <c r="L118" s="8">
        <v>804</v>
      </c>
      <c r="M118" s="8">
        <v>226</v>
      </c>
      <c r="N118" s="7"/>
      <c r="O118" s="7"/>
      <c r="P118" s="7"/>
      <c r="Q118" s="7"/>
      <c r="R118" s="8">
        <f t="shared" si="15"/>
        <v>46872</v>
      </c>
      <c r="S118" s="8">
        <f t="shared" si="16"/>
        <v>47318</v>
      </c>
      <c r="T118" s="9">
        <f t="shared" si="17"/>
        <v>0.99057441142905445</v>
      </c>
      <c r="U118" s="8"/>
      <c r="V118" s="9"/>
      <c r="W118" s="8"/>
      <c r="X118" s="9"/>
    </row>
    <row r="119" spans="1:24" x14ac:dyDescent="0.25">
      <c r="A119" s="6">
        <v>496</v>
      </c>
      <c r="B119" s="6" t="s">
        <v>89</v>
      </c>
      <c r="C119" s="7"/>
      <c r="D119" s="8">
        <v>222</v>
      </c>
      <c r="E119" s="8">
        <v>6</v>
      </c>
      <c r="F119" s="8">
        <v>19</v>
      </c>
      <c r="G119" s="8">
        <v>10</v>
      </c>
      <c r="H119" s="8">
        <v>12</v>
      </c>
      <c r="I119" s="8">
        <v>269</v>
      </c>
      <c r="J119" s="7"/>
      <c r="K119" s="21">
        <v>75125</v>
      </c>
      <c r="L119" s="8">
        <v>72</v>
      </c>
      <c r="M119" s="8">
        <v>64</v>
      </c>
      <c r="N119" s="7"/>
      <c r="O119" s="7"/>
      <c r="P119" s="7"/>
      <c r="Q119" s="7"/>
      <c r="R119" s="8">
        <f t="shared" si="15"/>
        <v>75261</v>
      </c>
      <c r="S119" s="8">
        <f t="shared" si="16"/>
        <v>75530</v>
      </c>
      <c r="T119" s="9">
        <f t="shared" si="17"/>
        <v>0.99643850125777833</v>
      </c>
      <c r="U119" s="8"/>
      <c r="V119" s="9"/>
      <c r="W119" s="8"/>
      <c r="X119" s="9"/>
    </row>
    <row r="120" spans="1:24" x14ac:dyDescent="0.25">
      <c r="A120" s="6">
        <v>497</v>
      </c>
      <c r="B120" s="6" t="s">
        <v>90</v>
      </c>
      <c r="C120" s="7"/>
      <c r="D120" s="8">
        <v>22</v>
      </c>
      <c r="E120" s="8">
        <v>1</v>
      </c>
      <c r="F120" s="8">
        <v>993</v>
      </c>
      <c r="G120" s="8">
        <v>12</v>
      </c>
      <c r="H120" s="8">
        <v>2141</v>
      </c>
      <c r="I120" s="8">
        <v>3169</v>
      </c>
      <c r="J120" s="7"/>
      <c r="K120" s="21">
        <v>97178</v>
      </c>
      <c r="L120" s="8">
        <v>15434</v>
      </c>
      <c r="M120" s="8">
        <v>7551</v>
      </c>
      <c r="N120" s="7"/>
      <c r="O120" s="7"/>
      <c r="P120" s="7"/>
      <c r="Q120" s="7"/>
      <c r="R120" s="8">
        <f t="shared" si="15"/>
        <v>120163</v>
      </c>
      <c r="S120" s="8">
        <f t="shared" si="16"/>
        <v>123332</v>
      </c>
      <c r="T120" s="9">
        <f t="shared" si="17"/>
        <v>0.97430512762300137</v>
      </c>
      <c r="U120" s="8"/>
      <c r="V120" s="9"/>
      <c r="W120" s="8"/>
      <c r="X120" s="9"/>
    </row>
    <row r="123" spans="1:24" x14ac:dyDescent="0.25">
      <c r="A123" s="7"/>
      <c r="B123" s="10" t="s">
        <v>53</v>
      </c>
      <c r="C123" s="7"/>
      <c r="D123" s="8">
        <v>280</v>
      </c>
      <c r="E123" s="8">
        <v>9</v>
      </c>
      <c r="F123" s="8">
        <v>1350</v>
      </c>
      <c r="G123" s="8">
        <v>86</v>
      </c>
      <c r="H123" s="8">
        <v>2310</v>
      </c>
      <c r="I123" s="8">
        <v>4035</v>
      </c>
      <c r="J123" s="7"/>
      <c r="K123">
        <f>SUM(K115:K120)</f>
        <v>229463</v>
      </c>
      <c r="L123" s="8">
        <v>16567</v>
      </c>
      <c r="M123" s="8">
        <v>7852</v>
      </c>
      <c r="N123" s="7"/>
      <c r="O123" s="7"/>
      <c r="P123" s="7"/>
      <c r="Q123" s="7"/>
      <c r="R123" s="8">
        <f t="shared" ref="R123" si="18">SUM(J123:Q123)</f>
        <v>253882</v>
      </c>
      <c r="S123" s="8">
        <f t="shared" ref="S123" si="19">SUM(I123,R123)</f>
        <v>257917</v>
      </c>
      <c r="T123" s="9">
        <f t="shared" ref="T123" si="20">R123/S123</f>
        <v>0.98435543217391641</v>
      </c>
      <c r="U123" s="8"/>
      <c r="V123" s="9"/>
      <c r="W123" s="8"/>
      <c r="X123" s="9"/>
    </row>
    <row r="124" spans="1:24" x14ac:dyDescent="0.25">
      <c r="A124" s="7"/>
      <c r="B124" s="10" t="s">
        <v>54</v>
      </c>
      <c r="C124" s="9">
        <v>0</v>
      </c>
      <c r="D124" s="11">
        <v>5.8000000000000003E-2</v>
      </c>
      <c r="E124" s="11">
        <v>3.0000000000000001E-3</v>
      </c>
      <c r="F124" s="11">
        <v>0.186</v>
      </c>
      <c r="G124" s="11">
        <v>4.8000000000000001E-2</v>
      </c>
      <c r="H124" s="11">
        <v>0.161</v>
      </c>
      <c r="I124" s="11">
        <v>0.128</v>
      </c>
      <c r="J124" s="9">
        <v>0</v>
      </c>
      <c r="K124" s="11">
        <f>K123/$I$309</f>
        <v>0.13192790687780068</v>
      </c>
      <c r="L124" s="11">
        <v>0.151</v>
      </c>
      <c r="M124" s="9">
        <v>0.3</v>
      </c>
      <c r="N124" s="9">
        <v>0</v>
      </c>
      <c r="O124" s="9">
        <v>0</v>
      </c>
      <c r="P124" s="9">
        <v>0</v>
      </c>
      <c r="Q124" s="9">
        <v>0</v>
      </c>
      <c r="R124" s="11">
        <f>R123/$P$309</f>
        <v>0.13319427124347424</v>
      </c>
      <c r="S124" s="11">
        <f>S123/$Q$309</f>
        <v>0.13310608562817389</v>
      </c>
      <c r="T124" s="7"/>
      <c r="U124" s="11"/>
      <c r="V124" s="7"/>
      <c r="W124" s="11"/>
      <c r="X124" s="7"/>
    </row>
    <row r="126" spans="1:24" ht="17.45" customHeight="1" x14ac:dyDescent="0.25">
      <c r="A126" s="24" t="s">
        <v>0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ht="17.45" customHeight="1" x14ac:dyDescent="0.25">
      <c r="A127" s="24" t="s">
        <v>1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8"/>
      <c r="W127" s="28"/>
      <c r="X127" s="28"/>
    </row>
    <row r="130" spans="1:24" x14ac:dyDescent="0.25">
      <c r="A130" s="2" t="s">
        <v>3</v>
      </c>
      <c r="B130" s="1"/>
      <c r="C130" s="29" t="s">
        <v>91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</row>
    <row r="131" spans="1:24" ht="14.45" customHeight="1" x14ac:dyDescent="0.25">
      <c r="A131" s="23" t="s">
        <v>2</v>
      </c>
      <c r="B131" s="23"/>
      <c r="C131" s="23"/>
    </row>
    <row r="133" spans="1:24" x14ac:dyDescent="0.25">
      <c r="A133" s="26"/>
      <c r="B133" s="26"/>
      <c r="C133" s="25" t="s">
        <v>5</v>
      </c>
      <c r="D133" s="25"/>
      <c r="E133" s="25"/>
      <c r="F133" s="25"/>
      <c r="G133" s="25"/>
      <c r="H133" s="25"/>
      <c r="I133" s="25"/>
      <c r="J133" s="25"/>
      <c r="K133" s="25" t="s">
        <v>6</v>
      </c>
      <c r="L133" s="25"/>
      <c r="M133" s="1"/>
      <c r="N133" s="3" t="s">
        <v>7</v>
      </c>
      <c r="O133" s="3" t="s">
        <v>7</v>
      </c>
      <c r="P133" s="3" t="s">
        <v>8</v>
      </c>
      <c r="Q133" s="3" t="s">
        <v>8</v>
      </c>
      <c r="R133" s="4"/>
      <c r="S133" s="4"/>
      <c r="T133" s="25"/>
      <c r="U133" s="25"/>
      <c r="V133" s="25"/>
      <c r="W133" s="25"/>
    </row>
    <row r="134" spans="1:24" x14ac:dyDescent="0.25">
      <c r="A134" s="26"/>
      <c r="B134" s="26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1"/>
      <c r="N134" s="3" t="s">
        <v>9</v>
      </c>
      <c r="O134" s="3" t="s">
        <v>10</v>
      </c>
      <c r="P134" s="3" t="s">
        <v>11</v>
      </c>
      <c r="Q134" s="3" t="s">
        <v>12</v>
      </c>
      <c r="R134" s="27"/>
      <c r="S134" s="27"/>
      <c r="T134" s="25"/>
      <c r="U134" s="25"/>
      <c r="V134" s="25"/>
      <c r="W134" s="25"/>
    </row>
    <row r="135" spans="1:24" x14ac:dyDescent="0.25">
      <c r="A135" s="5" t="s">
        <v>13</v>
      </c>
      <c r="B135" s="5" t="s">
        <v>14</v>
      </c>
      <c r="C135" s="4"/>
      <c r="D135" s="3" t="s">
        <v>15</v>
      </c>
      <c r="E135" s="3" t="s">
        <v>9</v>
      </c>
      <c r="F135" s="3" t="s">
        <v>10</v>
      </c>
      <c r="G135" s="3" t="s">
        <v>16</v>
      </c>
      <c r="H135" s="4"/>
      <c r="I135" s="3" t="s">
        <v>17</v>
      </c>
      <c r="J135" s="3" t="s">
        <v>18</v>
      </c>
      <c r="K135" s="3" t="s">
        <v>166</v>
      </c>
      <c r="L135" s="3" t="s">
        <v>9</v>
      </c>
      <c r="M135" s="3" t="s">
        <v>10</v>
      </c>
      <c r="N135" s="3" t="s">
        <v>19</v>
      </c>
      <c r="O135" s="3" t="s">
        <v>19</v>
      </c>
      <c r="P135" s="3" t="s">
        <v>8</v>
      </c>
      <c r="Q135" s="3" t="s">
        <v>8</v>
      </c>
      <c r="R135" s="3" t="s">
        <v>17</v>
      </c>
      <c r="S135" s="4"/>
      <c r="T135" s="3" t="s">
        <v>20</v>
      </c>
      <c r="U135" s="4"/>
      <c r="V135" s="4"/>
      <c r="W135" s="4"/>
      <c r="X135" s="4"/>
    </row>
    <row r="136" spans="1:24" x14ac:dyDescent="0.25">
      <c r="A136" s="5" t="s">
        <v>21</v>
      </c>
      <c r="B136" s="5" t="s">
        <v>22</v>
      </c>
      <c r="C136" s="3" t="s">
        <v>23</v>
      </c>
      <c r="D136" s="3" t="s">
        <v>24</v>
      </c>
      <c r="E136" s="3" t="s">
        <v>25</v>
      </c>
      <c r="F136" s="3" t="s">
        <v>26</v>
      </c>
      <c r="G136" s="3" t="s">
        <v>27</v>
      </c>
      <c r="H136" s="3" t="s">
        <v>28</v>
      </c>
      <c r="I136" s="3" t="s">
        <v>29</v>
      </c>
      <c r="J136" s="3" t="s">
        <v>30</v>
      </c>
      <c r="K136" s="3" t="s">
        <v>167</v>
      </c>
      <c r="L136" s="3" t="s">
        <v>25</v>
      </c>
      <c r="M136" s="3" t="s">
        <v>26</v>
      </c>
      <c r="N136" s="3" t="s">
        <v>25</v>
      </c>
      <c r="O136" s="3" t="s">
        <v>26</v>
      </c>
      <c r="P136" s="3" t="s">
        <v>31</v>
      </c>
      <c r="Q136" s="3" t="s">
        <v>32</v>
      </c>
      <c r="R136" s="3" t="s">
        <v>6</v>
      </c>
      <c r="S136" s="3" t="s">
        <v>17</v>
      </c>
      <c r="T136" s="3" t="s">
        <v>6</v>
      </c>
      <c r="U136" s="3"/>
      <c r="V136" s="3"/>
      <c r="W136" s="3"/>
      <c r="X136" s="3"/>
    </row>
    <row r="139" spans="1:24" s="21" customFormat="1" x14ac:dyDescent="0.25">
      <c r="A139" s="19">
        <v>401</v>
      </c>
      <c r="B139" s="21" t="s">
        <v>149</v>
      </c>
      <c r="K139" s="21">
        <v>32</v>
      </c>
      <c r="R139" s="8">
        <f t="shared" ref="R139" si="21">SUM(J139:Q139)</f>
        <v>32</v>
      </c>
      <c r="S139" s="8">
        <f t="shared" ref="S139" si="22">SUM(I139,R139)</f>
        <v>32</v>
      </c>
      <c r="T139" s="9">
        <f t="shared" ref="T139" si="23">R139/S139</f>
        <v>1</v>
      </c>
    </row>
    <row r="140" spans="1:24" x14ac:dyDescent="0.25">
      <c r="A140" s="6">
        <v>402</v>
      </c>
      <c r="B140" s="6" t="s">
        <v>92</v>
      </c>
      <c r="C140" s="7"/>
      <c r="D140" s="7"/>
      <c r="E140" s="7"/>
      <c r="F140" s="7"/>
      <c r="G140" s="7"/>
      <c r="H140" s="8">
        <v>6</v>
      </c>
      <c r="I140" s="8">
        <v>6</v>
      </c>
      <c r="J140" s="7"/>
      <c r="K140" s="21">
        <v>64</v>
      </c>
      <c r="L140" s="8">
        <v>2</v>
      </c>
      <c r="M140" s="7"/>
      <c r="N140" s="7"/>
      <c r="O140" s="7"/>
      <c r="P140" s="7"/>
      <c r="Q140" s="7"/>
      <c r="R140" s="8">
        <f t="shared" ref="R140:R156" si="24">SUM(J140:Q140)</f>
        <v>66</v>
      </c>
      <c r="S140" s="8">
        <f t="shared" ref="S140:S156" si="25">SUM(I140,R140)</f>
        <v>72</v>
      </c>
      <c r="T140" s="9">
        <f t="shared" ref="T140:T156" si="26">R140/S140</f>
        <v>0.91666666666666663</v>
      </c>
      <c r="U140" s="7"/>
      <c r="V140" s="7"/>
      <c r="W140" s="8"/>
      <c r="X140" s="9"/>
    </row>
    <row r="141" spans="1:24" x14ac:dyDescent="0.25">
      <c r="A141" s="6">
        <v>403</v>
      </c>
      <c r="B141" s="6" t="s">
        <v>93</v>
      </c>
      <c r="C141" s="7"/>
      <c r="D141" s="7"/>
      <c r="E141" s="7"/>
      <c r="F141" s="7"/>
      <c r="G141" s="7"/>
      <c r="H141" s="8">
        <v>2</v>
      </c>
      <c r="I141" s="8">
        <v>2</v>
      </c>
      <c r="J141" s="7"/>
      <c r="K141" s="21">
        <v>2</v>
      </c>
      <c r="L141" s="7"/>
      <c r="M141" s="7"/>
      <c r="N141" s="7"/>
      <c r="O141" s="7"/>
      <c r="P141" s="7"/>
      <c r="Q141" s="7"/>
      <c r="R141" s="8">
        <f t="shared" si="24"/>
        <v>2</v>
      </c>
      <c r="S141" s="8">
        <f t="shared" si="25"/>
        <v>4</v>
      </c>
      <c r="T141" s="9">
        <f t="shared" si="26"/>
        <v>0.5</v>
      </c>
      <c r="U141" s="7"/>
      <c r="V141" s="7"/>
      <c r="W141" s="8"/>
      <c r="X141" s="9"/>
    </row>
    <row r="142" spans="1:24" x14ac:dyDescent="0.25">
      <c r="A142" s="6">
        <v>405</v>
      </c>
      <c r="B142" s="6" t="s">
        <v>94</v>
      </c>
      <c r="C142" s="7"/>
      <c r="D142" s="7"/>
      <c r="E142" s="7"/>
      <c r="F142" s="7"/>
      <c r="G142" s="7"/>
      <c r="H142" s="7"/>
      <c r="I142" s="7"/>
      <c r="J142" s="7"/>
      <c r="K142" s="21">
        <v>479</v>
      </c>
      <c r="L142" s="8">
        <v>1</v>
      </c>
      <c r="M142" s="7"/>
      <c r="N142" s="7"/>
      <c r="O142" s="7"/>
      <c r="P142" s="7"/>
      <c r="Q142" s="7"/>
      <c r="R142" s="8">
        <f t="shared" si="24"/>
        <v>480</v>
      </c>
      <c r="S142" s="8">
        <f t="shared" si="25"/>
        <v>480</v>
      </c>
      <c r="T142" s="9">
        <f t="shared" si="26"/>
        <v>1</v>
      </c>
      <c r="U142" s="7"/>
      <c r="V142" s="7"/>
      <c r="W142" s="8"/>
      <c r="X142" s="9"/>
    </row>
    <row r="143" spans="1:24" x14ac:dyDescent="0.25">
      <c r="A143" s="6">
        <v>409</v>
      </c>
      <c r="B143" s="6" t="s">
        <v>95</v>
      </c>
      <c r="C143" s="7"/>
      <c r="D143" s="7"/>
      <c r="E143" s="7"/>
      <c r="F143" s="7"/>
      <c r="G143" s="7"/>
      <c r="H143" s="8">
        <v>86</v>
      </c>
      <c r="I143" s="8">
        <v>86</v>
      </c>
      <c r="J143" s="7"/>
      <c r="K143" s="21">
        <v>954</v>
      </c>
      <c r="L143" s="7"/>
      <c r="M143" s="7"/>
      <c r="N143" s="7"/>
      <c r="O143" s="7"/>
      <c r="P143" s="7"/>
      <c r="Q143" s="7"/>
      <c r="R143" s="8">
        <f t="shared" si="24"/>
        <v>954</v>
      </c>
      <c r="S143" s="8">
        <f t="shared" si="25"/>
        <v>1040</v>
      </c>
      <c r="T143" s="9">
        <f t="shared" si="26"/>
        <v>0.91730769230769227</v>
      </c>
      <c r="U143" s="8"/>
      <c r="V143" s="9"/>
      <c r="W143" s="8"/>
      <c r="X143" s="9"/>
    </row>
    <row r="144" spans="1:24" x14ac:dyDescent="0.25">
      <c r="A144" s="6">
        <v>431</v>
      </c>
      <c r="B144" s="6" t="s">
        <v>96</v>
      </c>
      <c r="C144" s="7"/>
      <c r="D144" s="7"/>
      <c r="E144" s="7"/>
      <c r="F144" s="8">
        <v>17</v>
      </c>
      <c r="G144" s="7"/>
      <c r="H144" s="7"/>
      <c r="I144" s="8">
        <v>17</v>
      </c>
      <c r="J144" s="7"/>
      <c r="K144" s="21">
        <v>1</v>
      </c>
      <c r="L144" s="7"/>
      <c r="M144" s="7"/>
      <c r="N144" s="7"/>
      <c r="O144" s="7"/>
      <c r="P144" s="7"/>
      <c r="Q144" s="7"/>
      <c r="R144" s="8">
        <f t="shared" si="24"/>
        <v>1</v>
      </c>
      <c r="S144" s="8">
        <f t="shared" si="25"/>
        <v>18</v>
      </c>
      <c r="T144" s="9">
        <f t="shared" si="26"/>
        <v>5.5555555555555552E-2</v>
      </c>
      <c r="U144" s="7"/>
      <c r="V144" s="7"/>
      <c r="W144" s="8"/>
      <c r="X144" s="9"/>
    </row>
    <row r="145" spans="1:24" x14ac:dyDescent="0.25">
      <c r="A145" s="6">
        <v>439</v>
      </c>
      <c r="B145" s="6" t="s">
        <v>97</v>
      </c>
      <c r="C145" s="7"/>
      <c r="D145" s="7"/>
      <c r="E145" s="8">
        <v>5</v>
      </c>
      <c r="F145" s="8">
        <v>11</v>
      </c>
      <c r="G145" s="8">
        <v>6</v>
      </c>
      <c r="H145" s="8">
        <v>323</v>
      </c>
      <c r="I145" s="8">
        <v>345</v>
      </c>
      <c r="J145" s="8">
        <v>32</v>
      </c>
      <c r="K145" s="21">
        <v>5189</v>
      </c>
      <c r="L145" s="8">
        <v>24</v>
      </c>
      <c r="M145" s="7"/>
      <c r="N145" s="7"/>
      <c r="O145" s="7"/>
      <c r="P145" s="7"/>
      <c r="Q145" s="7"/>
      <c r="R145" s="8">
        <f t="shared" si="24"/>
        <v>5245</v>
      </c>
      <c r="S145" s="8">
        <f t="shared" si="25"/>
        <v>5590</v>
      </c>
      <c r="T145" s="9">
        <f t="shared" si="26"/>
        <v>0.93828264758497315</v>
      </c>
      <c r="U145" s="8"/>
      <c r="V145" s="9"/>
      <c r="W145" s="8"/>
      <c r="X145" s="9"/>
    </row>
    <row r="146" spans="1:24" x14ac:dyDescent="0.25">
      <c r="A146" s="6">
        <v>441</v>
      </c>
      <c r="B146" s="6" t="s">
        <v>98</v>
      </c>
      <c r="C146" s="7"/>
      <c r="D146" s="8">
        <v>6</v>
      </c>
      <c r="E146" s="8">
        <v>5</v>
      </c>
      <c r="F146" s="7"/>
      <c r="G146" s="8">
        <v>10</v>
      </c>
      <c r="H146" s="8">
        <v>153</v>
      </c>
      <c r="I146" s="8">
        <v>174</v>
      </c>
      <c r="J146" s="8">
        <v>33</v>
      </c>
      <c r="K146" s="21">
        <v>3105</v>
      </c>
      <c r="L146" s="8">
        <v>1351</v>
      </c>
      <c r="M146" s="7"/>
      <c r="N146" s="7"/>
      <c r="O146" s="7"/>
      <c r="P146" s="7"/>
      <c r="Q146" s="7"/>
      <c r="R146" s="8">
        <f t="shared" si="24"/>
        <v>4489</v>
      </c>
      <c r="S146" s="8">
        <f t="shared" si="25"/>
        <v>4663</v>
      </c>
      <c r="T146" s="9">
        <f t="shared" si="26"/>
        <v>0.96268496675959681</v>
      </c>
      <c r="U146" s="7"/>
      <c r="V146" s="7"/>
      <c r="W146" s="8"/>
      <c r="X146" s="9"/>
    </row>
    <row r="147" spans="1:24" s="21" customFormat="1" x14ac:dyDescent="0.25">
      <c r="A147" s="6">
        <v>444</v>
      </c>
      <c r="B147" s="6" t="s">
        <v>192</v>
      </c>
      <c r="C147" s="7"/>
      <c r="D147" s="8"/>
      <c r="E147" s="8"/>
      <c r="F147" s="7"/>
      <c r="G147" s="8"/>
      <c r="H147" s="8"/>
      <c r="I147" s="8"/>
      <c r="J147" s="8"/>
      <c r="K147" s="21">
        <v>164</v>
      </c>
      <c r="L147" s="8"/>
      <c r="M147" s="7"/>
      <c r="N147" s="7"/>
      <c r="O147" s="7"/>
      <c r="P147" s="7"/>
      <c r="Q147" s="7"/>
      <c r="R147" s="8">
        <f t="shared" si="24"/>
        <v>164</v>
      </c>
      <c r="S147" s="8">
        <f t="shared" si="25"/>
        <v>164</v>
      </c>
      <c r="T147" s="9">
        <f t="shared" si="26"/>
        <v>1</v>
      </c>
      <c r="U147" s="7"/>
      <c r="V147" s="7"/>
      <c r="W147" s="8"/>
      <c r="X147" s="9"/>
    </row>
    <row r="148" spans="1:24" x14ac:dyDescent="0.25">
      <c r="A148" s="6">
        <v>449</v>
      </c>
      <c r="B148" s="6" t="s">
        <v>99</v>
      </c>
      <c r="C148" s="7"/>
      <c r="D148" s="7"/>
      <c r="E148" s="7"/>
      <c r="F148" s="8">
        <v>3</v>
      </c>
      <c r="G148" s="7"/>
      <c r="H148" s="8">
        <v>6</v>
      </c>
      <c r="I148" s="8">
        <v>9</v>
      </c>
      <c r="J148" s="7"/>
      <c r="K148" s="21">
        <v>39</v>
      </c>
      <c r="L148" s="7"/>
      <c r="M148" s="7"/>
      <c r="N148" s="7"/>
      <c r="O148" s="7"/>
      <c r="P148" s="7"/>
      <c r="Q148" s="7"/>
      <c r="R148" s="8">
        <f t="shared" si="24"/>
        <v>39</v>
      </c>
      <c r="S148" s="8">
        <f t="shared" si="25"/>
        <v>48</v>
      </c>
      <c r="T148" s="9">
        <f t="shared" si="26"/>
        <v>0.8125</v>
      </c>
      <c r="U148" s="7"/>
      <c r="V148" s="7"/>
      <c r="W148" s="8"/>
      <c r="X148" s="9"/>
    </row>
    <row r="149" spans="1:24" x14ac:dyDescent="0.25">
      <c r="A149" s="6">
        <v>456</v>
      </c>
      <c r="B149" s="6" t="s">
        <v>100</v>
      </c>
      <c r="C149" s="7"/>
      <c r="D149" s="8">
        <v>8</v>
      </c>
      <c r="E149" s="8">
        <v>80</v>
      </c>
      <c r="F149" s="8">
        <v>30</v>
      </c>
      <c r="G149" s="8">
        <v>4</v>
      </c>
      <c r="H149" s="8">
        <v>83</v>
      </c>
      <c r="I149" s="8">
        <v>205</v>
      </c>
      <c r="J149" s="8">
        <v>262</v>
      </c>
      <c r="K149" s="21">
        <v>19864</v>
      </c>
      <c r="L149" s="8">
        <v>543</v>
      </c>
      <c r="M149" s="7"/>
      <c r="N149" s="7"/>
      <c r="O149" s="7"/>
      <c r="P149" s="7"/>
      <c r="Q149" s="7"/>
      <c r="R149" s="8">
        <f t="shared" si="24"/>
        <v>20669</v>
      </c>
      <c r="S149" s="8">
        <f t="shared" si="25"/>
        <v>20874</v>
      </c>
      <c r="T149" s="9">
        <f t="shared" si="26"/>
        <v>0.99017917025965319</v>
      </c>
      <c r="U149" s="8"/>
      <c r="V149" s="9"/>
      <c r="W149" s="8"/>
      <c r="X149" s="9"/>
    </row>
    <row r="150" spans="1:24" x14ac:dyDescent="0.25">
      <c r="A150" s="6">
        <v>461</v>
      </c>
      <c r="B150" s="6" t="s">
        <v>101</v>
      </c>
      <c r="C150" s="7"/>
      <c r="D150" s="7"/>
      <c r="E150" s="7"/>
      <c r="F150" s="8">
        <v>2</v>
      </c>
      <c r="G150" s="8">
        <v>2</v>
      </c>
      <c r="H150" s="7"/>
      <c r="I150" s="8">
        <v>4</v>
      </c>
      <c r="J150" s="7"/>
      <c r="K150" s="21">
        <v>419</v>
      </c>
      <c r="L150" s="7"/>
      <c r="M150" s="7"/>
      <c r="N150" s="7"/>
      <c r="O150" s="7"/>
      <c r="P150" s="7"/>
      <c r="Q150" s="7"/>
      <c r="R150" s="8">
        <f t="shared" si="24"/>
        <v>419</v>
      </c>
      <c r="S150" s="8">
        <f t="shared" si="25"/>
        <v>423</v>
      </c>
      <c r="T150" s="9">
        <f t="shared" si="26"/>
        <v>0.99054373522458627</v>
      </c>
      <c r="U150" s="7"/>
      <c r="V150" s="7"/>
      <c r="W150" s="8"/>
      <c r="X150" s="9"/>
    </row>
    <row r="151" spans="1:24" s="21" customFormat="1" x14ac:dyDescent="0.25">
      <c r="A151" s="6">
        <v>474</v>
      </c>
      <c r="B151" s="6" t="s">
        <v>193</v>
      </c>
      <c r="C151" s="7"/>
      <c r="D151" s="7"/>
      <c r="E151" s="7"/>
      <c r="F151" s="8"/>
      <c r="G151" s="8"/>
      <c r="H151" s="7"/>
      <c r="I151" s="8"/>
      <c r="J151" s="7"/>
      <c r="K151" s="21">
        <v>42</v>
      </c>
      <c r="L151" s="7"/>
      <c r="M151" s="7"/>
      <c r="N151" s="7"/>
      <c r="O151" s="7"/>
      <c r="P151" s="7"/>
      <c r="Q151" s="7"/>
      <c r="R151" s="8">
        <f t="shared" si="24"/>
        <v>42</v>
      </c>
      <c r="S151" s="8">
        <f t="shared" si="25"/>
        <v>42</v>
      </c>
      <c r="T151" s="9">
        <f t="shared" si="26"/>
        <v>1</v>
      </c>
      <c r="U151" s="7"/>
      <c r="V151" s="7"/>
      <c r="W151" s="8"/>
      <c r="X151" s="9"/>
    </row>
    <row r="152" spans="1:24" x14ac:dyDescent="0.25">
      <c r="A152" s="6">
        <v>475</v>
      </c>
      <c r="B152" s="6" t="s">
        <v>102</v>
      </c>
      <c r="C152" s="7"/>
      <c r="D152" s="8">
        <v>12</v>
      </c>
      <c r="E152" s="8">
        <v>7</v>
      </c>
      <c r="F152" s="8">
        <v>2</v>
      </c>
      <c r="G152" s="8">
        <v>2</v>
      </c>
      <c r="H152" s="8">
        <v>169</v>
      </c>
      <c r="I152" s="8">
        <v>192</v>
      </c>
      <c r="J152" s="7"/>
      <c r="K152" s="21">
        <v>1197</v>
      </c>
      <c r="L152" s="8">
        <v>5</v>
      </c>
      <c r="M152" s="7"/>
      <c r="N152" s="7"/>
      <c r="O152" s="7"/>
      <c r="P152" s="7"/>
      <c r="Q152" s="7"/>
      <c r="R152" s="8">
        <f t="shared" si="24"/>
        <v>1202</v>
      </c>
      <c r="S152" s="8">
        <f t="shared" si="25"/>
        <v>1394</v>
      </c>
      <c r="T152" s="9">
        <f t="shared" si="26"/>
        <v>0.86226685796269731</v>
      </c>
      <c r="U152" s="7"/>
      <c r="V152" s="7"/>
      <c r="W152" s="8"/>
      <c r="X152" s="9"/>
    </row>
    <row r="153" spans="1:24" x14ac:dyDescent="0.25">
      <c r="A153" s="6">
        <v>478</v>
      </c>
      <c r="B153" s="6" t="s">
        <v>103</v>
      </c>
      <c r="C153" s="7"/>
      <c r="D153" s="8">
        <v>4</v>
      </c>
      <c r="E153" s="7"/>
      <c r="F153" s="7"/>
      <c r="G153" s="8">
        <v>2</v>
      </c>
      <c r="H153" s="8">
        <v>115</v>
      </c>
      <c r="I153" s="8">
        <v>121</v>
      </c>
      <c r="J153" s="7"/>
      <c r="K153" s="21">
        <v>536</v>
      </c>
      <c r="L153" s="8">
        <v>1</v>
      </c>
      <c r="M153" s="7"/>
      <c r="N153" s="7"/>
      <c r="O153" s="7"/>
      <c r="P153" s="7"/>
      <c r="Q153" s="7"/>
      <c r="R153" s="8">
        <f t="shared" si="24"/>
        <v>537</v>
      </c>
      <c r="S153" s="8">
        <f t="shared" si="25"/>
        <v>658</v>
      </c>
      <c r="T153" s="9">
        <f t="shared" si="26"/>
        <v>0.81610942249240126</v>
      </c>
      <c r="U153" s="7"/>
      <c r="V153" s="7"/>
      <c r="W153" s="8"/>
      <c r="X153" s="9"/>
    </row>
    <row r="154" spans="1:24" x14ac:dyDescent="0.25">
      <c r="A154" s="6">
        <v>485</v>
      </c>
      <c r="B154" s="6" t="s">
        <v>104</v>
      </c>
      <c r="C154" s="7"/>
      <c r="D154" s="7"/>
      <c r="E154" s="7"/>
      <c r="F154" s="8">
        <v>63</v>
      </c>
      <c r="G154" s="7"/>
      <c r="H154" s="8">
        <v>62</v>
      </c>
      <c r="I154" s="8">
        <v>125</v>
      </c>
      <c r="J154" s="7"/>
      <c r="K154" s="21">
        <v>7511</v>
      </c>
      <c r="L154" s="8">
        <v>1968</v>
      </c>
      <c r="M154" s="8">
        <v>406</v>
      </c>
      <c r="N154" s="7"/>
      <c r="O154" s="7"/>
      <c r="P154" s="7"/>
      <c r="Q154" s="7"/>
      <c r="R154" s="8">
        <f t="shared" si="24"/>
        <v>9885</v>
      </c>
      <c r="S154" s="8">
        <f t="shared" si="25"/>
        <v>10010</v>
      </c>
      <c r="T154" s="9">
        <f t="shared" si="26"/>
        <v>0.98751248751248755</v>
      </c>
      <c r="U154" s="7"/>
      <c r="V154" s="7"/>
      <c r="W154" s="8"/>
      <c r="X154" s="9"/>
    </row>
    <row r="155" spans="1:24" x14ac:dyDescent="0.25">
      <c r="A155" s="6">
        <v>488</v>
      </c>
      <c r="B155" s="6" t="s">
        <v>105</v>
      </c>
      <c r="C155" s="7"/>
      <c r="D155" s="7"/>
      <c r="E155" s="7"/>
      <c r="F155" s="7"/>
      <c r="G155" s="7"/>
      <c r="H155" s="8">
        <v>102</v>
      </c>
      <c r="I155" s="8">
        <v>102</v>
      </c>
      <c r="J155" s="7"/>
      <c r="K155" s="21">
        <v>299</v>
      </c>
      <c r="L155" s="7"/>
      <c r="M155" s="7"/>
      <c r="N155" s="7"/>
      <c r="O155" s="7"/>
      <c r="P155" s="7"/>
      <c r="Q155" s="7"/>
      <c r="R155" s="8">
        <f t="shared" si="24"/>
        <v>299</v>
      </c>
      <c r="S155" s="8">
        <f t="shared" si="25"/>
        <v>401</v>
      </c>
      <c r="T155" s="9">
        <f t="shared" si="26"/>
        <v>0.74563591022443887</v>
      </c>
      <c r="U155" s="7"/>
      <c r="V155" s="7"/>
      <c r="W155" s="8"/>
      <c r="X155" s="9"/>
    </row>
    <row r="156" spans="1:24" x14ac:dyDescent="0.25">
      <c r="A156" s="21">
        <v>490</v>
      </c>
      <c r="B156" s="21" t="s">
        <v>194</v>
      </c>
      <c r="K156" s="21">
        <v>1</v>
      </c>
      <c r="R156" s="8">
        <f t="shared" si="24"/>
        <v>1</v>
      </c>
      <c r="S156" s="8">
        <f t="shared" si="25"/>
        <v>1</v>
      </c>
      <c r="T156" s="9">
        <f t="shared" si="26"/>
        <v>1</v>
      </c>
    </row>
    <row r="157" spans="1:24" s="21" customFormat="1" x14ac:dyDescent="0.25"/>
    <row r="159" spans="1:24" x14ac:dyDescent="0.25">
      <c r="A159" s="7"/>
      <c r="B159" s="10" t="s">
        <v>53</v>
      </c>
      <c r="C159" s="7"/>
      <c r="D159" s="8">
        <v>30</v>
      </c>
      <c r="E159" s="8">
        <v>97</v>
      </c>
      <c r="F159" s="8">
        <v>128</v>
      </c>
      <c r="G159" s="8">
        <v>26</v>
      </c>
      <c r="H159" s="8">
        <v>1107</v>
      </c>
      <c r="I159" s="8">
        <v>1388</v>
      </c>
      <c r="J159" s="8">
        <v>327</v>
      </c>
      <c r="K159">
        <f>SUM(K139:K156)</f>
        <v>39898</v>
      </c>
      <c r="L159" s="8">
        <v>3895</v>
      </c>
      <c r="M159" s="8">
        <v>406</v>
      </c>
      <c r="N159" s="7"/>
      <c r="O159" s="7"/>
      <c r="P159" s="7"/>
      <c r="Q159" s="7"/>
      <c r="R159" s="8">
        <f t="shared" ref="R159" si="27">SUM(J159:Q159)</f>
        <v>44526</v>
      </c>
      <c r="S159" s="8">
        <f t="shared" ref="S159" si="28">SUM(I159,R159)</f>
        <v>45914</v>
      </c>
      <c r="T159" s="9">
        <f t="shared" ref="T159" si="29">R159/S159</f>
        <v>0.96976956919458113</v>
      </c>
      <c r="U159" s="8"/>
      <c r="V159" s="9"/>
      <c r="W159" s="8"/>
      <c r="X159" s="9"/>
    </row>
    <row r="160" spans="1:24" x14ac:dyDescent="0.25">
      <c r="A160" s="7"/>
      <c r="B160" s="10" t="s">
        <v>54</v>
      </c>
      <c r="C160" s="9">
        <v>0</v>
      </c>
      <c r="D160" s="11">
        <v>6.0000000000000001E-3</v>
      </c>
      <c r="E160" s="11">
        <v>2.9000000000000001E-2</v>
      </c>
      <c r="F160" s="11">
        <v>1.7999999999999999E-2</v>
      </c>
      <c r="G160" s="11">
        <v>1.4999999999999999E-2</v>
      </c>
      <c r="H160" s="11">
        <v>7.6999999999999999E-2</v>
      </c>
      <c r="I160" s="11">
        <v>4.3999999999999997E-2</v>
      </c>
      <c r="J160" s="11">
        <v>1.0999999999999999E-2</v>
      </c>
      <c r="K160" s="11">
        <f>K159/$I$309</f>
        <v>2.293903430448696E-2</v>
      </c>
      <c r="L160" s="11">
        <v>3.5999999999999997E-2</v>
      </c>
      <c r="M160" s="11">
        <v>1.6E-2</v>
      </c>
      <c r="N160" s="9">
        <v>0</v>
      </c>
      <c r="O160" s="9">
        <v>0</v>
      </c>
      <c r="P160" s="9">
        <v>0</v>
      </c>
      <c r="Q160" s="9">
        <v>0</v>
      </c>
      <c r="R160" s="11">
        <f>R159/$P$309</f>
        <v>2.3359703017098235E-2</v>
      </c>
      <c r="S160" s="11">
        <f>S159/$Q$309</f>
        <v>2.3695347012922672E-2</v>
      </c>
      <c r="T160" s="7"/>
      <c r="U160" s="11"/>
      <c r="V160" s="7"/>
      <c r="W160" s="11"/>
      <c r="X160" s="7"/>
    </row>
    <row r="162" spans="1:24" ht="17.45" customHeight="1" x14ac:dyDescent="0.25">
      <c r="A162" s="24" t="s">
        <v>0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 ht="17.45" customHeight="1" x14ac:dyDescent="0.25">
      <c r="A163" s="24" t="s">
        <v>1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8"/>
      <c r="W163" s="28"/>
      <c r="X163" s="28"/>
    </row>
    <row r="166" spans="1:24" x14ac:dyDescent="0.25">
      <c r="A166" s="2" t="s">
        <v>3</v>
      </c>
      <c r="B166" s="1"/>
      <c r="C166" s="29" t="s">
        <v>106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</row>
    <row r="167" spans="1:24" ht="14.45" customHeight="1" x14ac:dyDescent="0.25">
      <c r="A167" s="23" t="s">
        <v>2</v>
      </c>
      <c r="B167" s="23"/>
      <c r="C167" s="23"/>
    </row>
    <row r="169" spans="1:24" x14ac:dyDescent="0.25">
      <c r="A169" s="26"/>
      <c r="B169" s="26"/>
      <c r="C169" s="25" t="s">
        <v>5</v>
      </c>
      <c r="D169" s="25"/>
      <c r="E169" s="25"/>
      <c r="F169" s="25"/>
      <c r="G169" s="25"/>
      <c r="H169" s="25"/>
      <c r="I169" s="25"/>
      <c r="J169" s="25"/>
      <c r="K169" s="25" t="s">
        <v>6</v>
      </c>
      <c r="L169" s="25"/>
      <c r="M169" s="1"/>
      <c r="N169" s="3" t="s">
        <v>7</v>
      </c>
      <c r="O169" s="3" t="s">
        <v>7</v>
      </c>
      <c r="P169" s="3" t="s">
        <v>8</v>
      </c>
      <c r="Q169" s="3" t="s">
        <v>8</v>
      </c>
      <c r="R169" s="4"/>
      <c r="S169" s="4"/>
      <c r="T169" s="25"/>
      <c r="U169" s="25"/>
      <c r="V169" s="25"/>
      <c r="W169" s="25"/>
    </row>
    <row r="170" spans="1:24" x14ac:dyDescent="0.25">
      <c r="A170" s="26"/>
      <c r="B170" s="26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1"/>
      <c r="N170" s="3" t="s">
        <v>9</v>
      </c>
      <c r="O170" s="3" t="s">
        <v>10</v>
      </c>
      <c r="P170" s="3" t="s">
        <v>11</v>
      </c>
      <c r="Q170" s="3" t="s">
        <v>12</v>
      </c>
      <c r="R170" s="27"/>
      <c r="S170" s="27"/>
      <c r="T170" s="25"/>
      <c r="U170" s="25"/>
      <c r="V170" s="25"/>
      <c r="W170" s="25"/>
    </row>
    <row r="171" spans="1:24" x14ac:dyDescent="0.25">
      <c r="A171" s="5" t="s">
        <v>13</v>
      </c>
      <c r="B171" s="5" t="s">
        <v>14</v>
      </c>
      <c r="C171" s="4"/>
      <c r="D171" s="3" t="s">
        <v>15</v>
      </c>
      <c r="E171" s="3" t="s">
        <v>9</v>
      </c>
      <c r="F171" s="3" t="s">
        <v>10</v>
      </c>
      <c r="G171" s="3" t="s">
        <v>16</v>
      </c>
      <c r="H171" s="4"/>
      <c r="I171" s="3" t="s">
        <v>17</v>
      </c>
      <c r="J171" s="3" t="s">
        <v>18</v>
      </c>
      <c r="K171" s="3" t="s">
        <v>166</v>
      </c>
      <c r="L171" s="3" t="s">
        <v>9</v>
      </c>
      <c r="M171" s="3" t="s">
        <v>10</v>
      </c>
      <c r="N171" s="3" t="s">
        <v>19</v>
      </c>
      <c r="O171" s="3" t="s">
        <v>19</v>
      </c>
      <c r="P171" s="3" t="s">
        <v>8</v>
      </c>
      <c r="Q171" s="3" t="s">
        <v>8</v>
      </c>
      <c r="R171" s="3" t="s">
        <v>17</v>
      </c>
      <c r="S171" s="4"/>
      <c r="T171" s="3" t="s">
        <v>20</v>
      </c>
      <c r="U171" s="4"/>
      <c r="V171" s="4"/>
      <c r="W171" s="4"/>
      <c r="X171" s="4"/>
    </row>
    <row r="172" spans="1:24" x14ac:dyDescent="0.25">
      <c r="A172" s="5" t="s">
        <v>21</v>
      </c>
      <c r="B172" s="5" t="s">
        <v>22</v>
      </c>
      <c r="C172" s="3" t="s">
        <v>23</v>
      </c>
      <c r="D172" s="3" t="s">
        <v>24</v>
      </c>
      <c r="E172" s="3" t="s">
        <v>25</v>
      </c>
      <c r="F172" s="3" t="s">
        <v>26</v>
      </c>
      <c r="G172" s="3" t="s">
        <v>27</v>
      </c>
      <c r="H172" s="3" t="s">
        <v>28</v>
      </c>
      <c r="I172" s="3" t="s">
        <v>29</v>
      </c>
      <c r="J172" s="3" t="s">
        <v>30</v>
      </c>
      <c r="K172" s="3" t="s">
        <v>167</v>
      </c>
      <c r="L172" s="3" t="s">
        <v>25</v>
      </c>
      <c r="M172" s="3" t="s">
        <v>26</v>
      </c>
      <c r="N172" s="3" t="s">
        <v>25</v>
      </c>
      <c r="O172" s="3" t="s">
        <v>26</v>
      </c>
      <c r="P172" s="3" t="s">
        <v>31</v>
      </c>
      <c r="Q172" s="3" t="s">
        <v>32</v>
      </c>
      <c r="R172" s="3" t="s">
        <v>6</v>
      </c>
      <c r="S172" s="3" t="s">
        <v>17</v>
      </c>
      <c r="T172" s="3" t="s">
        <v>6</v>
      </c>
      <c r="U172" s="3"/>
      <c r="V172" s="3"/>
      <c r="W172" s="3"/>
      <c r="X172" s="3"/>
    </row>
    <row r="175" spans="1:24" x14ac:dyDescent="0.25">
      <c r="A175" s="6">
        <v>502</v>
      </c>
      <c r="B175" s="6" t="s">
        <v>107</v>
      </c>
      <c r="C175" s="7"/>
      <c r="D175" s="8">
        <v>63</v>
      </c>
      <c r="E175" s="8">
        <v>187</v>
      </c>
      <c r="F175" s="8">
        <v>139</v>
      </c>
      <c r="G175" s="8">
        <v>94</v>
      </c>
      <c r="H175" s="8">
        <v>156</v>
      </c>
      <c r="I175" s="8">
        <v>639</v>
      </c>
      <c r="J175" s="8">
        <v>152</v>
      </c>
      <c r="K175" s="18">
        <v>51371</v>
      </c>
      <c r="L175" s="8">
        <v>287</v>
      </c>
      <c r="M175" s="7"/>
      <c r="N175" s="7"/>
      <c r="O175" s="7"/>
      <c r="P175" s="7"/>
      <c r="Q175" s="7"/>
      <c r="R175" s="8">
        <f t="shared" ref="R175" si="30">SUM(J175:Q175)</f>
        <v>51810</v>
      </c>
      <c r="S175" s="8">
        <f t="shared" ref="S175" si="31">SUM(I175,R175)</f>
        <v>52449</v>
      </c>
      <c r="T175" s="9">
        <f t="shared" ref="T175" si="32">R175/S175</f>
        <v>0.98781673625807931</v>
      </c>
      <c r="U175" s="8"/>
      <c r="V175" s="9"/>
      <c r="W175" s="8"/>
      <c r="X175" s="9"/>
    </row>
    <row r="176" spans="1:24" x14ac:dyDescent="0.25">
      <c r="A176" s="6">
        <v>504</v>
      </c>
      <c r="B176" s="6" t="s">
        <v>108</v>
      </c>
      <c r="C176" s="7"/>
      <c r="D176" s="8">
        <v>58</v>
      </c>
      <c r="E176" s="8">
        <v>2</v>
      </c>
      <c r="F176" s="8">
        <v>92</v>
      </c>
      <c r="G176" s="8">
        <v>16</v>
      </c>
      <c r="H176" s="8">
        <v>93</v>
      </c>
      <c r="I176" s="8">
        <v>261</v>
      </c>
      <c r="J176" s="7"/>
      <c r="K176" s="18">
        <v>19914</v>
      </c>
      <c r="L176" s="8">
        <v>3593</v>
      </c>
      <c r="M176" s="8">
        <v>338</v>
      </c>
      <c r="N176" s="7"/>
      <c r="O176" s="7"/>
      <c r="P176" s="7"/>
      <c r="Q176" s="7"/>
      <c r="R176" s="8">
        <f t="shared" ref="R176:R189" si="33">SUM(J176:Q176)</f>
        <v>23845</v>
      </c>
      <c r="S176" s="8">
        <f t="shared" ref="S176:S189" si="34">SUM(I176,R176)</f>
        <v>24106</v>
      </c>
      <c r="T176" s="9">
        <f t="shared" ref="T176:T189" si="35">R176/S176</f>
        <v>0.98917282004480211</v>
      </c>
      <c r="U176" s="8"/>
      <c r="V176" s="9"/>
      <c r="W176" s="8"/>
      <c r="X176" s="9"/>
    </row>
    <row r="177" spans="1:24" x14ac:dyDescent="0.25">
      <c r="A177" s="6">
        <v>507</v>
      </c>
      <c r="B177" s="6" t="s">
        <v>109</v>
      </c>
      <c r="C177" s="7"/>
      <c r="D177" s="7"/>
      <c r="E177" s="8">
        <v>2</v>
      </c>
      <c r="F177" s="8">
        <v>1</v>
      </c>
      <c r="G177" s="7"/>
      <c r="H177" s="8">
        <v>127</v>
      </c>
      <c r="I177" s="8">
        <v>130</v>
      </c>
      <c r="J177" s="7"/>
      <c r="K177" s="18">
        <v>1937</v>
      </c>
      <c r="L177" s="8">
        <v>2</v>
      </c>
      <c r="M177" s="7"/>
      <c r="N177" s="7"/>
      <c r="O177" s="7"/>
      <c r="P177" s="7"/>
      <c r="Q177" s="7"/>
      <c r="R177" s="8">
        <f t="shared" si="33"/>
        <v>1939</v>
      </c>
      <c r="S177" s="8">
        <f t="shared" si="34"/>
        <v>2069</v>
      </c>
      <c r="T177" s="9">
        <f t="shared" si="35"/>
        <v>0.93716771387143549</v>
      </c>
      <c r="U177" s="7"/>
      <c r="V177" s="7"/>
      <c r="W177" s="8"/>
      <c r="X177" s="9"/>
    </row>
    <row r="178" spans="1:24" x14ac:dyDescent="0.25">
      <c r="A178" s="6">
        <v>510</v>
      </c>
      <c r="B178" s="6" t="s">
        <v>110</v>
      </c>
      <c r="C178" s="7"/>
      <c r="D178" s="7"/>
      <c r="E178" s="7"/>
      <c r="F178" s="8">
        <v>192</v>
      </c>
      <c r="G178" s="7"/>
      <c r="H178" s="8">
        <v>41</v>
      </c>
      <c r="I178" s="8">
        <v>233</v>
      </c>
      <c r="J178" s="7"/>
      <c r="K178" s="18">
        <v>7582</v>
      </c>
      <c r="L178" s="8">
        <v>3654</v>
      </c>
      <c r="M178" s="8">
        <v>706</v>
      </c>
      <c r="N178" s="7"/>
      <c r="O178" s="7"/>
      <c r="P178" s="7"/>
      <c r="Q178" s="7"/>
      <c r="R178" s="8">
        <f t="shared" si="33"/>
        <v>11942</v>
      </c>
      <c r="S178" s="8">
        <f t="shared" si="34"/>
        <v>12175</v>
      </c>
      <c r="T178" s="9">
        <f t="shared" si="35"/>
        <v>0.98086242299794657</v>
      </c>
      <c r="U178" s="8"/>
      <c r="V178" s="9"/>
      <c r="W178" s="8"/>
      <c r="X178" s="9"/>
    </row>
    <row r="179" spans="1:24" x14ac:dyDescent="0.25">
      <c r="A179" s="6">
        <v>602</v>
      </c>
      <c r="B179" s="6" t="s">
        <v>111</v>
      </c>
      <c r="C179" s="7"/>
      <c r="D179" s="8">
        <v>296</v>
      </c>
      <c r="E179" s="8">
        <v>32</v>
      </c>
      <c r="F179" s="8">
        <v>107</v>
      </c>
      <c r="G179" s="7"/>
      <c r="H179" s="8">
        <v>25</v>
      </c>
      <c r="I179" s="8">
        <v>460</v>
      </c>
      <c r="J179" s="8">
        <v>10</v>
      </c>
      <c r="K179" s="18">
        <v>14258</v>
      </c>
      <c r="L179" s="8">
        <v>53</v>
      </c>
      <c r="M179" s="7"/>
      <c r="N179" s="7"/>
      <c r="O179" s="7"/>
      <c r="P179" s="7"/>
      <c r="Q179" s="7"/>
      <c r="R179" s="8">
        <f t="shared" si="33"/>
        <v>14321</v>
      </c>
      <c r="S179" s="8">
        <f t="shared" si="34"/>
        <v>14781</v>
      </c>
      <c r="T179" s="9">
        <f t="shared" si="35"/>
        <v>0.96887896624044378</v>
      </c>
      <c r="U179" s="8"/>
      <c r="V179" s="9"/>
      <c r="W179" s="8"/>
      <c r="X179" s="9"/>
    </row>
    <row r="180" spans="1:24" x14ac:dyDescent="0.25">
      <c r="A180" s="6">
        <v>604</v>
      </c>
      <c r="B180" s="6" t="s">
        <v>112</v>
      </c>
      <c r="C180" s="7"/>
      <c r="D180" s="8">
        <v>6</v>
      </c>
      <c r="E180" s="7"/>
      <c r="F180" s="8">
        <v>1</v>
      </c>
      <c r="G180" s="8">
        <v>14</v>
      </c>
      <c r="H180" s="8">
        <v>7</v>
      </c>
      <c r="I180" s="8">
        <v>28</v>
      </c>
      <c r="J180" s="7"/>
      <c r="K180" s="18">
        <v>2299</v>
      </c>
      <c r="L180" s="8">
        <v>1</v>
      </c>
      <c r="M180" s="7"/>
      <c r="N180" s="7"/>
      <c r="O180" s="7"/>
      <c r="P180" s="7"/>
      <c r="Q180" s="7"/>
      <c r="R180" s="8">
        <f t="shared" si="33"/>
        <v>2300</v>
      </c>
      <c r="S180" s="8">
        <f t="shared" si="34"/>
        <v>2328</v>
      </c>
      <c r="T180" s="9">
        <f t="shared" si="35"/>
        <v>0.98797250859106533</v>
      </c>
      <c r="U180" s="7"/>
      <c r="V180" s="7"/>
      <c r="W180" s="8"/>
      <c r="X180" s="9"/>
    </row>
    <row r="181" spans="1:24" x14ac:dyDescent="0.25">
      <c r="A181" s="6">
        <v>605</v>
      </c>
      <c r="B181" s="6" t="s">
        <v>113</v>
      </c>
      <c r="C181" s="7"/>
      <c r="D181" s="7"/>
      <c r="E181" s="7"/>
      <c r="F181" s="8">
        <v>1</v>
      </c>
      <c r="G181" s="7"/>
      <c r="H181" s="8">
        <v>3</v>
      </c>
      <c r="I181" s="8">
        <v>4</v>
      </c>
      <c r="J181" s="7"/>
      <c r="K181" s="18">
        <v>1072</v>
      </c>
      <c r="L181" s="8">
        <v>2</v>
      </c>
      <c r="M181" s="7"/>
      <c r="N181" s="7"/>
      <c r="O181" s="7"/>
      <c r="P181" s="7"/>
      <c r="Q181" s="7"/>
      <c r="R181" s="8">
        <f t="shared" si="33"/>
        <v>1074</v>
      </c>
      <c r="S181" s="8">
        <f t="shared" si="34"/>
        <v>1078</v>
      </c>
      <c r="T181" s="9">
        <f t="shared" si="35"/>
        <v>0.99628942486085348</v>
      </c>
      <c r="U181" s="7"/>
      <c r="V181" s="7"/>
      <c r="W181" s="8"/>
      <c r="X181" s="9"/>
    </row>
    <row r="182" spans="1:24" x14ac:dyDescent="0.25">
      <c r="A182" s="6">
        <v>607</v>
      </c>
      <c r="B182" s="6" t="s">
        <v>114</v>
      </c>
      <c r="C182" s="7"/>
      <c r="D182" s="8">
        <v>2</v>
      </c>
      <c r="E182" s="8">
        <v>3</v>
      </c>
      <c r="F182" s="8">
        <v>1</v>
      </c>
      <c r="G182" s="7"/>
      <c r="H182" s="8">
        <v>46</v>
      </c>
      <c r="I182" s="8">
        <v>52</v>
      </c>
      <c r="J182" s="7"/>
      <c r="K182" s="18">
        <v>651</v>
      </c>
      <c r="L182" s="7"/>
      <c r="M182" s="7"/>
      <c r="N182" s="7"/>
      <c r="O182" s="7"/>
      <c r="P182" s="7"/>
      <c r="Q182" s="7"/>
      <c r="R182" s="8">
        <f t="shared" si="33"/>
        <v>651</v>
      </c>
      <c r="S182" s="8">
        <f t="shared" si="34"/>
        <v>703</v>
      </c>
      <c r="T182" s="9">
        <f t="shared" si="35"/>
        <v>0.92603129445234711</v>
      </c>
      <c r="U182" s="7"/>
      <c r="V182" s="7"/>
      <c r="W182" s="8"/>
      <c r="X182" s="9"/>
    </row>
    <row r="183" spans="1:24" x14ac:dyDescent="0.25">
      <c r="A183" s="6">
        <v>701</v>
      </c>
      <c r="B183" s="6" t="s">
        <v>115</v>
      </c>
      <c r="C183" s="7"/>
      <c r="D183" s="8">
        <v>60</v>
      </c>
      <c r="E183" s="7"/>
      <c r="F183" s="8">
        <v>376</v>
      </c>
      <c r="G183" s="8">
        <v>52</v>
      </c>
      <c r="H183" s="8">
        <v>273</v>
      </c>
      <c r="I183" s="8">
        <v>761</v>
      </c>
      <c r="J183" s="7"/>
      <c r="K183" s="18">
        <v>116058</v>
      </c>
      <c r="L183" s="8">
        <v>7053</v>
      </c>
      <c r="M183" s="8">
        <v>2258</v>
      </c>
      <c r="N183" s="7"/>
      <c r="O183" s="7"/>
      <c r="P183" s="7"/>
      <c r="Q183" s="7"/>
      <c r="R183" s="8">
        <f t="shared" si="33"/>
        <v>125369</v>
      </c>
      <c r="S183" s="8">
        <f t="shared" si="34"/>
        <v>126130</v>
      </c>
      <c r="T183" s="9">
        <f t="shared" si="35"/>
        <v>0.99396654245619598</v>
      </c>
      <c r="U183" s="8"/>
      <c r="V183" s="9"/>
      <c r="W183" s="8"/>
      <c r="X183" s="9"/>
    </row>
    <row r="184" spans="1:24" x14ac:dyDescent="0.25">
      <c r="A184" s="6">
        <v>702</v>
      </c>
      <c r="B184" s="6" t="s">
        <v>116</v>
      </c>
      <c r="C184" s="7"/>
      <c r="D184" s="8">
        <v>46</v>
      </c>
      <c r="E184" s="8">
        <v>10</v>
      </c>
      <c r="F184" s="8">
        <v>199</v>
      </c>
      <c r="G184" s="8">
        <v>78</v>
      </c>
      <c r="H184" s="8">
        <v>123</v>
      </c>
      <c r="I184" s="8">
        <v>456</v>
      </c>
      <c r="J184" s="7"/>
      <c r="K184" s="18">
        <v>15380</v>
      </c>
      <c r="L184" s="8">
        <v>2308</v>
      </c>
      <c r="M184" s="8">
        <v>864</v>
      </c>
      <c r="N184" s="7"/>
      <c r="O184" s="7"/>
      <c r="P184" s="7"/>
      <c r="Q184" s="7"/>
      <c r="R184" s="8">
        <f t="shared" si="33"/>
        <v>18552</v>
      </c>
      <c r="S184" s="8">
        <f t="shared" si="34"/>
        <v>19008</v>
      </c>
      <c r="T184" s="9">
        <f t="shared" si="35"/>
        <v>0.97601010101010099</v>
      </c>
      <c r="U184" s="8"/>
      <c r="V184" s="9"/>
      <c r="W184" s="8"/>
      <c r="X184" s="9"/>
    </row>
    <row r="185" spans="1:24" x14ac:dyDescent="0.25">
      <c r="A185" s="6">
        <v>703</v>
      </c>
      <c r="B185" s="6" t="s">
        <v>117</v>
      </c>
      <c r="C185" s="7"/>
      <c r="D185" s="7"/>
      <c r="E185" s="7"/>
      <c r="F185" s="7"/>
      <c r="G185" s="7"/>
      <c r="H185" s="7"/>
      <c r="I185" s="7"/>
      <c r="J185" s="7"/>
      <c r="K185" s="18">
        <v>1625</v>
      </c>
      <c r="L185" s="8">
        <v>7</v>
      </c>
      <c r="M185" s="7"/>
      <c r="N185" s="7"/>
      <c r="O185" s="7"/>
      <c r="P185" s="7"/>
      <c r="Q185" s="7"/>
      <c r="R185" s="8">
        <f t="shared" si="33"/>
        <v>1632</v>
      </c>
      <c r="S185" s="8">
        <f t="shared" si="34"/>
        <v>1632</v>
      </c>
      <c r="T185" s="9">
        <f t="shared" si="35"/>
        <v>1</v>
      </c>
      <c r="U185" s="7"/>
      <c r="V185" s="7"/>
      <c r="W185" s="8"/>
      <c r="X185" s="9"/>
    </row>
    <row r="186" spans="1:24" x14ac:dyDescent="0.25">
      <c r="A186" s="6">
        <v>705</v>
      </c>
      <c r="B186" s="6" t="s">
        <v>118</v>
      </c>
      <c r="C186" s="7"/>
      <c r="D186" s="8">
        <v>594</v>
      </c>
      <c r="E186" s="8">
        <v>95</v>
      </c>
      <c r="F186" s="8">
        <v>123</v>
      </c>
      <c r="G186" s="8">
        <v>314</v>
      </c>
      <c r="H186" s="8">
        <v>128</v>
      </c>
      <c r="I186" s="8">
        <v>1254</v>
      </c>
      <c r="J186" s="8">
        <v>14</v>
      </c>
      <c r="K186" s="18">
        <v>60504</v>
      </c>
      <c r="L186" s="8">
        <v>104</v>
      </c>
      <c r="M186" s="7"/>
      <c r="N186" s="7"/>
      <c r="O186" s="7"/>
      <c r="P186" s="7"/>
      <c r="Q186" s="7"/>
      <c r="R186" s="8">
        <f t="shared" si="33"/>
        <v>60622</v>
      </c>
      <c r="S186" s="8">
        <f t="shared" si="34"/>
        <v>61876</v>
      </c>
      <c r="T186" s="9">
        <f t="shared" si="35"/>
        <v>0.97973366087012737</v>
      </c>
      <c r="U186" s="8"/>
      <c r="V186" s="9"/>
      <c r="W186" s="8"/>
      <c r="X186" s="9"/>
    </row>
    <row r="187" spans="1:24" s="18" customFormat="1" x14ac:dyDescent="0.25">
      <c r="A187" s="6">
        <v>706</v>
      </c>
      <c r="B187" s="6" t="s">
        <v>185</v>
      </c>
      <c r="C187" s="7"/>
      <c r="D187" s="8"/>
      <c r="E187" s="8"/>
      <c r="F187" s="8"/>
      <c r="G187" s="8"/>
      <c r="H187" s="8"/>
      <c r="I187" s="8"/>
      <c r="J187" s="8"/>
      <c r="K187" s="18">
        <v>2</v>
      </c>
      <c r="L187" s="8"/>
      <c r="M187" s="7"/>
      <c r="N187" s="7"/>
      <c r="O187" s="7"/>
      <c r="P187" s="7"/>
      <c r="Q187" s="7"/>
      <c r="R187" s="8">
        <f t="shared" si="33"/>
        <v>2</v>
      </c>
      <c r="S187" s="8">
        <f t="shared" si="34"/>
        <v>2</v>
      </c>
      <c r="T187" s="9">
        <f t="shared" si="35"/>
        <v>1</v>
      </c>
      <c r="U187" s="8"/>
      <c r="V187" s="9"/>
      <c r="W187" s="8"/>
      <c r="X187" s="9"/>
    </row>
    <row r="188" spans="1:24" x14ac:dyDescent="0.25">
      <c r="A188" s="6">
        <v>707</v>
      </c>
      <c r="B188" s="6" t="s">
        <v>119</v>
      </c>
      <c r="C188" s="7"/>
      <c r="D188" s="7"/>
      <c r="E188" s="7"/>
      <c r="F188" s="7"/>
      <c r="G188" s="7"/>
      <c r="H188" s="8">
        <v>52</v>
      </c>
      <c r="I188" s="8">
        <v>52</v>
      </c>
      <c r="J188" s="7"/>
      <c r="K188" s="18">
        <v>4</v>
      </c>
      <c r="L188" s="7"/>
      <c r="M188" s="7"/>
      <c r="N188" s="7"/>
      <c r="O188" s="7"/>
      <c r="P188" s="7"/>
      <c r="Q188" s="7"/>
      <c r="R188" s="8">
        <f t="shared" si="33"/>
        <v>4</v>
      </c>
      <c r="S188" s="8">
        <f t="shared" si="34"/>
        <v>56</v>
      </c>
      <c r="T188" s="9">
        <f t="shared" si="35"/>
        <v>7.1428571428571425E-2</v>
      </c>
      <c r="U188" s="7"/>
      <c r="V188" s="7"/>
      <c r="W188" s="8"/>
      <c r="X188" s="9"/>
    </row>
    <row r="189" spans="1:24" x14ac:dyDescent="0.25">
      <c r="A189" s="6">
        <v>708</v>
      </c>
      <c r="B189" s="6" t="s">
        <v>120</v>
      </c>
      <c r="C189" s="7"/>
      <c r="D189" s="7"/>
      <c r="E189" s="7"/>
      <c r="F189" s="7"/>
      <c r="G189" s="7"/>
      <c r="H189" s="8">
        <v>34</v>
      </c>
      <c r="I189" s="8">
        <v>34</v>
      </c>
      <c r="J189" s="7"/>
      <c r="K189" s="18">
        <v>12</v>
      </c>
      <c r="L189" s="7"/>
      <c r="M189" s="7"/>
      <c r="N189" s="7"/>
      <c r="O189" s="7"/>
      <c r="P189" s="7"/>
      <c r="Q189" s="7"/>
      <c r="R189" s="8">
        <f t="shared" si="33"/>
        <v>12</v>
      </c>
      <c r="S189" s="8">
        <f t="shared" si="34"/>
        <v>46</v>
      </c>
      <c r="T189" s="9">
        <f t="shared" si="35"/>
        <v>0.2608695652173913</v>
      </c>
      <c r="U189" s="7"/>
      <c r="V189" s="7"/>
      <c r="W189" s="8"/>
      <c r="X189" s="9"/>
    </row>
    <row r="192" spans="1:24" x14ac:dyDescent="0.25">
      <c r="A192" s="7"/>
      <c r="B192" s="10" t="s">
        <v>53</v>
      </c>
      <c r="C192" s="7"/>
      <c r="D192" s="8">
        <v>1125</v>
      </c>
      <c r="E192" s="8">
        <v>331</v>
      </c>
      <c r="F192" s="8">
        <v>1232</v>
      </c>
      <c r="G192" s="8">
        <v>568</v>
      </c>
      <c r="H192" s="8">
        <v>1108</v>
      </c>
      <c r="I192" s="8">
        <v>4364</v>
      </c>
      <c r="J192" s="8">
        <v>176</v>
      </c>
      <c r="K192">
        <f>SUM(K175:K189)</f>
        <v>292669</v>
      </c>
      <c r="L192" s="8">
        <v>17064</v>
      </c>
      <c r="M192" s="8">
        <v>4166</v>
      </c>
      <c r="N192" s="7"/>
      <c r="O192" s="7"/>
      <c r="P192" s="7"/>
      <c r="Q192" s="7"/>
      <c r="R192" s="8">
        <f t="shared" ref="R192" si="36">SUM(J192:Q192)</f>
        <v>314075</v>
      </c>
      <c r="S192" s="8">
        <f t="shared" ref="S192" si="37">SUM(I192,R192)</f>
        <v>318439</v>
      </c>
      <c r="T192" s="9">
        <f t="shared" ref="T192" si="38">R192/S192</f>
        <v>0.98629564846014461</v>
      </c>
      <c r="U192" s="8"/>
      <c r="V192" s="9"/>
      <c r="W192" s="8"/>
      <c r="X192" s="9"/>
    </row>
    <row r="193" spans="1:24" x14ac:dyDescent="0.25">
      <c r="A193" s="7"/>
      <c r="B193" s="10" t="s">
        <v>54</v>
      </c>
      <c r="C193" s="9">
        <v>0</v>
      </c>
      <c r="D193" s="11">
        <v>0.23200000000000001</v>
      </c>
      <c r="E193" s="9">
        <v>0.1</v>
      </c>
      <c r="F193" s="9">
        <v>0.17</v>
      </c>
      <c r="G193" s="11">
        <v>0.31900000000000001</v>
      </c>
      <c r="H193" s="11">
        <v>7.6999999999999999E-2</v>
      </c>
      <c r="I193" s="11">
        <v>0.13800000000000001</v>
      </c>
      <c r="J193" s="11">
        <v>6.0000000000000001E-3</v>
      </c>
      <c r="K193" s="11">
        <f>K192/$I$309</f>
        <v>0.16826768837685835</v>
      </c>
      <c r="L193" s="11">
        <v>0.156</v>
      </c>
      <c r="M193" s="11">
        <v>0.159</v>
      </c>
      <c r="N193" s="9">
        <v>0</v>
      </c>
      <c r="O193" s="9">
        <v>0</v>
      </c>
      <c r="P193" s="9">
        <v>0</v>
      </c>
      <c r="Q193" s="9">
        <v>0</v>
      </c>
      <c r="R193" s="11">
        <f>R192/$P$309</f>
        <v>0.16477336219501254</v>
      </c>
      <c r="S193" s="11">
        <f>S192/$Q$309</f>
        <v>0.16434034515503076</v>
      </c>
      <c r="T193" s="7"/>
      <c r="U193" s="11"/>
      <c r="V193" s="7"/>
      <c r="W193" s="11"/>
      <c r="X193" s="7"/>
    </row>
    <row r="195" spans="1:24" ht="17.45" customHeight="1" x14ac:dyDescent="0.25">
      <c r="A195" s="24" t="s">
        <v>0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 ht="17.45" customHeight="1" x14ac:dyDescent="0.25">
      <c r="A196" s="24" t="s">
        <v>1</v>
      </c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8"/>
      <c r="W196" s="28"/>
      <c r="X196" s="28"/>
    </row>
    <row r="199" spans="1:24" x14ac:dyDescent="0.25">
      <c r="A199" s="2" t="s">
        <v>3</v>
      </c>
      <c r="B199" s="1"/>
      <c r="C199" s="29" t="s">
        <v>121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</row>
    <row r="200" spans="1:24" x14ac:dyDescent="0.25">
      <c r="A200" s="23" t="s">
        <v>2</v>
      </c>
      <c r="B200" s="23"/>
      <c r="C200" s="23"/>
    </row>
    <row r="202" spans="1:24" x14ac:dyDescent="0.25">
      <c r="A202" s="26"/>
      <c r="B202" s="26"/>
      <c r="C202" s="25" t="s">
        <v>5</v>
      </c>
      <c r="D202" s="25"/>
      <c r="E202" s="25"/>
      <c r="F202" s="25"/>
      <c r="G202" s="25"/>
      <c r="H202" s="25"/>
      <c r="I202" s="25"/>
      <c r="J202" s="25"/>
      <c r="K202" s="25" t="s">
        <v>6</v>
      </c>
      <c r="L202" s="25"/>
      <c r="M202" s="1"/>
      <c r="N202" s="3" t="s">
        <v>7</v>
      </c>
      <c r="O202" s="3" t="s">
        <v>7</v>
      </c>
      <c r="P202" s="3" t="s">
        <v>8</v>
      </c>
      <c r="Q202" s="3" t="s">
        <v>8</v>
      </c>
      <c r="R202" s="4"/>
      <c r="S202" s="4"/>
      <c r="T202" s="25"/>
      <c r="U202" s="25"/>
      <c r="V202" s="25"/>
      <c r="W202" s="25"/>
    </row>
    <row r="203" spans="1:24" x14ac:dyDescent="0.25">
      <c r="A203" s="26"/>
      <c r="B203" s="26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1"/>
      <c r="N203" s="3" t="s">
        <v>9</v>
      </c>
      <c r="O203" s="3" t="s">
        <v>10</v>
      </c>
      <c r="P203" s="3" t="s">
        <v>11</v>
      </c>
      <c r="Q203" s="3" t="s">
        <v>12</v>
      </c>
      <c r="R203" s="27"/>
      <c r="S203" s="27"/>
      <c r="T203" s="25"/>
      <c r="U203" s="25"/>
      <c r="V203" s="25"/>
      <c r="W203" s="25"/>
    </row>
    <row r="204" spans="1:24" x14ac:dyDescent="0.25">
      <c r="A204" s="5" t="s">
        <v>13</v>
      </c>
      <c r="B204" s="5" t="s">
        <v>14</v>
      </c>
      <c r="C204" s="4"/>
      <c r="D204" s="3" t="s">
        <v>15</v>
      </c>
      <c r="E204" s="3" t="s">
        <v>9</v>
      </c>
      <c r="F204" s="3" t="s">
        <v>10</v>
      </c>
      <c r="G204" s="3" t="s">
        <v>16</v>
      </c>
      <c r="H204" s="4"/>
      <c r="I204" s="3" t="s">
        <v>17</v>
      </c>
      <c r="J204" s="3" t="s">
        <v>18</v>
      </c>
      <c r="K204" s="3" t="s">
        <v>166</v>
      </c>
      <c r="L204" s="3" t="s">
        <v>9</v>
      </c>
      <c r="M204" s="3" t="s">
        <v>10</v>
      </c>
      <c r="N204" s="3" t="s">
        <v>19</v>
      </c>
      <c r="O204" s="3" t="s">
        <v>19</v>
      </c>
      <c r="P204" s="3" t="s">
        <v>8</v>
      </c>
      <c r="Q204" s="3" t="s">
        <v>8</v>
      </c>
      <c r="R204" s="3" t="s">
        <v>17</v>
      </c>
      <c r="S204" s="4"/>
      <c r="T204" s="3" t="s">
        <v>20</v>
      </c>
      <c r="U204" s="4"/>
      <c r="V204" s="4"/>
      <c r="W204" s="4"/>
      <c r="X204" s="4"/>
    </row>
    <row r="205" spans="1:24" x14ac:dyDescent="0.25">
      <c r="A205" s="5" t="s">
        <v>21</v>
      </c>
      <c r="B205" s="5" t="s">
        <v>22</v>
      </c>
      <c r="C205" s="3" t="s">
        <v>23</v>
      </c>
      <c r="D205" s="3" t="s">
        <v>24</v>
      </c>
      <c r="E205" s="3" t="s">
        <v>25</v>
      </c>
      <c r="F205" s="3" t="s">
        <v>26</v>
      </c>
      <c r="G205" s="3" t="s">
        <v>27</v>
      </c>
      <c r="H205" s="3" t="s">
        <v>28</v>
      </c>
      <c r="I205" s="3" t="s">
        <v>29</v>
      </c>
      <c r="J205" s="3" t="s">
        <v>30</v>
      </c>
      <c r="K205" s="3" t="s">
        <v>167</v>
      </c>
      <c r="L205" s="3" t="s">
        <v>25</v>
      </c>
      <c r="M205" s="3" t="s">
        <v>26</v>
      </c>
      <c r="N205" s="3" t="s">
        <v>25</v>
      </c>
      <c r="O205" s="3" t="s">
        <v>26</v>
      </c>
      <c r="P205" s="3" t="s">
        <v>31</v>
      </c>
      <c r="Q205" s="3" t="s">
        <v>32</v>
      </c>
      <c r="R205" s="3" t="s">
        <v>6</v>
      </c>
      <c r="S205" s="3" t="s">
        <v>17</v>
      </c>
      <c r="T205" s="3" t="s">
        <v>6</v>
      </c>
      <c r="U205" s="3"/>
      <c r="V205" s="3"/>
      <c r="W205" s="3"/>
      <c r="X205" s="3"/>
    </row>
    <row r="208" spans="1:24" s="18" customFormat="1" x14ac:dyDescent="0.25">
      <c r="A208" s="20">
        <v>801</v>
      </c>
      <c r="B208" s="20" t="s">
        <v>186</v>
      </c>
      <c r="K208" s="20">
        <v>15</v>
      </c>
      <c r="R208" s="8">
        <f t="shared" ref="R208" si="39">SUM(J208:Q208)</f>
        <v>15</v>
      </c>
      <c r="S208" s="8">
        <f t="shared" ref="S208" si="40">SUM(I208,R208)</f>
        <v>15</v>
      </c>
      <c r="T208" s="9">
        <f t="shared" ref="T208" si="41">R208/S208</f>
        <v>1</v>
      </c>
    </row>
    <row r="209" spans="1:24" x14ac:dyDescent="0.25">
      <c r="A209" s="6">
        <v>804</v>
      </c>
      <c r="B209" s="6" t="s">
        <v>122</v>
      </c>
      <c r="C209" s="7"/>
      <c r="D209" s="7"/>
      <c r="E209" s="7"/>
      <c r="F209" s="7"/>
      <c r="G209" s="7"/>
      <c r="H209" s="8">
        <v>1</v>
      </c>
      <c r="I209" s="8">
        <v>1</v>
      </c>
      <c r="J209" s="7"/>
      <c r="K209" s="20">
        <v>14</v>
      </c>
      <c r="L209" s="7"/>
      <c r="M209" s="7"/>
      <c r="N209" s="7"/>
      <c r="O209" s="7"/>
      <c r="P209" s="7"/>
      <c r="Q209" s="7"/>
      <c r="R209" s="8">
        <f t="shared" ref="R209:R238" si="42">SUM(J209:Q209)</f>
        <v>14</v>
      </c>
      <c r="S209" s="8">
        <f t="shared" ref="S209:S238" si="43">SUM(I209,R209)</f>
        <v>15</v>
      </c>
      <c r="T209" s="9">
        <f t="shared" ref="T209:T238" si="44">R209/S209</f>
        <v>0.93333333333333335</v>
      </c>
      <c r="U209" s="7"/>
      <c r="V209" s="7"/>
      <c r="W209" s="8"/>
      <c r="X209" s="9"/>
    </row>
    <row r="210" spans="1:24" x14ac:dyDescent="0.25">
      <c r="A210" s="6">
        <v>808</v>
      </c>
      <c r="B210" s="6" t="s">
        <v>123</v>
      </c>
      <c r="C210" s="7"/>
      <c r="D210" s="7"/>
      <c r="E210" s="7"/>
      <c r="F210" s="7"/>
      <c r="G210" s="8">
        <v>2</v>
      </c>
      <c r="H210" s="7"/>
      <c r="I210" s="8">
        <v>2</v>
      </c>
      <c r="J210" s="7"/>
      <c r="K210" s="20">
        <v>94</v>
      </c>
      <c r="L210" s="7"/>
      <c r="M210" s="7"/>
      <c r="N210" s="7"/>
      <c r="O210" s="7"/>
      <c r="P210" s="7"/>
      <c r="Q210" s="7"/>
      <c r="R210" s="8">
        <f t="shared" si="42"/>
        <v>94</v>
      </c>
      <c r="S210" s="8">
        <f t="shared" si="43"/>
        <v>96</v>
      </c>
      <c r="T210" s="9">
        <f t="shared" si="44"/>
        <v>0.97916666666666663</v>
      </c>
      <c r="U210" s="7"/>
      <c r="V210" s="7"/>
      <c r="W210" s="8"/>
      <c r="X210" s="9"/>
    </row>
    <row r="211" spans="1:24" x14ac:dyDescent="0.25">
      <c r="A211" s="6">
        <v>809</v>
      </c>
      <c r="B211" s="6" t="s">
        <v>124</v>
      </c>
      <c r="C211" s="7"/>
      <c r="D211" s="7"/>
      <c r="E211" s="8">
        <v>14</v>
      </c>
      <c r="F211" s="8">
        <v>48</v>
      </c>
      <c r="G211" s="8">
        <v>78</v>
      </c>
      <c r="H211" s="8">
        <v>529</v>
      </c>
      <c r="I211" s="8">
        <v>669</v>
      </c>
      <c r="J211" s="7"/>
      <c r="K211" s="20">
        <v>34031</v>
      </c>
      <c r="L211" s="8">
        <v>188</v>
      </c>
      <c r="M211" s="8">
        <v>97</v>
      </c>
      <c r="N211" s="7"/>
      <c r="O211" s="7"/>
      <c r="P211" s="7"/>
      <c r="Q211" s="7"/>
      <c r="R211" s="8">
        <f t="shared" si="42"/>
        <v>34316</v>
      </c>
      <c r="S211" s="8">
        <f t="shared" si="43"/>
        <v>34985</v>
      </c>
      <c r="T211" s="9">
        <f t="shared" si="44"/>
        <v>0.98087751893668718</v>
      </c>
      <c r="U211" s="8"/>
      <c r="V211" s="9"/>
      <c r="W211" s="8"/>
      <c r="X211" s="9"/>
    </row>
    <row r="212" spans="1:24" x14ac:dyDescent="0.25">
      <c r="A212" s="6">
        <v>811</v>
      </c>
      <c r="B212" s="6" t="s">
        <v>125</v>
      </c>
      <c r="C212" s="7"/>
      <c r="D212" s="7"/>
      <c r="E212" s="7"/>
      <c r="F212" s="8">
        <v>1</v>
      </c>
      <c r="G212" s="7"/>
      <c r="H212" s="8">
        <v>18</v>
      </c>
      <c r="I212" s="8">
        <v>19</v>
      </c>
      <c r="J212" s="7"/>
      <c r="K212" s="20">
        <v>60</v>
      </c>
      <c r="L212" s="8">
        <v>1</v>
      </c>
      <c r="M212" s="7"/>
      <c r="N212" s="7"/>
      <c r="O212" s="7"/>
      <c r="P212" s="7"/>
      <c r="Q212" s="7"/>
      <c r="R212" s="8">
        <f t="shared" si="42"/>
        <v>61</v>
      </c>
      <c r="S212" s="8">
        <f t="shared" si="43"/>
        <v>80</v>
      </c>
      <c r="T212" s="9">
        <f t="shared" si="44"/>
        <v>0.76249999999999996</v>
      </c>
      <c r="U212" s="7"/>
      <c r="V212" s="7"/>
      <c r="W212" s="8"/>
      <c r="X212" s="9"/>
    </row>
    <row r="213" spans="1:24" x14ac:dyDescent="0.25">
      <c r="A213" s="6">
        <v>813</v>
      </c>
      <c r="B213" s="6" t="s">
        <v>126</v>
      </c>
      <c r="C213" s="7"/>
      <c r="D213" s="8">
        <v>60</v>
      </c>
      <c r="E213" s="8">
        <v>180</v>
      </c>
      <c r="F213" s="8">
        <v>70</v>
      </c>
      <c r="G213" s="8">
        <v>62</v>
      </c>
      <c r="H213" s="8">
        <v>994</v>
      </c>
      <c r="I213" s="8">
        <v>1366</v>
      </c>
      <c r="J213" s="8">
        <v>166</v>
      </c>
      <c r="K213" s="20">
        <v>92514</v>
      </c>
      <c r="L213" s="8">
        <v>467</v>
      </c>
      <c r="M213" s="7"/>
      <c r="N213" s="7"/>
      <c r="O213" s="7"/>
      <c r="P213" s="7"/>
      <c r="Q213" s="7"/>
      <c r="R213" s="8">
        <f t="shared" si="42"/>
        <v>93147</v>
      </c>
      <c r="S213" s="8">
        <f t="shared" si="43"/>
        <v>94513</v>
      </c>
      <c r="T213" s="9">
        <f t="shared" si="44"/>
        <v>0.98554696179361567</v>
      </c>
      <c r="U213" s="8"/>
      <c r="V213" s="9"/>
      <c r="W213" s="8"/>
      <c r="X213" s="9"/>
    </row>
    <row r="214" spans="1:24" s="20" customFormat="1" x14ac:dyDescent="0.25">
      <c r="A214" s="6">
        <v>814</v>
      </c>
      <c r="B214" s="6" t="s">
        <v>187</v>
      </c>
      <c r="C214" s="7"/>
      <c r="D214" s="8"/>
      <c r="E214" s="8"/>
      <c r="F214" s="8"/>
      <c r="G214" s="8"/>
      <c r="H214" s="8"/>
      <c r="I214" s="8"/>
      <c r="J214" s="8"/>
      <c r="K214" s="20">
        <v>159</v>
      </c>
      <c r="L214" s="8"/>
      <c r="M214" s="7"/>
      <c r="N214" s="7"/>
      <c r="O214" s="7"/>
      <c r="P214" s="7"/>
      <c r="Q214" s="7"/>
      <c r="R214" s="8">
        <f t="shared" si="42"/>
        <v>159</v>
      </c>
      <c r="S214" s="8">
        <f t="shared" si="43"/>
        <v>159</v>
      </c>
      <c r="T214" s="9">
        <f t="shared" si="44"/>
        <v>1</v>
      </c>
      <c r="U214" s="8"/>
      <c r="V214" s="9"/>
      <c r="W214" s="8"/>
      <c r="X214" s="9"/>
    </row>
    <row r="215" spans="1:24" x14ac:dyDescent="0.25">
      <c r="A215" s="6">
        <v>815</v>
      </c>
      <c r="B215" s="6" t="s">
        <v>127</v>
      </c>
      <c r="C215" s="7"/>
      <c r="D215" s="7"/>
      <c r="E215" s="7"/>
      <c r="F215" s="7"/>
      <c r="G215" s="7"/>
      <c r="H215" s="8">
        <v>296</v>
      </c>
      <c r="I215" s="8">
        <v>296</v>
      </c>
      <c r="J215" s="7"/>
      <c r="K215" s="20">
        <v>12</v>
      </c>
      <c r="L215" s="7"/>
      <c r="M215" s="7"/>
      <c r="N215" s="7"/>
      <c r="O215" s="7"/>
      <c r="P215" s="7"/>
      <c r="Q215" s="7"/>
      <c r="R215" s="8">
        <f t="shared" si="42"/>
        <v>12</v>
      </c>
      <c r="S215" s="8">
        <f t="shared" si="43"/>
        <v>308</v>
      </c>
      <c r="T215" s="9">
        <f t="shared" si="44"/>
        <v>3.896103896103896E-2</v>
      </c>
      <c r="U215" s="7"/>
      <c r="V215" s="7"/>
      <c r="W215" s="8"/>
      <c r="X215" s="9"/>
    </row>
    <row r="216" spans="1:24" x14ac:dyDescent="0.25">
      <c r="A216" s="6">
        <v>816</v>
      </c>
      <c r="B216" s="6" t="s">
        <v>128</v>
      </c>
      <c r="C216" s="7"/>
      <c r="D216" s="7"/>
      <c r="E216" s="7"/>
      <c r="F216" s="7"/>
      <c r="G216" s="7"/>
      <c r="H216" s="8">
        <v>1</v>
      </c>
      <c r="I216" s="8">
        <v>1</v>
      </c>
      <c r="J216" s="7"/>
      <c r="K216" s="20">
        <v>82</v>
      </c>
      <c r="L216" s="7"/>
      <c r="M216" s="7"/>
      <c r="N216" s="7"/>
      <c r="O216" s="7"/>
      <c r="P216" s="7"/>
      <c r="Q216" s="7"/>
      <c r="R216" s="8">
        <f t="shared" si="42"/>
        <v>82</v>
      </c>
      <c r="S216" s="8">
        <f t="shared" si="43"/>
        <v>83</v>
      </c>
      <c r="T216" s="9">
        <f t="shared" si="44"/>
        <v>0.98795180722891562</v>
      </c>
      <c r="U216" s="7"/>
      <c r="V216" s="7"/>
      <c r="W216" s="8"/>
      <c r="X216" s="9"/>
    </row>
    <row r="217" spans="1:24" x14ac:dyDescent="0.25">
      <c r="A217" s="6">
        <v>817</v>
      </c>
      <c r="B217" s="6" t="s">
        <v>129</v>
      </c>
      <c r="C217" s="7"/>
      <c r="D217" s="8">
        <v>18</v>
      </c>
      <c r="E217" s="8">
        <v>24</v>
      </c>
      <c r="F217" s="8">
        <v>18</v>
      </c>
      <c r="G217" s="8">
        <v>50</v>
      </c>
      <c r="H217" s="8">
        <v>652</v>
      </c>
      <c r="I217" s="8">
        <v>762</v>
      </c>
      <c r="J217" s="8">
        <v>24</v>
      </c>
      <c r="K217" s="20">
        <v>5333</v>
      </c>
      <c r="L217" s="8">
        <v>25</v>
      </c>
      <c r="M217" s="7"/>
      <c r="N217" s="7"/>
      <c r="O217" s="7"/>
      <c r="P217" s="7"/>
      <c r="Q217" s="7"/>
      <c r="R217" s="8">
        <f t="shared" si="42"/>
        <v>5382</v>
      </c>
      <c r="S217" s="8">
        <f t="shared" si="43"/>
        <v>6144</v>
      </c>
      <c r="T217" s="9">
        <f t="shared" si="44"/>
        <v>0.8759765625</v>
      </c>
      <c r="U217" s="7"/>
      <c r="V217" s="7"/>
      <c r="W217" s="8"/>
      <c r="X217" s="9"/>
    </row>
    <row r="218" spans="1:24" x14ac:dyDescent="0.25">
      <c r="A218" s="6">
        <v>818</v>
      </c>
      <c r="B218" s="6" t="s">
        <v>130</v>
      </c>
      <c r="C218" s="7"/>
      <c r="D218" s="8">
        <v>42</v>
      </c>
      <c r="E218" s="8">
        <v>5</v>
      </c>
      <c r="F218" s="8">
        <v>24</v>
      </c>
      <c r="G218" s="8">
        <v>44</v>
      </c>
      <c r="H218" s="8">
        <v>19</v>
      </c>
      <c r="I218" s="8">
        <v>134</v>
      </c>
      <c r="J218" s="7"/>
      <c r="K218" s="20">
        <v>5365</v>
      </c>
      <c r="L218" s="8">
        <v>63</v>
      </c>
      <c r="M218" s="7"/>
      <c r="N218" s="7"/>
      <c r="O218" s="7"/>
      <c r="P218" s="7"/>
      <c r="Q218" s="7"/>
      <c r="R218" s="8">
        <f t="shared" si="42"/>
        <v>5428</v>
      </c>
      <c r="S218" s="8">
        <f t="shared" si="43"/>
        <v>5562</v>
      </c>
      <c r="T218" s="9">
        <f t="shared" si="44"/>
        <v>0.9759079467817332</v>
      </c>
      <c r="U218" s="7"/>
      <c r="V218" s="7"/>
      <c r="W218" s="8"/>
      <c r="X218" s="9"/>
    </row>
    <row r="219" spans="1:24" x14ac:dyDescent="0.25">
      <c r="A219" s="6">
        <v>819</v>
      </c>
      <c r="B219" s="6" t="s">
        <v>131</v>
      </c>
      <c r="C219" s="7"/>
      <c r="D219" s="8">
        <v>2</v>
      </c>
      <c r="E219" s="8">
        <v>2</v>
      </c>
      <c r="F219" s="8">
        <v>2</v>
      </c>
      <c r="G219" s="7"/>
      <c r="H219" s="8">
        <v>59</v>
      </c>
      <c r="I219" s="8">
        <v>65</v>
      </c>
      <c r="J219" s="7"/>
      <c r="K219" s="20">
        <v>2678</v>
      </c>
      <c r="L219" s="8">
        <v>6</v>
      </c>
      <c r="M219" s="7"/>
      <c r="N219" s="7"/>
      <c r="O219" s="7"/>
      <c r="P219" s="7"/>
      <c r="Q219" s="7"/>
      <c r="R219" s="8">
        <f t="shared" si="42"/>
        <v>2684</v>
      </c>
      <c r="S219" s="8">
        <f t="shared" si="43"/>
        <v>2749</v>
      </c>
      <c r="T219" s="9">
        <f t="shared" si="44"/>
        <v>0.97635503819570757</v>
      </c>
      <c r="U219" s="7"/>
      <c r="V219" s="7"/>
      <c r="W219" s="8"/>
      <c r="X219" s="9"/>
    </row>
    <row r="220" spans="1:24" s="20" customFormat="1" x14ac:dyDescent="0.25">
      <c r="A220" s="6">
        <v>820</v>
      </c>
      <c r="B220" s="6" t="s">
        <v>188</v>
      </c>
      <c r="C220" s="7"/>
      <c r="D220" s="8"/>
      <c r="E220" s="8"/>
      <c r="F220" s="8"/>
      <c r="G220" s="7"/>
      <c r="H220" s="8"/>
      <c r="I220" s="8"/>
      <c r="J220" s="7"/>
      <c r="K220" s="20">
        <v>1</v>
      </c>
      <c r="L220" s="8"/>
      <c r="M220" s="7"/>
      <c r="N220" s="7"/>
      <c r="O220" s="7"/>
      <c r="P220" s="7"/>
      <c r="Q220" s="7"/>
      <c r="R220" s="8">
        <f t="shared" si="42"/>
        <v>1</v>
      </c>
      <c r="S220" s="8">
        <f t="shared" si="43"/>
        <v>1</v>
      </c>
      <c r="T220" s="9">
        <f t="shared" si="44"/>
        <v>1</v>
      </c>
      <c r="U220" s="7"/>
      <c r="V220" s="7"/>
      <c r="W220" s="8"/>
      <c r="X220" s="9"/>
    </row>
    <row r="221" spans="1:24" x14ac:dyDescent="0.25">
      <c r="A221" s="6">
        <v>821</v>
      </c>
      <c r="B221" s="6" t="s">
        <v>132</v>
      </c>
      <c r="C221" s="7"/>
      <c r="D221" s="8">
        <v>86</v>
      </c>
      <c r="E221" s="8">
        <v>28</v>
      </c>
      <c r="F221" s="8">
        <v>280</v>
      </c>
      <c r="G221" s="8">
        <v>12</v>
      </c>
      <c r="H221" s="8">
        <v>801</v>
      </c>
      <c r="I221" s="8">
        <v>1207</v>
      </c>
      <c r="J221" s="7"/>
      <c r="K221" s="20">
        <v>52328</v>
      </c>
      <c r="L221" s="8">
        <v>16795</v>
      </c>
      <c r="M221" s="8">
        <v>3297</v>
      </c>
      <c r="N221" s="7"/>
      <c r="O221" s="7"/>
      <c r="P221" s="7"/>
      <c r="Q221" s="7"/>
      <c r="R221" s="8">
        <f t="shared" si="42"/>
        <v>72420</v>
      </c>
      <c r="S221" s="8">
        <f t="shared" si="43"/>
        <v>73627</v>
      </c>
      <c r="T221" s="9">
        <f t="shared" si="44"/>
        <v>0.98360655737704916</v>
      </c>
      <c r="U221" s="8"/>
      <c r="V221" s="9"/>
      <c r="W221" s="8"/>
      <c r="X221" s="9"/>
    </row>
    <row r="222" spans="1:24" x14ac:dyDescent="0.25">
      <c r="A222" s="6">
        <v>822</v>
      </c>
      <c r="B222" s="6" t="s">
        <v>133</v>
      </c>
      <c r="C222" s="7"/>
      <c r="D222" s="7"/>
      <c r="E222" s="7"/>
      <c r="F222" s="7"/>
      <c r="G222" s="7"/>
      <c r="H222" s="8">
        <v>38</v>
      </c>
      <c r="I222" s="8">
        <v>38</v>
      </c>
      <c r="J222" s="7"/>
      <c r="K222" s="20">
        <v>93</v>
      </c>
      <c r="L222" s="7"/>
      <c r="M222" s="7"/>
      <c r="N222" s="7"/>
      <c r="O222" s="7"/>
      <c r="P222" s="7"/>
      <c r="Q222" s="7"/>
      <c r="R222" s="8">
        <f t="shared" si="42"/>
        <v>93</v>
      </c>
      <c r="S222" s="8">
        <f t="shared" si="43"/>
        <v>131</v>
      </c>
      <c r="T222" s="9">
        <f t="shared" si="44"/>
        <v>0.70992366412213737</v>
      </c>
      <c r="U222" s="7"/>
      <c r="V222" s="7"/>
      <c r="W222" s="8"/>
      <c r="X222" s="9"/>
    </row>
    <row r="223" spans="1:24" x14ac:dyDescent="0.25">
      <c r="A223" s="6">
        <v>824</v>
      </c>
      <c r="B223" s="6" t="s">
        <v>134</v>
      </c>
      <c r="C223" s="7"/>
      <c r="D223" s="7"/>
      <c r="E223" s="7"/>
      <c r="F223" s="7"/>
      <c r="G223" s="7"/>
      <c r="H223" s="8">
        <v>36</v>
      </c>
      <c r="I223" s="8">
        <v>36</v>
      </c>
      <c r="J223" s="7"/>
      <c r="K223" s="20">
        <v>222</v>
      </c>
      <c r="L223" s="8">
        <v>2</v>
      </c>
      <c r="M223" s="7"/>
      <c r="N223" s="7"/>
      <c r="O223" s="7"/>
      <c r="P223" s="7"/>
      <c r="Q223" s="7"/>
      <c r="R223" s="8">
        <f t="shared" si="42"/>
        <v>224</v>
      </c>
      <c r="S223" s="8">
        <f t="shared" si="43"/>
        <v>260</v>
      </c>
      <c r="T223" s="9">
        <f t="shared" si="44"/>
        <v>0.86153846153846159</v>
      </c>
      <c r="U223" s="7"/>
      <c r="V223" s="7"/>
      <c r="W223" s="8"/>
      <c r="X223" s="9"/>
    </row>
    <row r="224" spans="1:24" x14ac:dyDescent="0.25">
      <c r="A224" s="6">
        <v>827</v>
      </c>
      <c r="B224" s="6" t="s">
        <v>135</v>
      </c>
      <c r="C224" s="7"/>
      <c r="D224" s="7"/>
      <c r="E224" s="7"/>
      <c r="F224" s="7"/>
      <c r="G224" s="8">
        <v>6</v>
      </c>
      <c r="H224" s="7"/>
      <c r="I224" s="8">
        <v>6</v>
      </c>
      <c r="J224" s="7"/>
      <c r="K224" s="20">
        <v>7</v>
      </c>
      <c r="L224" s="7"/>
      <c r="M224" s="7"/>
      <c r="N224" s="7"/>
      <c r="O224" s="7"/>
      <c r="P224" s="7"/>
      <c r="Q224" s="7"/>
      <c r="R224" s="8">
        <f t="shared" si="42"/>
        <v>7</v>
      </c>
      <c r="S224" s="8">
        <f t="shared" si="43"/>
        <v>13</v>
      </c>
      <c r="T224" s="9">
        <f t="shared" si="44"/>
        <v>0.53846153846153844</v>
      </c>
      <c r="U224" s="7"/>
      <c r="V224" s="7"/>
      <c r="W224" s="8"/>
      <c r="X224" s="9"/>
    </row>
    <row r="225" spans="1:24" x14ac:dyDescent="0.25">
      <c r="A225" s="6">
        <v>828</v>
      </c>
      <c r="B225" s="6" t="s">
        <v>136</v>
      </c>
      <c r="C225" s="7"/>
      <c r="D225" s="7"/>
      <c r="E225" s="7"/>
      <c r="F225" s="7"/>
      <c r="G225" s="7"/>
      <c r="H225" s="8">
        <v>18</v>
      </c>
      <c r="I225" s="8">
        <v>18</v>
      </c>
      <c r="J225" s="7"/>
      <c r="K225" s="20">
        <v>511</v>
      </c>
      <c r="L225" s="7"/>
      <c r="M225" s="7"/>
      <c r="N225" s="7"/>
      <c r="O225" s="7"/>
      <c r="P225" s="7"/>
      <c r="Q225" s="7"/>
      <c r="R225" s="8">
        <f t="shared" si="42"/>
        <v>511</v>
      </c>
      <c r="S225" s="8">
        <f t="shared" si="43"/>
        <v>529</v>
      </c>
      <c r="T225" s="9">
        <f t="shared" si="44"/>
        <v>0.96597353497164462</v>
      </c>
      <c r="U225" s="7"/>
      <c r="V225" s="7"/>
      <c r="W225" s="8"/>
      <c r="X225" s="9"/>
    </row>
    <row r="226" spans="1:24" x14ac:dyDescent="0.25">
      <c r="A226" s="6">
        <v>831</v>
      </c>
      <c r="B226" s="6" t="s">
        <v>137</v>
      </c>
      <c r="C226" s="7"/>
      <c r="D226" s="7"/>
      <c r="E226" s="7"/>
      <c r="F226" s="7"/>
      <c r="G226" s="7"/>
      <c r="H226" s="8">
        <v>8</v>
      </c>
      <c r="I226" s="8">
        <v>8</v>
      </c>
      <c r="J226" s="7"/>
      <c r="K226" s="20">
        <v>5</v>
      </c>
      <c r="L226" s="7"/>
      <c r="M226" s="7"/>
      <c r="N226" s="7"/>
      <c r="O226" s="7"/>
      <c r="P226" s="7"/>
      <c r="Q226" s="7"/>
      <c r="R226" s="8">
        <f t="shared" si="42"/>
        <v>5</v>
      </c>
      <c r="S226" s="8">
        <f t="shared" si="43"/>
        <v>13</v>
      </c>
      <c r="T226" s="9">
        <f t="shared" si="44"/>
        <v>0.38461538461538464</v>
      </c>
      <c r="U226" s="7"/>
      <c r="V226" s="7"/>
      <c r="W226" s="8"/>
      <c r="X226" s="9"/>
    </row>
    <row r="227" spans="1:24" x14ac:dyDescent="0.25">
      <c r="A227" s="6">
        <v>832</v>
      </c>
      <c r="B227" s="6" t="s">
        <v>138</v>
      </c>
      <c r="C227" s="7"/>
      <c r="D227" s="7"/>
      <c r="E227" s="7"/>
      <c r="F227" s="7"/>
      <c r="G227" s="7"/>
      <c r="H227" s="8">
        <v>21</v>
      </c>
      <c r="I227" s="8">
        <v>21</v>
      </c>
      <c r="J227" s="7"/>
      <c r="K227" s="20">
        <v>1233</v>
      </c>
      <c r="L227" s="7"/>
      <c r="M227" s="7"/>
      <c r="N227" s="7"/>
      <c r="O227" s="7"/>
      <c r="P227" s="7"/>
      <c r="Q227" s="7"/>
      <c r="R227" s="8">
        <f t="shared" si="42"/>
        <v>1233</v>
      </c>
      <c r="S227" s="8">
        <f t="shared" si="43"/>
        <v>1254</v>
      </c>
      <c r="T227" s="9">
        <f t="shared" si="44"/>
        <v>0.98325358851674638</v>
      </c>
      <c r="U227" s="7"/>
      <c r="V227" s="7"/>
      <c r="W227" s="8"/>
      <c r="X227" s="9"/>
    </row>
    <row r="228" spans="1:24" x14ac:dyDescent="0.25">
      <c r="A228" s="6">
        <v>833</v>
      </c>
      <c r="B228" s="6" t="s">
        <v>139</v>
      </c>
      <c r="C228" s="7"/>
      <c r="D228" s="7"/>
      <c r="E228" s="7"/>
      <c r="F228" s="7"/>
      <c r="G228" s="7"/>
      <c r="H228" s="8">
        <v>6</v>
      </c>
      <c r="I228" s="8">
        <v>6</v>
      </c>
      <c r="J228" s="7"/>
      <c r="K228" s="20">
        <v>24</v>
      </c>
      <c r="L228" s="7"/>
      <c r="M228" s="7"/>
      <c r="N228" s="7"/>
      <c r="O228" s="7"/>
      <c r="P228" s="7"/>
      <c r="Q228" s="7"/>
      <c r="R228" s="8">
        <f t="shared" si="42"/>
        <v>24</v>
      </c>
      <c r="S228" s="8">
        <f t="shared" si="43"/>
        <v>30</v>
      </c>
      <c r="T228" s="9">
        <f t="shared" si="44"/>
        <v>0.8</v>
      </c>
      <c r="U228" s="7"/>
      <c r="V228" s="7"/>
      <c r="W228" s="7"/>
      <c r="X228" s="7"/>
    </row>
    <row r="229" spans="1:24" x14ac:dyDescent="0.25">
      <c r="A229" s="6">
        <v>834</v>
      </c>
      <c r="B229" s="6" t="s">
        <v>140</v>
      </c>
      <c r="C229" s="7"/>
      <c r="D229" s="7"/>
      <c r="E229" s="7"/>
      <c r="F229" s="7"/>
      <c r="G229" s="7"/>
      <c r="H229" s="8">
        <v>3</v>
      </c>
      <c r="I229" s="8">
        <v>3</v>
      </c>
      <c r="J229" s="7"/>
      <c r="K229" s="20">
        <v>21</v>
      </c>
      <c r="L229" s="7"/>
      <c r="M229" s="7"/>
      <c r="N229" s="7"/>
      <c r="O229" s="7"/>
      <c r="P229" s="7"/>
      <c r="Q229" s="7"/>
      <c r="R229" s="8">
        <f t="shared" si="42"/>
        <v>21</v>
      </c>
      <c r="S229" s="8">
        <f t="shared" si="43"/>
        <v>24</v>
      </c>
      <c r="T229" s="9">
        <f t="shared" si="44"/>
        <v>0.875</v>
      </c>
      <c r="U229" s="7"/>
      <c r="V229" s="7"/>
      <c r="W229" s="8"/>
      <c r="X229" s="9"/>
    </row>
    <row r="230" spans="1:24" s="20" customFormat="1" x14ac:dyDescent="0.25">
      <c r="A230" s="6">
        <v>835</v>
      </c>
      <c r="B230" s="6" t="s">
        <v>189</v>
      </c>
      <c r="C230" s="7"/>
      <c r="D230" s="7"/>
      <c r="E230" s="7"/>
      <c r="F230" s="7"/>
      <c r="G230" s="7"/>
      <c r="H230" s="8"/>
      <c r="I230" s="8"/>
      <c r="J230" s="7"/>
      <c r="K230" s="20">
        <v>1</v>
      </c>
      <c r="L230" s="7"/>
      <c r="M230" s="7"/>
      <c r="N230" s="7"/>
      <c r="O230" s="7"/>
      <c r="P230" s="7"/>
      <c r="Q230" s="7"/>
      <c r="R230" s="8">
        <f t="shared" si="42"/>
        <v>1</v>
      </c>
      <c r="S230" s="8">
        <f t="shared" si="43"/>
        <v>1</v>
      </c>
      <c r="T230" s="9">
        <f t="shared" si="44"/>
        <v>1</v>
      </c>
      <c r="U230" s="7"/>
      <c r="V230" s="7"/>
      <c r="W230" s="8"/>
      <c r="X230" s="9"/>
    </row>
    <row r="231" spans="1:24" x14ac:dyDescent="0.25">
      <c r="A231" s="6">
        <v>837</v>
      </c>
      <c r="B231" s="6" t="s">
        <v>141</v>
      </c>
      <c r="C231" s="7"/>
      <c r="D231" s="7"/>
      <c r="E231" s="7"/>
      <c r="F231" s="7"/>
      <c r="G231" s="7"/>
      <c r="H231" s="8">
        <v>220</v>
      </c>
      <c r="I231" s="8">
        <v>220</v>
      </c>
      <c r="J231" s="7"/>
      <c r="K231" s="20">
        <v>84</v>
      </c>
      <c r="L231" s="7"/>
      <c r="M231" s="8">
        <v>14</v>
      </c>
      <c r="N231" s="7"/>
      <c r="O231" s="7"/>
      <c r="P231" s="7"/>
      <c r="Q231" s="7"/>
      <c r="R231" s="8">
        <f t="shared" si="42"/>
        <v>98</v>
      </c>
      <c r="S231" s="8">
        <f t="shared" si="43"/>
        <v>318</v>
      </c>
      <c r="T231" s="9">
        <f t="shared" si="44"/>
        <v>0.3081761006289308</v>
      </c>
      <c r="U231" s="7"/>
      <c r="V231" s="7"/>
      <c r="W231" s="8"/>
      <c r="X231" s="9"/>
    </row>
    <row r="232" spans="1:24" x14ac:dyDescent="0.25">
      <c r="A232" s="6">
        <v>838</v>
      </c>
      <c r="B232" s="6" t="s">
        <v>142</v>
      </c>
      <c r="C232" s="7"/>
      <c r="D232" s="7"/>
      <c r="E232" s="7"/>
      <c r="F232" s="8">
        <v>1</v>
      </c>
      <c r="G232" s="7"/>
      <c r="H232" s="7"/>
      <c r="I232" s="8">
        <v>1</v>
      </c>
      <c r="J232" s="7"/>
      <c r="K232" s="20">
        <v>0</v>
      </c>
      <c r="L232" s="7"/>
      <c r="M232" s="7"/>
      <c r="N232" s="7"/>
      <c r="O232" s="7"/>
      <c r="P232" s="7"/>
      <c r="Q232" s="7"/>
      <c r="R232" s="8">
        <f t="shared" si="42"/>
        <v>0</v>
      </c>
      <c r="S232" s="8">
        <f t="shared" si="43"/>
        <v>1</v>
      </c>
      <c r="T232" s="9">
        <f t="shared" si="44"/>
        <v>0</v>
      </c>
      <c r="U232" s="7"/>
      <c r="V232" s="7"/>
      <c r="W232" s="7"/>
      <c r="X232" s="7"/>
    </row>
    <row r="233" spans="1:24" x14ac:dyDescent="0.25">
      <c r="A233" s="6">
        <v>841</v>
      </c>
      <c r="B233" s="6" t="s">
        <v>143</v>
      </c>
      <c r="C233" s="7"/>
      <c r="D233" s="7"/>
      <c r="E233" s="8">
        <v>5</v>
      </c>
      <c r="F233" s="8">
        <v>11</v>
      </c>
      <c r="G233" s="7"/>
      <c r="H233" s="8">
        <v>557</v>
      </c>
      <c r="I233" s="8">
        <v>573</v>
      </c>
      <c r="J233" s="7"/>
      <c r="K233" s="20">
        <v>2769</v>
      </c>
      <c r="L233" s="8">
        <v>44</v>
      </c>
      <c r="M233" s="7"/>
      <c r="N233" s="7"/>
      <c r="O233" s="7"/>
      <c r="P233" s="7"/>
      <c r="Q233" s="7"/>
      <c r="R233" s="8">
        <f t="shared" si="42"/>
        <v>2813</v>
      </c>
      <c r="S233" s="8">
        <f t="shared" si="43"/>
        <v>3386</v>
      </c>
      <c r="T233" s="9">
        <f t="shared" si="44"/>
        <v>0.83077377436503252</v>
      </c>
      <c r="U233" s="7"/>
      <c r="V233" s="7"/>
      <c r="W233" s="8"/>
      <c r="X233" s="9"/>
    </row>
    <row r="234" spans="1:24" x14ac:dyDescent="0.25">
      <c r="A234" s="6">
        <v>842</v>
      </c>
      <c r="B234" s="6" t="s">
        <v>144</v>
      </c>
      <c r="C234" s="7"/>
      <c r="D234" s="7"/>
      <c r="E234" s="7"/>
      <c r="F234" s="7"/>
      <c r="G234" s="8">
        <v>6</v>
      </c>
      <c r="H234" s="7"/>
      <c r="I234" s="8">
        <v>6</v>
      </c>
      <c r="J234" s="7"/>
      <c r="K234" s="20">
        <v>285</v>
      </c>
      <c r="L234" s="8">
        <v>1</v>
      </c>
      <c r="M234" s="8">
        <v>3</v>
      </c>
      <c r="N234" s="7"/>
      <c r="O234" s="7"/>
      <c r="P234" s="7"/>
      <c r="Q234" s="7"/>
      <c r="R234" s="8">
        <f t="shared" si="42"/>
        <v>289</v>
      </c>
      <c r="S234" s="8">
        <f t="shared" si="43"/>
        <v>295</v>
      </c>
      <c r="T234" s="9">
        <f t="shared" si="44"/>
        <v>0.97966101694915253</v>
      </c>
      <c r="U234" s="7"/>
      <c r="V234" s="7"/>
      <c r="W234" s="8"/>
      <c r="X234" s="9"/>
    </row>
    <row r="235" spans="1:24" x14ac:dyDescent="0.25">
      <c r="A235" s="6">
        <v>890</v>
      </c>
      <c r="B235" s="6" t="s">
        <v>145</v>
      </c>
      <c r="C235" s="7"/>
      <c r="D235" s="7"/>
      <c r="E235" s="7"/>
      <c r="F235" s="7"/>
      <c r="G235" s="7"/>
      <c r="H235" s="8">
        <v>1</v>
      </c>
      <c r="I235" s="8">
        <v>1</v>
      </c>
      <c r="J235" s="7"/>
      <c r="K235" s="20">
        <v>0</v>
      </c>
      <c r="L235" s="7"/>
      <c r="M235" s="7"/>
      <c r="N235" s="7"/>
      <c r="O235" s="7"/>
      <c r="P235" s="7"/>
      <c r="Q235" s="7"/>
      <c r="R235" s="8">
        <f t="shared" si="42"/>
        <v>0</v>
      </c>
      <c r="S235" s="8">
        <f t="shared" si="43"/>
        <v>1</v>
      </c>
      <c r="T235" s="9">
        <f t="shared" si="44"/>
        <v>0</v>
      </c>
      <c r="U235" s="7"/>
      <c r="V235" s="7"/>
      <c r="W235" s="7"/>
      <c r="X235" s="7"/>
    </row>
    <row r="236" spans="1:24" x14ac:dyDescent="0.25">
      <c r="A236" s="6">
        <v>891</v>
      </c>
      <c r="B236" s="6" t="s">
        <v>146</v>
      </c>
      <c r="C236" s="7"/>
      <c r="D236" s="7"/>
      <c r="E236" s="7"/>
      <c r="F236" s="7"/>
      <c r="G236" s="7"/>
      <c r="H236" s="8">
        <v>5</v>
      </c>
      <c r="I236" s="8">
        <v>5</v>
      </c>
      <c r="J236" s="7"/>
      <c r="K236" s="20">
        <v>90</v>
      </c>
      <c r="L236" s="7"/>
      <c r="M236" s="7"/>
      <c r="N236" s="7"/>
      <c r="O236" s="7"/>
      <c r="P236" s="7"/>
      <c r="Q236" s="7"/>
      <c r="R236" s="8">
        <f t="shared" si="42"/>
        <v>90</v>
      </c>
      <c r="S236" s="8">
        <f t="shared" si="43"/>
        <v>95</v>
      </c>
      <c r="T236" s="9">
        <f t="shared" si="44"/>
        <v>0.94736842105263153</v>
      </c>
      <c r="U236" s="7"/>
      <c r="V236" s="7"/>
      <c r="W236" s="8"/>
      <c r="X236" s="9"/>
    </row>
    <row r="237" spans="1:24" s="20" customFormat="1" x14ac:dyDescent="0.25">
      <c r="A237" s="6">
        <v>892</v>
      </c>
      <c r="B237" s="6" t="s">
        <v>190</v>
      </c>
      <c r="C237" s="7"/>
      <c r="D237" s="7"/>
      <c r="E237" s="7"/>
      <c r="F237" s="7"/>
      <c r="G237" s="7"/>
      <c r="H237" s="8"/>
      <c r="I237" s="8"/>
      <c r="J237" s="7"/>
      <c r="K237" s="20">
        <v>42</v>
      </c>
      <c r="L237" s="7"/>
      <c r="M237" s="7"/>
      <c r="N237" s="7"/>
      <c r="O237" s="7"/>
      <c r="P237" s="7"/>
      <c r="Q237" s="7"/>
      <c r="R237" s="8">
        <f t="shared" si="42"/>
        <v>42</v>
      </c>
      <c r="S237" s="8">
        <f t="shared" si="43"/>
        <v>42</v>
      </c>
      <c r="T237" s="9">
        <f t="shared" si="44"/>
        <v>1</v>
      </c>
      <c r="U237" s="7"/>
      <c r="V237" s="7"/>
      <c r="W237" s="8"/>
      <c r="X237" s="9"/>
    </row>
    <row r="238" spans="1:24" x14ac:dyDescent="0.25">
      <c r="A238" s="6">
        <v>893</v>
      </c>
      <c r="B238" s="6" t="s">
        <v>147</v>
      </c>
      <c r="C238" s="7"/>
      <c r="D238" s="7"/>
      <c r="E238" s="7"/>
      <c r="F238" s="7"/>
      <c r="G238" s="7"/>
      <c r="H238" s="8">
        <v>1</v>
      </c>
      <c r="I238" s="8">
        <v>1</v>
      </c>
      <c r="J238" s="7"/>
      <c r="K238" s="20">
        <v>171</v>
      </c>
      <c r="L238" s="7"/>
      <c r="M238" s="7"/>
      <c r="N238" s="7"/>
      <c r="O238" s="7"/>
      <c r="P238" s="7"/>
      <c r="Q238" s="7"/>
      <c r="R238" s="8">
        <f t="shared" si="42"/>
        <v>171</v>
      </c>
      <c r="S238" s="8">
        <f t="shared" si="43"/>
        <v>172</v>
      </c>
      <c r="T238" s="9">
        <f t="shared" si="44"/>
        <v>0.9941860465116279</v>
      </c>
      <c r="U238" s="7"/>
      <c r="V238" s="7"/>
      <c r="W238" s="8"/>
      <c r="X238" s="9"/>
    </row>
    <row r="241" spans="1:24" x14ac:dyDescent="0.25">
      <c r="A241" s="7"/>
      <c r="B241" s="10" t="s">
        <v>53</v>
      </c>
      <c r="C241" s="7"/>
      <c r="D241" s="8">
        <v>208</v>
      </c>
      <c r="E241" s="8">
        <v>258</v>
      </c>
      <c r="F241" s="8">
        <v>455</v>
      </c>
      <c r="G241" s="8">
        <v>260</v>
      </c>
      <c r="H241" s="8">
        <v>4284</v>
      </c>
      <c r="I241" s="8">
        <v>5465</v>
      </c>
      <c r="J241" s="8">
        <v>190</v>
      </c>
      <c r="K241">
        <f>SUM(K208:K238)</f>
        <v>198244</v>
      </c>
      <c r="L241" s="8">
        <v>17592</v>
      </c>
      <c r="M241" s="8">
        <v>3411</v>
      </c>
      <c r="N241" s="7"/>
      <c r="O241" s="7"/>
      <c r="P241" s="7"/>
      <c r="Q241" s="7"/>
      <c r="R241" s="8">
        <f t="shared" ref="R241" si="45">SUM(J241:Q241)</f>
        <v>219437</v>
      </c>
      <c r="S241" s="8">
        <f t="shared" ref="S241" si="46">SUM(I241,R241)</f>
        <v>224902</v>
      </c>
      <c r="T241" s="9">
        <f t="shared" ref="T241" si="47">R241/S241</f>
        <v>0.97570052734079737</v>
      </c>
      <c r="U241" s="8"/>
      <c r="V241" s="9"/>
      <c r="W241" s="8"/>
      <c r="X241" s="9"/>
    </row>
    <row r="242" spans="1:24" x14ac:dyDescent="0.25">
      <c r="A242" s="7"/>
      <c r="B242" s="10" t="s">
        <v>54</v>
      </c>
      <c r="C242" s="9">
        <v>0</v>
      </c>
      <c r="D242" s="11">
        <v>4.2999999999999997E-2</v>
      </c>
      <c r="E242" s="11">
        <v>7.8E-2</v>
      </c>
      <c r="F242" s="11">
        <v>6.3E-2</v>
      </c>
      <c r="G242" s="11">
        <v>0.14599999999999999</v>
      </c>
      <c r="H242" s="11">
        <v>0.29799999999999999</v>
      </c>
      <c r="I242" s="11">
        <v>0.17299999999999999</v>
      </c>
      <c r="J242" s="11">
        <v>6.0000000000000001E-3</v>
      </c>
      <c r="K242" s="11">
        <f>K241/$I$309</f>
        <v>0.11397879384076177</v>
      </c>
      <c r="L242" s="9">
        <v>0.16</v>
      </c>
      <c r="M242" s="11">
        <v>0.13100000000000001</v>
      </c>
      <c r="N242" s="9">
        <v>0</v>
      </c>
      <c r="O242" s="9">
        <v>0</v>
      </c>
      <c r="P242" s="9">
        <v>0</v>
      </c>
      <c r="Q242" s="9">
        <v>0</v>
      </c>
      <c r="R242" s="11">
        <f>R241/$P$309</f>
        <v>0.1151233695136097</v>
      </c>
      <c r="S242" s="11">
        <f>S241/$Q$309</f>
        <v>0.11606766855208291</v>
      </c>
      <c r="T242" s="7"/>
      <c r="U242" s="11"/>
      <c r="V242" s="7"/>
      <c r="W242" s="11"/>
      <c r="X242" s="7"/>
    </row>
    <row r="244" spans="1:24" ht="17.45" customHeight="1" x14ac:dyDescent="0.25">
      <c r="A244" s="24" t="s">
        <v>0</v>
      </c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spans="1:24" ht="17.45" customHeight="1" x14ac:dyDescent="0.25">
      <c r="A245" s="24" t="s">
        <v>1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8"/>
      <c r="W245" s="28"/>
      <c r="X245" s="28"/>
    </row>
    <row r="248" spans="1:24" x14ac:dyDescent="0.25">
      <c r="A248" s="2" t="s">
        <v>3</v>
      </c>
      <c r="B248" s="1"/>
      <c r="C248" s="29" t="s">
        <v>148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</row>
    <row r="249" spans="1:24" ht="14.45" customHeight="1" x14ac:dyDescent="0.25">
      <c r="A249" s="23" t="s">
        <v>2</v>
      </c>
      <c r="B249" s="23"/>
      <c r="C249" s="23"/>
    </row>
    <row r="251" spans="1:24" x14ac:dyDescent="0.25">
      <c r="A251" s="26"/>
      <c r="B251" s="26"/>
      <c r="C251" s="25" t="s">
        <v>5</v>
      </c>
      <c r="D251" s="25"/>
      <c r="E251" s="25"/>
      <c r="F251" s="25"/>
      <c r="G251" s="25"/>
      <c r="H251" s="25"/>
      <c r="I251" s="25"/>
      <c r="J251" s="25"/>
      <c r="K251" s="25" t="s">
        <v>6</v>
      </c>
      <c r="L251" s="25"/>
      <c r="M251" s="1"/>
      <c r="N251" s="3" t="s">
        <v>7</v>
      </c>
      <c r="O251" s="3" t="s">
        <v>7</v>
      </c>
      <c r="P251" s="3" t="s">
        <v>8</v>
      </c>
      <c r="Q251" s="3" t="s">
        <v>8</v>
      </c>
      <c r="R251" s="4"/>
      <c r="S251" s="4"/>
      <c r="T251" s="25"/>
      <c r="U251" s="25"/>
      <c r="V251" s="25"/>
      <c r="W251" s="25"/>
    </row>
    <row r="252" spans="1:24" x14ac:dyDescent="0.25">
      <c r="A252" s="26"/>
      <c r="B252" s="26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1"/>
      <c r="N252" s="3" t="s">
        <v>9</v>
      </c>
      <c r="O252" s="3" t="s">
        <v>10</v>
      </c>
      <c r="P252" s="3" t="s">
        <v>11</v>
      </c>
      <c r="Q252" s="3" t="s">
        <v>12</v>
      </c>
      <c r="R252" s="27"/>
      <c r="S252" s="27"/>
      <c r="T252" s="25"/>
      <c r="U252" s="25"/>
      <c r="V252" s="25"/>
      <c r="W252" s="25"/>
    </row>
    <row r="253" spans="1:24" x14ac:dyDescent="0.25">
      <c r="A253" s="5" t="s">
        <v>13</v>
      </c>
      <c r="B253" s="5" t="s">
        <v>14</v>
      </c>
      <c r="C253" s="4"/>
      <c r="D253" s="3" t="s">
        <v>15</v>
      </c>
      <c r="E253" s="3" t="s">
        <v>9</v>
      </c>
      <c r="F253" s="3" t="s">
        <v>10</v>
      </c>
      <c r="G253" s="3" t="s">
        <v>16</v>
      </c>
      <c r="H253" s="4"/>
      <c r="I253" s="3" t="s">
        <v>17</v>
      </c>
      <c r="J253" s="3" t="s">
        <v>18</v>
      </c>
      <c r="K253" s="3" t="s">
        <v>166</v>
      </c>
      <c r="L253" s="3" t="s">
        <v>9</v>
      </c>
      <c r="M253" s="3" t="s">
        <v>10</v>
      </c>
      <c r="N253" s="3" t="s">
        <v>19</v>
      </c>
      <c r="O253" s="3" t="s">
        <v>19</v>
      </c>
      <c r="P253" s="3" t="s">
        <v>8</v>
      </c>
      <c r="Q253" s="3" t="s">
        <v>8</v>
      </c>
      <c r="R253" s="3" t="s">
        <v>17</v>
      </c>
      <c r="S253" s="4"/>
      <c r="T253" s="3" t="s">
        <v>20</v>
      </c>
      <c r="U253" s="4"/>
      <c r="V253" s="4"/>
      <c r="W253" s="4"/>
      <c r="X253" s="4"/>
    </row>
    <row r="254" spans="1:24" x14ac:dyDescent="0.25">
      <c r="A254" s="5" t="s">
        <v>21</v>
      </c>
      <c r="B254" s="5" t="s">
        <v>22</v>
      </c>
      <c r="C254" s="3" t="s">
        <v>23</v>
      </c>
      <c r="D254" s="3" t="s">
        <v>24</v>
      </c>
      <c r="E254" s="3" t="s">
        <v>25</v>
      </c>
      <c r="F254" s="3" t="s">
        <v>26</v>
      </c>
      <c r="G254" s="3" t="s">
        <v>27</v>
      </c>
      <c r="H254" s="3" t="s">
        <v>28</v>
      </c>
      <c r="I254" s="3" t="s">
        <v>29</v>
      </c>
      <c r="J254" s="3" t="s">
        <v>30</v>
      </c>
      <c r="K254" s="3" t="s">
        <v>167</v>
      </c>
      <c r="L254" s="3" t="s">
        <v>25</v>
      </c>
      <c r="M254" s="3" t="s">
        <v>26</v>
      </c>
      <c r="N254" s="3" t="s">
        <v>25</v>
      </c>
      <c r="O254" s="3" t="s">
        <v>26</v>
      </c>
      <c r="P254" s="3" t="s">
        <v>31</v>
      </c>
      <c r="Q254" s="3" t="s">
        <v>32</v>
      </c>
      <c r="R254" s="3" t="s">
        <v>6</v>
      </c>
      <c r="S254" s="3" t="s">
        <v>17</v>
      </c>
      <c r="T254" s="3" t="s">
        <v>6</v>
      </c>
      <c r="U254" s="3"/>
      <c r="V254" s="3"/>
      <c r="W254" s="3"/>
      <c r="X254" s="3"/>
    </row>
    <row r="257" spans="1:24" x14ac:dyDescent="0.25">
      <c r="A257" s="6">
        <v>401</v>
      </c>
      <c r="B257" s="6" t="s">
        <v>149</v>
      </c>
      <c r="C257" s="7"/>
      <c r="D257" s="7"/>
      <c r="E257" s="7"/>
      <c r="F257" s="8">
        <v>3</v>
      </c>
      <c r="G257" s="7"/>
      <c r="H257" s="8">
        <v>2</v>
      </c>
      <c r="I257" s="8">
        <v>5</v>
      </c>
      <c r="J257" s="7"/>
      <c r="K257" s="8">
        <v>32</v>
      </c>
      <c r="L257" s="7"/>
      <c r="M257" s="7"/>
      <c r="N257" s="7"/>
      <c r="O257" s="7"/>
      <c r="P257" s="7"/>
      <c r="Q257" s="7"/>
      <c r="R257" s="8">
        <f t="shared" ref="R257" si="48">SUM(J257:Q257)</f>
        <v>32</v>
      </c>
      <c r="S257" s="8">
        <f t="shared" ref="S257" si="49">SUM(I257,R257)</f>
        <v>37</v>
      </c>
      <c r="T257" s="9">
        <f t="shared" ref="T257" si="50">R257/S257</f>
        <v>0.86486486486486491</v>
      </c>
      <c r="U257" s="7"/>
      <c r="V257" s="7"/>
      <c r="W257" s="8"/>
      <c r="X257" s="9"/>
    </row>
    <row r="258" spans="1:24" x14ac:dyDescent="0.25">
      <c r="A258" s="6">
        <v>410</v>
      </c>
      <c r="B258" s="6" t="s">
        <v>150</v>
      </c>
      <c r="C258" s="7"/>
      <c r="D258" s="8">
        <v>874</v>
      </c>
      <c r="E258" s="8">
        <v>426</v>
      </c>
      <c r="F258" s="8">
        <v>246</v>
      </c>
      <c r="G258" s="8">
        <v>2</v>
      </c>
      <c r="H258" s="8">
        <v>295</v>
      </c>
      <c r="I258" s="8">
        <v>1843</v>
      </c>
      <c r="J258" s="8">
        <v>1361</v>
      </c>
      <c r="K258" s="21">
        <v>95292</v>
      </c>
      <c r="L258" s="8">
        <v>5855</v>
      </c>
      <c r="M258" s="8">
        <v>307</v>
      </c>
      <c r="N258" s="7"/>
      <c r="O258" s="7"/>
      <c r="P258" s="7"/>
      <c r="Q258" s="7"/>
      <c r="R258" s="8">
        <f t="shared" ref="R258:R269" si="51">SUM(J258:Q258)</f>
        <v>102815</v>
      </c>
      <c r="S258" s="8">
        <f t="shared" ref="S258:S269" si="52">SUM(I258,R258)</f>
        <v>104658</v>
      </c>
      <c r="T258" s="9">
        <f t="shared" ref="T258:T269" si="53">R258/S258</f>
        <v>0.98239026161401899</v>
      </c>
      <c r="U258" s="8"/>
      <c r="V258" s="9"/>
      <c r="W258" s="8"/>
      <c r="X258" s="9"/>
    </row>
    <row r="259" spans="1:24" x14ac:dyDescent="0.25">
      <c r="A259" s="6">
        <v>414</v>
      </c>
      <c r="B259" s="6" t="s">
        <v>151</v>
      </c>
      <c r="C259" s="7"/>
      <c r="D259" s="7"/>
      <c r="E259" s="7"/>
      <c r="F259" s="8">
        <v>1</v>
      </c>
      <c r="G259" s="7"/>
      <c r="H259" s="7"/>
      <c r="I259" s="8">
        <v>1</v>
      </c>
      <c r="J259" s="7"/>
      <c r="K259" s="21">
        <v>47</v>
      </c>
      <c r="L259" s="8">
        <v>1</v>
      </c>
      <c r="M259" s="7"/>
      <c r="N259" s="7"/>
      <c r="O259" s="7"/>
      <c r="P259" s="7"/>
      <c r="Q259" s="7"/>
      <c r="R259" s="8">
        <f t="shared" si="51"/>
        <v>48</v>
      </c>
      <c r="S259" s="8">
        <f t="shared" si="52"/>
        <v>49</v>
      </c>
      <c r="T259" s="9">
        <f t="shared" si="53"/>
        <v>0.97959183673469385</v>
      </c>
      <c r="U259" s="7"/>
      <c r="V259" s="7"/>
      <c r="W259" s="8"/>
      <c r="X259" s="9"/>
    </row>
    <row r="260" spans="1:24" x14ac:dyDescent="0.25">
      <c r="A260" s="6">
        <v>417</v>
      </c>
      <c r="B260" s="6" t="s">
        <v>152</v>
      </c>
      <c r="C260" s="7"/>
      <c r="D260" s="8">
        <v>282</v>
      </c>
      <c r="E260" s="7"/>
      <c r="F260" s="8">
        <v>505</v>
      </c>
      <c r="G260" s="8">
        <v>96</v>
      </c>
      <c r="H260" s="8">
        <v>81</v>
      </c>
      <c r="I260" s="8">
        <v>964</v>
      </c>
      <c r="J260" s="7"/>
      <c r="K260" s="21">
        <v>259282</v>
      </c>
      <c r="L260" s="8">
        <v>7222</v>
      </c>
      <c r="M260" s="8">
        <v>1054</v>
      </c>
      <c r="N260" s="7"/>
      <c r="O260" s="7"/>
      <c r="P260" s="7"/>
      <c r="Q260" s="7"/>
      <c r="R260" s="8">
        <f t="shared" si="51"/>
        <v>267558</v>
      </c>
      <c r="S260" s="8">
        <f t="shared" si="52"/>
        <v>268522</v>
      </c>
      <c r="T260" s="9">
        <f t="shared" si="53"/>
        <v>0.99640997758098038</v>
      </c>
      <c r="U260" s="8"/>
      <c r="V260" s="9"/>
      <c r="W260" s="8"/>
      <c r="X260" s="9"/>
    </row>
    <row r="261" spans="1:24" s="21" customFormat="1" x14ac:dyDescent="0.25">
      <c r="A261" s="6">
        <v>420</v>
      </c>
      <c r="B261" s="6" t="s">
        <v>195</v>
      </c>
      <c r="C261" s="7"/>
      <c r="D261" s="8"/>
      <c r="E261" s="7"/>
      <c r="F261" s="8"/>
      <c r="G261" s="8"/>
      <c r="H261" s="8"/>
      <c r="I261" s="8"/>
      <c r="J261" s="7"/>
      <c r="K261" s="21">
        <v>5</v>
      </c>
      <c r="L261" s="8"/>
      <c r="M261" s="8"/>
      <c r="N261" s="7"/>
      <c r="O261" s="7"/>
      <c r="P261" s="7"/>
      <c r="Q261" s="7"/>
      <c r="R261" s="8">
        <f t="shared" si="51"/>
        <v>5</v>
      </c>
      <c r="S261" s="8">
        <f t="shared" si="52"/>
        <v>5</v>
      </c>
      <c r="T261" s="9">
        <f t="shared" si="53"/>
        <v>1</v>
      </c>
      <c r="U261" s="8"/>
      <c r="V261" s="9"/>
      <c r="W261" s="8"/>
      <c r="X261" s="9"/>
    </row>
    <row r="262" spans="1:24" s="21" customFormat="1" x14ac:dyDescent="0.25">
      <c r="A262" s="6">
        <v>425</v>
      </c>
      <c r="B262" s="6" t="s">
        <v>196</v>
      </c>
      <c r="C262" s="7"/>
      <c r="D262" s="8"/>
      <c r="E262" s="7"/>
      <c r="F262" s="8"/>
      <c r="G262" s="8"/>
      <c r="H262" s="8"/>
      <c r="I262" s="8"/>
      <c r="J262" s="7"/>
      <c r="K262" s="21">
        <v>9</v>
      </c>
      <c r="L262" s="8"/>
      <c r="M262" s="8"/>
      <c r="N262" s="7"/>
      <c r="O262" s="7"/>
      <c r="P262" s="7"/>
      <c r="Q262" s="7"/>
      <c r="R262" s="8">
        <f t="shared" si="51"/>
        <v>9</v>
      </c>
      <c r="S262" s="8">
        <f t="shared" si="52"/>
        <v>9</v>
      </c>
      <c r="T262" s="9">
        <f t="shared" si="53"/>
        <v>1</v>
      </c>
      <c r="U262" s="8"/>
      <c r="V262" s="9"/>
      <c r="W262" s="8"/>
      <c r="X262" s="9"/>
    </row>
    <row r="263" spans="1:24" x14ac:dyDescent="0.25">
      <c r="A263" s="6">
        <v>427</v>
      </c>
      <c r="B263" s="6" t="s">
        <v>153</v>
      </c>
      <c r="C263" s="7"/>
      <c r="D263" s="8">
        <v>18</v>
      </c>
      <c r="E263" s="8">
        <v>290</v>
      </c>
      <c r="F263" s="8">
        <v>183</v>
      </c>
      <c r="G263" s="8">
        <v>22</v>
      </c>
      <c r="H263" s="8">
        <v>647</v>
      </c>
      <c r="I263" s="8">
        <v>1160</v>
      </c>
      <c r="J263" s="8">
        <v>765</v>
      </c>
      <c r="K263" s="21">
        <v>153367</v>
      </c>
      <c r="L263" s="8">
        <v>850</v>
      </c>
      <c r="M263" s="8">
        <v>1</v>
      </c>
      <c r="N263" s="7"/>
      <c r="O263" s="7"/>
      <c r="P263" s="7"/>
      <c r="Q263" s="7"/>
      <c r="R263" s="8">
        <f t="shared" si="51"/>
        <v>154983</v>
      </c>
      <c r="S263" s="8">
        <f t="shared" si="52"/>
        <v>156143</v>
      </c>
      <c r="T263" s="9">
        <f t="shared" si="53"/>
        <v>0.99257091256092167</v>
      </c>
      <c r="U263" s="8"/>
      <c r="V263" s="9"/>
      <c r="W263" s="8"/>
      <c r="X263" s="9"/>
    </row>
    <row r="264" spans="1:24" s="22" customFormat="1" x14ac:dyDescent="0.25">
      <c r="A264" s="6">
        <v>445</v>
      </c>
      <c r="B264" s="6" t="s">
        <v>197</v>
      </c>
      <c r="C264" s="7"/>
      <c r="D264" s="8"/>
      <c r="E264" s="8"/>
      <c r="F264" s="8"/>
      <c r="G264" s="8"/>
      <c r="H264" s="8"/>
      <c r="I264" s="8"/>
      <c r="J264" s="8"/>
      <c r="K264" s="22">
        <v>2</v>
      </c>
      <c r="L264" s="8"/>
      <c r="M264" s="8"/>
      <c r="N264" s="7"/>
      <c r="O264" s="7"/>
      <c r="P264" s="7"/>
      <c r="Q264" s="7"/>
      <c r="R264" s="8">
        <f t="shared" si="51"/>
        <v>2</v>
      </c>
      <c r="S264" s="8">
        <f t="shared" si="52"/>
        <v>2</v>
      </c>
      <c r="T264" s="9">
        <f t="shared" si="53"/>
        <v>1</v>
      </c>
      <c r="U264" s="8"/>
      <c r="V264" s="9"/>
      <c r="W264" s="8"/>
      <c r="X264" s="9"/>
    </row>
    <row r="265" spans="1:24" x14ac:dyDescent="0.25">
      <c r="A265" s="6">
        <v>457</v>
      </c>
      <c r="B265" s="6" t="s">
        <v>154</v>
      </c>
      <c r="C265" s="7"/>
      <c r="D265" s="7"/>
      <c r="E265" s="7"/>
      <c r="F265" s="7"/>
      <c r="G265" s="8">
        <v>2</v>
      </c>
      <c r="H265" s="8">
        <v>1</v>
      </c>
      <c r="I265" s="8">
        <v>3</v>
      </c>
      <c r="J265" s="7"/>
      <c r="K265" s="21">
        <v>168</v>
      </c>
      <c r="L265" s="7"/>
      <c r="M265" s="7"/>
      <c r="N265" s="7"/>
      <c r="O265" s="7"/>
      <c r="P265" s="7"/>
      <c r="Q265" s="7"/>
      <c r="R265" s="8">
        <f t="shared" si="51"/>
        <v>168</v>
      </c>
      <c r="S265" s="8">
        <f t="shared" si="52"/>
        <v>171</v>
      </c>
      <c r="T265" s="9">
        <f t="shared" si="53"/>
        <v>0.98245614035087714</v>
      </c>
      <c r="U265" s="7"/>
      <c r="V265" s="7"/>
      <c r="W265" s="8"/>
      <c r="X265" s="9"/>
    </row>
    <row r="266" spans="1:24" s="21" customFormat="1" x14ac:dyDescent="0.25">
      <c r="A266" s="6">
        <v>459</v>
      </c>
      <c r="B266" s="6" t="s">
        <v>198</v>
      </c>
      <c r="C266" s="7"/>
      <c r="D266" s="7"/>
      <c r="E266" s="7"/>
      <c r="F266" s="7"/>
      <c r="G266" s="8"/>
      <c r="H266" s="8"/>
      <c r="I266" s="8"/>
      <c r="J266" s="7"/>
      <c r="K266" s="21">
        <v>38</v>
      </c>
      <c r="L266" s="7"/>
      <c r="M266" s="7"/>
      <c r="N266" s="7"/>
      <c r="O266" s="7"/>
      <c r="P266" s="7"/>
      <c r="Q266" s="7"/>
      <c r="R266" s="8">
        <f t="shared" si="51"/>
        <v>38</v>
      </c>
      <c r="S266" s="8">
        <f t="shared" si="52"/>
        <v>38</v>
      </c>
      <c r="T266" s="9">
        <f t="shared" si="53"/>
        <v>1</v>
      </c>
      <c r="U266" s="7"/>
      <c r="V266" s="7"/>
      <c r="W266" s="8"/>
      <c r="X266" s="9"/>
    </row>
    <row r="267" spans="1:24" x14ac:dyDescent="0.25">
      <c r="A267" s="6">
        <v>471</v>
      </c>
      <c r="B267" s="6" t="s">
        <v>155</v>
      </c>
      <c r="C267" s="7"/>
      <c r="D267" s="7"/>
      <c r="E267" s="7"/>
      <c r="F267" s="7"/>
      <c r="G267" s="8">
        <v>2</v>
      </c>
      <c r="H267" s="7"/>
      <c r="I267" s="8">
        <v>2</v>
      </c>
      <c r="J267" s="7"/>
      <c r="K267">
        <v>6</v>
      </c>
      <c r="L267" s="7"/>
      <c r="M267" s="7"/>
      <c r="N267" s="7"/>
      <c r="O267" s="7"/>
      <c r="P267" s="7"/>
      <c r="Q267" s="7"/>
      <c r="R267" s="8">
        <f t="shared" si="51"/>
        <v>6</v>
      </c>
      <c r="S267" s="8">
        <f t="shared" si="52"/>
        <v>8</v>
      </c>
      <c r="T267" s="9">
        <f t="shared" si="53"/>
        <v>0.75</v>
      </c>
      <c r="U267" s="7"/>
      <c r="V267" s="7"/>
      <c r="W267" s="8"/>
      <c r="X267" s="9"/>
    </row>
    <row r="268" spans="1:24" x14ac:dyDescent="0.25">
      <c r="A268" s="6">
        <v>476</v>
      </c>
      <c r="B268" s="6" t="s">
        <v>156</v>
      </c>
      <c r="C268" s="7"/>
      <c r="D268" s="7"/>
      <c r="E268" s="7"/>
      <c r="F268" s="8">
        <v>1</v>
      </c>
      <c r="G268" s="8">
        <v>2</v>
      </c>
      <c r="H268" s="7"/>
      <c r="I268" s="8">
        <v>3</v>
      </c>
      <c r="J268" s="7"/>
      <c r="K268" s="8">
        <v>69</v>
      </c>
      <c r="L268" s="7"/>
      <c r="M268" s="7"/>
      <c r="N268" s="7"/>
      <c r="O268" s="7"/>
      <c r="P268" s="7"/>
      <c r="Q268" s="7"/>
      <c r="R268" s="8">
        <f t="shared" si="51"/>
        <v>69</v>
      </c>
      <c r="S268" s="8">
        <f t="shared" si="52"/>
        <v>72</v>
      </c>
      <c r="T268" s="9">
        <f t="shared" si="53"/>
        <v>0.95833333333333337</v>
      </c>
      <c r="U268" s="8"/>
      <c r="V268" s="9"/>
      <c r="W268" s="8"/>
      <c r="X268" s="9"/>
    </row>
    <row r="269" spans="1:24" x14ac:dyDescent="0.25">
      <c r="A269" s="6">
        <v>492</v>
      </c>
      <c r="B269" s="6" t="s">
        <v>157</v>
      </c>
      <c r="C269" s="7"/>
      <c r="D269" s="8">
        <v>14</v>
      </c>
      <c r="E269" s="7"/>
      <c r="F269" s="7"/>
      <c r="G269" s="7"/>
      <c r="H269" s="8">
        <v>1</v>
      </c>
      <c r="I269" s="8">
        <v>15</v>
      </c>
      <c r="J269" s="7"/>
      <c r="K269" s="21">
        <v>1731</v>
      </c>
      <c r="L269" s="7"/>
      <c r="M269" s="8">
        <v>2</v>
      </c>
      <c r="N269" s="7"/>
      <c r="O269" s="7"/>
      <c r="P269" s="7"/>
      <c r="Q269" s="7"/>
      <c r="R269" s="8">
        <f t="shared" si="51"/>
        <v>1733</v>
      </c>
      <c r="S269" s="8">
        <f t="shared" si="52"/>
        <v>1748</v>
      </c>
      <c r="T269" s="9">
        <f t="shared" si="53"/>
        <v>0.99141876430205955</v>
      </c>
      <c r="U269" s="7"/>
      <c r="V269" s="7"/>
      <c r="W269" s="8"/>
      <c r="X269" s="9"/>
    </row>
    <row r="272" spans="1:24" x14ac:dyDescent="0.25">
      <c r="A272" s="7"/>
      <c r="B272" s="10" t="s">
        <v>53</v>
      </c>
      <c r="C272" s="7"/>
      <c r="D272" s="8">
        <v>1188</v>
      </c>
      <c r="E272" s="8">
        <v>716</v>
      </c>
      <c r="F272" s="8">
        <v>939</v>
      </c>
      <c r="G272" s="8">
        <v>126</v>
      </c>
      <c r="H272" s="8">
        <v>1027</v>
      </c>
      <c r="I272" s="8">
        <v>3996</v>
      </c>
      <c r="J272" s="8">
        <v>2126</v>
      </c>
      <c r="K272">
        <f>SUM(K257:K269)</f>
        <v>510048</v>
      </c>
      <c r="L272" s="8">
        <v>13928</v>
      </c>
      <c r="M272" s="8">
        <v>1364</v>
      </c>
      <c r="N272" s="7"/>
      <c r="O272" s="7"/>
      <c r="P272" s="7"/>
      <c r="Q272" s="7"/>
      <c r="R272" s="8">
        <f t="shared" ref="R272" si="54">SUM(J272:Q272)</f>
        <v>527466</v>
      </c>
      <c r="S272" s="8">
        <f t="shared" ref="S272" si="55">SUM(I272,R272)</f>
        <v>531462</v>
      </c>
      <c r="T272" s="9">
        <f t="shared" ref="T272" si="56">R272/S272</f>
        <v>0.99248111812321482</v>
      </c>
      <c r="U272" s="8"/>
      <c r="V272" s="9"/>
      <c r="W272" s="8"/>
      <c r="X272" s="9"/>
    </row>
    <row r="273" spans="1:24" x14ac:dyDescent="0.25">
      <c r="A273" s="7"/>
      <c r="B273" s="10" t="s">
        <v>54</v>
      </c>
      <c r="C273" s="9">
        <v>0</v>
      </c>
      <c r="D273" s="11">
        <v>0.245</v>
      </c>
      <c r="E273" s="11">
        <v>0.217</v>
      </c>
      <c r="F273" s="11">
        <v>0.129</v>
      </c>
      <c r="G273" s="11">
        <v>7.0999999999999994E-2</v>
      </c>
      <c r="H273" s="11">
        <v>7.0999999999999994E-2</v>
      </c>
      <c r="I273" s="11">
        <v>0.127</v>
      </c>
      <c r="J273" s="11">
        <v>6.8000000000000005E-2</v>
      </c>
      <c r="K273" s="11">
        <f>K272/$I$309</f>
        <v>0.29324799661474177</v>
      </c>
      <c r="L273" s="11">
        <v>0.127</v>
      </c>
      <c r="M273" s="11">
        <v>5.1999999999999998E-2</v>
      </c>
      <c r="N273" s="9">
        <v>0</v>
      </c>
      <c r="O273" s="9">
        <v>0</v>
      </c>
      <c r="P273" s="9">
        <v>0</v>
      </c>
      <c r="Q273" s="9">
        <v>0</v>
      </c>
      <c r="R273" s="11">
        <f>R272/$P$309</f>
        <v>0.27672481497589585</v>
      </c>
      <c r="S273" s="11">
        <f>S272/$Q$309</f>
        <v>0.2742774864786755</v>
      </c>
      <c r="T273" s="7"/>
      <c r="U273" s="11"/>
      <c r="V273" s="7"/>
      <c r="W273" s="11"/>
      <c r="X273" s="7"/>
    </row>
    <row r="275" spans="1:24" ht="17.45" customHeight="1" x14ac:dyDescent="0.25">
      <c r="A275" s="24" t="s">
        <v>0</v>
      </c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</row>
    <row r="276" spans="1:24" ht="17.45" customHeight="1" x14ac:dyDescent="0.25">
      <c r="A276" s="24" t="s">
        <v>1</v>
      </c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8"/>
      <c r="W276" s="28"/>
      <c r="X276" s="28"/>
    </row>
    <row r="279" spans="1:24" x14ac:dyDescent="0.25">
      <c r="A279" s="2" t="s">
        <v>3</v>
      </c>
      <c r="B279" s="1"/>
      <c r="C279" s="29" t="s">
        <v>158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</row>
    <row r="280" spans="1:24" x14ac:dyDescent="0.25">
      <c r="A280" s="23" t="s">
        <v>2</v>
      </c>
      <c r="B280" s="23"/>
      <c r="C280" s="23"/>
    </row>
    <row r="282" spans="1:24" x14ac:dyDescent="0.25">
      <c r="A282" s="26"/>
      <c r="B282" s="26"/>
      <c r="C282" s="25" t="s">
        <v>5</v>
      </c>
      <c r="D282" s="25"/>
      <c r="E282" s="25"/>
      <c r="F282" s="25"/>
      <c r="G282" s="25"/>
      <c r="H282" s="25"/>
      <c r="I282" s="25"/>
      <c r="J282" s="25"/>
      <c r="K282" s="25" t="s">
        <v>6</v>
      </c>
      <c r="L282" s="25"/>
      <c r="M282" s="1"/>
      <c r="N282" s="3" t="s">
        <v>7</v>
      </c>
      <c r="O282" s="3" t="s">
        <v>7</v>
      </c>
      <c r="P282" s="3" t="s">
        <v>8</v>
      </c>
      <c r="Q282" s="3" t="s">
        <v>8</v>
      </c>
      <c r="R282" s="4"/>
      <c r="S282" s="4"/>
      <c r="T282" s="25"/>
      <c r="U282" s="25"/>
      <c r="V282" s="25"/>
      <c r="W282" s="25"/>
    </row>
    <row r="283" spans="1:24" x14ac:dyDescent="0.25">
      <c r="A283" s="26"/>
      <c r="B283" s="26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1"/>
      <c r="N283" s="3" t="s">
        <v>9</v>
      </c>
      <c r="O283" s="3" t="s">
        <v>10</v>
      </c>
      <c r="P283" s="3" t="s">
        <v>11</v>
      </c>
      <c r="Q283" s="3" t="s">
        <v>12</v>
      </c>
      <c r="R283" s="27"/>
      <c r="S283" s="27"/>
      <c r="T283" s="25"/>
      <c r="U283" s="25"/>
      <c r="V283" s="25"/>
      <c r="W283" s="25"/>
    </row>
    <row r="284" spans="1:24" x14ac:dyDescent="0.25">
      <c r="A284" s="5" t="s">
        <v>13</v>
      </c>
      <c r="B284" s="5" t="s">
        <v>14</v>
      </c>
      <c r="C284" s="4"/>
      <c r="D284" s="3" t="s">
        <v>15</v>
      </c>
      <c r="E284" s="3" t="s">
        <v>9</v>
      </c>
      <c r="F284" s="3" t="s">
        <v>10</v>
      </c>
      <c r="G284" s="3" t="s">
        <v>16</v>
      </c>
      <c r="H284" s="4"/>
      <c r="I284" s="3" t="s">
        <v>17</v>
      </c>
      <c r="J284" s="3" t="s">
        <v>18</v>
      </c>
      <c r="K284" s="3" t="s">
        <v>166</v>
      </c>
      <c r="L284" s="3" t="s">
        <v>9</v>
      </c>
      <c r="M284" s="3" t="s">
        <v>10</v>
      </c>
      <c r="N284" s="3" t="s">
        <v>19</v>
      </c>
      <c r="O284" s="3" t="s">
        <v>19</v>
      </c>
      <c r="P284" s="3" t="s">
        <v>8</v>
      </c>
      <c r="Q284" s="3" t="s">
        <v>8</v>
      </c>
      <c r="R284" s="3" t="s">
        <v>17</v>
      </c>
      <c r="S284" s="4"/>
      <c r="T284" s="3" t="s">
        <v>20</v>
      </c>
      <c r="U284" s="4"/>
      <c r="V284" s="4"/>
      <c r="W284" s="4"/>
      <c r="X284" s="4"/>
    </row>
    <row r="285" spans="1:24" x14ac:dyDescent="0.25">
      <c r="A285" s="5" t="s">
        <v>21</v>
      </c>
      <c r="B285" s="5" t="s">
        <v>22</v>
      </c>
      <c r="C285" s="3" t="s">
        <v>23</v>
      </c>
      <c r="D285" s="3" t="s">
        <v>24</v>
      </c>
      <c r="E285" s="3" t="s">
        <v>25</v>
      </c>
      <c r="F285" s="3" t="s">
        <v>26</v>
      </c>
      <c r="G285" s="3" t="s">
        <v>27</v>
      </c>
      <c r="H285" s="3" t="s">
        <v>28</v>
      </c>
      <c r="I285" s="3" t="s">
        <v>29</v>
      </c>
      <c r="J285" s="3" t="s">
        <v>30</v>
      </c>
      <c r="K285" s="3" t="s">
        <v>167</v>
      </c>
      <c r="L285" s="3" t="s">
        <v>25</v>
      </c>
      <c r="M285" s="3" t="s">
        <v>26</v>
      </c>
      <c r="N285" s="3" t="s">
        <v>25</v>
      </c>
      <c r="O285" s="3" t="s">
        <v>26</v>
      </c>
      <c r="P285" s="3" t="s">
        <v>31</v>
      </c>
      <c r="Q285" s="3" t="s">
        <v>32</v>
      </c>
      <c r="R285" s="3" t="s">
        <v>6</v>
      </c>
      <c r="S285" s="3" t="s">
        <v>17</v>
      </c>
      <c r="T285" s="3" t="s">
        <v>6</v>
      </c>
      <c r="U285" s="3"/>
      <c r="V285" s="3"/>
      <c r="W285" s="3"/>
      <c r="X285" s="3"/>
    </row>
    <row r="288" spans="1:24" x14ac:dyDescent="0.25">
      <c r="A288" s="6">
        <v>423</v>
      </c>
      <c r="B288" s="6" t="s">
        <v>159</v>
      </c>
      <c r="C288" s="7"/>
      <c r="D288" s="8">
        <v>26</v>
      </c>
      <c r="E288" s="7"/>
      <c r="F288" s="8">
        <v>77</v>
      </c>
      <c r="G288" s="7"/>
      <c r="H288" s="8">
        <v>12</v>
      </c>
      <c r="I288" s="8">
        <v>115</v>
      </c>
      <c r="J288" s="7"/>
      <c r="K288" s="20">
        <v>1322</v>
      </c>
      <c r="L288" s="8">
        <v>13</v>
      </c>
      <c r="M288" s="8">
        <v>13</v>
      </c>
      <c r="N288" s="7"/>
      <c r="O288" s="7"/>
      <c r="P288" s="7"/>
      <c r="Q288" s="7"/>
      <c r="R288" s="8">
        <f t="shared" ref="R288" si="57">SUM(J288:Q288)</f>
        <v>1348</v>
      </c>
      <c r="S288" s="8">
        <f t="shared" ref="S288" si="58">SUM(I288,R288)</f>
        <v>1463</v>
      </c>
      <c r="T288" s="9">
        <f t="shared" ref="T288" si="59">R288/S288</f>
        <v>0.92139439507860565</v>
      </c>
      <c r="U288" s="7"/>
      <c r="V288" s="7"/>
      <c r="W288" s="8"/>
      <c r="X288" s="9"/>
    </row>
    <row r="289" spans="1:24" x14ac:dyDescent="0.25">
      <c r="A289" s="6">
        <v>440</v>
      </c>
      <c r="B289" s="6" t="s">
        <v>160</v>
      </c>
      <c r="C289" s="7"/>
      <c r="D289" s="8">
        <v>30</v>
      </c>
      <c r="E289" s="8">
        <v>726</v>
      </c>
      <c r="F289" s="8">
        <v>206</v>
      </c>
      <c r="G289" s="8">
        <v>662</v>
      </c>
      <c r="H289" s="8">
        <v>265</v>
      </c>
      <c r="I289" s="8">
        <v>1889</v>
      </c>
      <c r="J289" s="8">
        <v>6398</v>
      </c>
      <c r="K289" s="21">
        <v>174493</v>
      </c>
      <c r="L289" s="8">
        <v>1737</v>
      </c>
      <c r="M289" s="8">
        <v>1</v>
      </c>
      <c r="N289" s="7"/>
      <c r="O289" s="7"/>
      <c r="P289" s="7"/>
      <c r="Q289" s="7"/>
      <c r="R289" s="8">
        <f t="shared" ref="R289:R294" si="60">SUM(J289:Q289)</f>
        <v>182629</v>
      </c>
      <c r="S289" s="8">
        <f t="shared" ref="S289:S294" si="61">SUM(I289,R289)</f>
        <v>184518</v>
      </c>
      <c r="T289" s="9">
        <f t="shared" ref="T289:T294" si="62">R289/S289</f>
        <v>0.98976251639406454</v>
      </c>
      <c r="U289" s="8"/>
      <c r="V289" s="9"/>
      <c r="W289" s="8"/>
      <c r="X289" s="9"/>
    </row>
    <row r="290" spans="1:24" s="21" customFormat="1" x14ac:dyDescent="0.25">
      <c r="A290" s="6">
        <v>442</v>
      </c>
      <c r="B290" s="6" t="s">
        <v>191</v>
      </c>
      <c r="C290" s="7"/>
      <c r="D290" s="8"/>
      <c r="E290" s="8"/>
      <c r="F290" s="8"/>
      <c r="G290" s="8"/>
      <c r="H290" s="8"/>
      <c r="I290" s="8"/>
      <c r="J290" s="8"/>
      <c r="K290" s="21">
        <v>1</v>
      </c>
      <c r="L290" s="8"/>
      <c r="M290" s="8"/>
      <c r="N290" s="7"/>
      <c r="O290" s="7"/>
      <c r="P290" s="7"/>
      <c r="Q290" s="7"/>
      <c r="R290" s="8">
        <f t="shared" si="60"/>
        <v>1</v>
      </c>
      <c r="S290" s="8">
        <f t="shared" si="61"/>
        <v>1</v>
      </c>
      <c r="T290" s="9">
        <f t="shared" si="62"/>
        <v>1</v>
      </c>
      <c r="U290" s="8"/>
      <c r="V290" s="9"/>
      <c r="W290" s="8"/>
      <c r="X290" s="9"/>
    </row>
    <row r="291" spans="1:24" x14ac:dyDescent="0.25">
      <c r="A291" s="6">
        <v>446</v>
      </c>
      <c r="B291" s="6" t="s">
        <v>161</v>
      </c>
      <c r="C291" s="7"/>
      <c r="D291" s="8">
        <v>2</v>
      </c>
      <c r="E291" s="7"/>
      <c r="F291" s="7"/>
      <c r="G291" s="7"/>
      <c r="H291" s="8">
        <v>98</v>
      </c>
      <c r="I291" s="8">
        <v>100</v>
      </c>
      <c r="J291" s="7"/>
      <c r="K291">
        <v>2</v>
      </c>
      <c r="L291" s="7"/>
      <c r="M291" s="7"/>
      <c r="N291" s="7"/>
      <c r="O291" s="7"/>
      <c r="P291" s="7"/>
      <c r="Q291" s="7"/>
      <c r="R291" s="8">
        <f t="shared" si="60"/>
        <v>2</v>
      </c>
      <c r="S291" s="8">
        <f t="shared" si="61"/>
        <v>102</v>
      </c>
      <c r="T291" s="9">
        <f t="shared" si="62"/>
        <v>1.9607843137254902E-2</v>
      </c>
      <c r="U291" s="7"/>
      <c r="V291" s="7"/>
      <c r="W291" s="8"/>
      <c r="X291" s="9"/>
    </row>
    <row r="292" spans="1:24" x14ac:dyDescent="0.25">
      <c r="A292" s="6">
        <v>452</v>
      </c>
      <c r="B292" s="6" t="s">
        <v>162</v>
      </c>
      <c r="C292" s="7"/>
      <c r="D292" s="7"/>
      <c r="E292" s="8">
        <v>1</v>
      </c>
      <c r="F292" s="7"/>
      <c r="G292" s="7"/>
      <c r="H292" s="8">
        <v>687</v>
      </c>
      <c r="I292" s="8">
        <v>688</v>
      </c>
      <c r="J292" s="8">
        <v>81</v>
      </c>
      <c r="K292" s="20">
        <v>1296</v>
      </c>
      <c r="L292" s="8">
        <v>12</v>
      </c>
      <c r="M292" s="7"/>
      <c r="N292" s="7"/>
      <c r="O292" s="7"/>
      <c r="P292" s="7"/>
      <c r="Q292" s="7"/>
      <c r="R292" s="8">
        <f t="shared" si="60"/>
        <v>1389</v>
      </c>
      <c r="S292" s="8">
        <f t="shared" si="61"/>
        <v>2077</v>
      </c>
      <c r="T292" s="9">
        <f t="shared" si="62"/>
        <v>0.66875300914780933</v>
      </c>
      <c r="U292" s="7"/>
      <c r="V292" s="7"/>
      <c r="W292" s="8"/>
      <c r="X292" s="9"/>
    </row>
    <row r="293" spans="1:24" x14ac:dyDescent="0.25">
      <c r="A293" s="6">
        <v>453</v>
      </c>
      <c r="B293" s="6" t="s">
        <v>163</v>
      </c>
      <c r="C293" s="7"/>
      <c r="D293" s="8">
        <v>54</v>
      </c>
      <c r="E293" s="8">
        <v>382</v>
      </c>
      <c r="F293" s="8">
        <v>1163</v>
      </c>
      <c r="G293" s="7"/>
      <c r="H293" s="8">
        <v>187</v>
      </c>
      <c r="I293" s="8">
        <v>1786</v>
      </c>
      <c r="J293" s="8">
        <v>21514</v>
      </c>
      <c r="K293" s="20">
        <v>133840</v>
      </c>
      <c r="L293" s="8">
        <v>9762</v>
      </c>
      <c r="M293" s="8">
        <v>1151</v>
      </c>
      <c r="N293" s="7"/>
      <c r="O293" s="7"/>
      <c r="P293" s="7"/>
      <c r="Q293" s="7"/>
      <c r="R293" s="8">
        <f t="shared" si="60"/>
        <v>166267</v>
      </c>
      <c r="S293" s="8">
        <f t="shared" si="61"/>
        <v>168053</v>
      </c>
      <c r="T293" s="9">
        <f t="shared" si="62"/>
        <v>0.98937240037369167</v>
      </c>
      <c r="U293" s="8"/>
      <c r="V293" s="9"/>
      <c r="W293" s="8"/>
      <c r="X293" s="9"/>
    </row>
    <row r="294" spans="1:24" x14ac:dyDescent="0.25">
      <c r="A294" s="6">
        <v>454</v>
      </c>
      <c r="B294" s="6" t="s">
        <v>164</v>
      </c>
      <c r="C294" s="7"/>
      <c r="D294" s="7"/>
      <c r="E294" s="7"/>
      <c r="F294" s="7"/>
      <c r="G294" s="7"/>
      <c r="H294" s="7"/>
      <c r="I294" s="7"/>
      <c r="J294" s="7"/>
      <c r="K294" s="20">
        <v>66</v>
      </c>
      <c r="L294" s="8">
        <v>1</v>
      </c>
      <c r="M294" s="7"/>
      <c r="N294" s="7"/>
      <c r="O294" s="7"/>
      <c r="P294" s="7"/>
      <c r="Q294" s="7"/>
      <c r="R294" s="8">
        <f t="shared" si="60"/>
        <v>67</v>
      </c>
      <c r="S294" s="8">
        <f t="shared" si="61"/>
        <v>67</v>
      </c>
      <c r="T294" s="9">
        <f t="shared" si="62"/>
        <v>1</v>
      </c>
      <c r="U294" s="7"/>
      <c r="V294" s="7"/>
      <c r="W294" s="8"/>
      <c r="X294" s="9"/>
    </row>
    <row r="297" spans="1:24" x14ac:dyDescent="0.25">
      <c r="A297" s="7"/>
      <c r="B297" s="10" t="s">
        <v>53</v>
      </c>
      <c r="C297" s="7"/>
      <c r="D297" s="8">
        <v>112</v>
      </c>
      <c r="E297" s="8">
        <v>1109</v>
      </c>
      <c r="F297" s="8">
        <v>1446</v>
      </c>
      <c r="G297" s="8">
        <v>662</v>
      </c>
      <c r="H297" s="8">
        <v>1249</v>
      </c>
      <c r="I297" s="8">
        <v>4578</v>
      </c>
      <c r="J297" s="8">
        <v>27993</v>
      </c>
      <c r="K297">
        <f>SUM(K288:K294)</f>
        <v>311020</v>
      </c>
      <c r="L297" s="8">
        <v>11525</v>
      </c>
      <c r="M297" s="8">
        <v>1165</v>
      </c>
      <c r="N297" s="7"/>
      <c r="O297" s="7"/>
      <c r="P297" s="7"/>
      <c r="Q297" s="7"/>
      <c r="R297" s="8">
        <f t="shared" ref="R297" si="63">SUM(J297:Q297)</f>
        <v>351703</v>
      </c>
      <c r="S297" s="8">
        <f t="shared" ref="S297" si="64">SUM(I297,R297)</f>
        <v>356281</v>
      </c>
      <c r="T297" s="9">
        <f t="shared" ref="T297" si="65">R297/S297</f>
        <v>0.98715059180815146</v>
      </c>
      <c r="U297" s="8"/>
      <c r="V297" s="9"/>
      <c r="W297" s="8"/>
      <c r="X297" s="9"/>
    </row>
    <row r="298" spans="1:24" x14ac:dyDescent="0.25">
      <c r="A298" s="7"/>
      <c r="B298" s="10" t="s">
        <v>54</v>
      </c>
      <c r="C298" s="9">
        <v>0</v>
      </c>
      <c r="D298" s="11">
        <v>2.3E-2</v>
      </c>
      <c r="E298" s="11">
        <v>0.33600000000000002</v>
      </c>
      <c r="F298" s="11">
        <v>0.19900000000000001</v>
      </c>
      <c r="G298" s="11">
        <v>0.371</v>
      </c>
      <c r="H298" s="11">
        <v>8.6999999999999994E-2</v>
      </c>
      <c r="I298" s="11">
        <v>0.14499999999999999</v>
      </c>
      <c r="J298" s="11">
        <v>0.90200000000000002</v>
      </c>
      <c r="K298" s="11">
        <f>K297/$I$309</f>
        <v>0.17881844827764637</v>
      </c>
      <c r="L298" s="11">
        <v>0.105</v>
      </c>
      <c r="M298" s="11">
        <v>4.4999999999999998E-2</v>
      </c>
      <c r="N298" s="9">
        <v>0</v>
      </c>
      <c r="O298" s="9">
        <v>0</v>
      </c>
      <c r="P298" s="9">
        <v>0</v>
      </c>
      <c r="Q298" s="9">
        <v>0</v>
      </c>
      <c r="R298" s="11">
        <f>R297/$P$309</f>
        <v>0.18451416319055161</v>
      </c>
      <c r="S298" s="11">
        <f>S297/$Q$309</f>
        <v>0.1838698856364312</v>
      </c>
      <c r="T298" s="7"/>
      <c r="U298" s="11"/>
      <c r="V298" s="7"/>
      <c r="W298" s="11"/>
      <c r="X298" s="7"/>
    </row>
    <row r="300" spans="1:24" ht="17.45" customHeight="1" x14ac:dyDescent="0.25">
      <c r="A300" s="24" t="s">
        <v>165</v>
      </c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3" spans="1:24" x14ac:dyDescent="0.25">
      <c r="A303" s="25" t="s">
        <v>5</v>
      </c>
      <c r="B303" s="25"/>
      <c r="C303" s="25"/>
      <c r="D303" s="25"/>
      <c r="E303" s="25"/>
      <c r="F303" s="25"/>
      <c r="G303" s="25"/>
      <c r="H303" s="25"/>
      <c r="I303" s="25" t="s">
        <v>6</v>
      </c>
      <c r="J303" s="25"/>
      <c r="K303" s="12"/>
      <c r="L303" s="3" t="s">
        <v>7</v>
      </c>
      <c r="M303" s="3" t="s">
        <v>7</v>
      </c>
      <c r="N303" s="3" t="s">
        <v>8</v>
      </c>
      <c r="O303" s="3" t="s">
        <v>8</v>
      </c>
      <c r="P303" s="4"/>
      <c r="Q303" s="4"/>
      <c r="R303" s="4"/>
      <c r="S303" s="25"/>
      <c r="T303" s="25"/>
      <c r="U303" s="25"/>
      <c r="V303" s="25"/>
    </row>
    <row r="304" spans="1:24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12"/>
      <c r="L304" s="3" t="s">
        <v>9</v>
      </c>
      <c r="M304" s="3" t="s">
        <v>10</v>
      </c>
      <c r="N304" s="3" t="s">
        <v>11</v>
      </c>
      <c r="O304" s="3" t="s">
        <v>12</v>
      </c>
      <c r="P304" s="4"/>
      <c r="Q304" s="4"/>
      <c r="R304" s="4"/>
      <c r="S304" s="25"/>
      <c r="T304" s="25"/>
      <c r="U304" s="25"/>
      <c r="V304" s="25"/>
    </row>
    <row r="305" spans="1:22" x14ac:dyDescent="0.25">
      <c r="A305" s="4"/>
      <c r="B305" s="3" t="s">
        <v>15</v>
      </c>
      <c r="C305" s="3" t="s">
        <v>9</v>
      </c>
      <c r="D305" s="3" t="s">
        <v>10</v>
      </c>
      <c r="E305" s="3" t="s">
        <v>16</v>
      </c>
      <c r="F305" s="4"/>
      <c r="G305" s="3" t="s">
        <v>17</v>
      </c>
      <c r="H305" s="3" t="s">
        <v>18</v>
      </c>
      <c r="I305" s="3" t="s">
        <v>166</v>
      </c>
      <c r="J305" s="3" t="s">
        <v>9</v>
      </c>
      <c r="K305" s="3" t="s">
        <v>10</v>
      </c>
      <c r="L305" s="3" t="s">
        <v>19</v>
      </c>
      <c r="M305" s="3" t="s">
        <v>19</v>
      </c>
      <c r="N305" s="3" t="s">
        <v>8</v>
      </c>
      <c r="O305" s="3" t="s">
        <v>8</v>
      </c>
      <c r="P305" s="3" t="s">
        <v>17</v>
      </c>
      <c r="Q305" s="4"/>
      <c r="R305" s="3" t="s">
        <v>20</v>
      </c>
      <c r="S305" s="4"/>
      <c r="T305" s="4"/>
      <c r="U305" s="4"/>
      <c r="V305" s="4"/>
    </row>
    <row r="306" spans="1:22" x14ac:dyDescent="0.25">
      <c r="A306" s="3" t="s">
        <v>23</v>
      </c>
      <c r="B306" s="3" t="s">
        <v>24</v>
      </c>
      <c r="C306" s="3" t="s">
        <v>25</v>
      </c>
      <c r="D306" s="3" t="s">
        <v>26</v>
      </c>
      <c r="E306" s="3" t="s">
        <v>27</v>
      </c>
      <c r="F306" s="3" t="s">
        <v>28</v>
      </c>
      <c r="G306" s="3" t="s">
        <v>29</v>
      </c>
      <c r="H306" s="3" t="s">
        <v>30</v>
      </c>
      <c r="I306" s="3" t="s">
        <v>167</v>
      </c>
      <c r="J306" s="3" t="s">
        <v>25</v>
      </c>
      <c r="K306" s="3" t="s">
        <v>26</v>
      </c>
      <c r="L306" s="3" t="s">
        <v>25</v>
      </c>
      <c r="M306" s="3" t="s">
        <v>26</v>
      </c>
      <c r="N306" s="3" t="s">
        <v>31</v>
      </c>
      <c r="O306" s="3" t="s">
        <v>32</v>
      </c>
      <c r="P306" s="3" t="s">
        <v>6</v>
      </c>
      <c r="Q306" s="3" t="s">
        <v>17</v>
      </c>
      <c r="R306" s="3" t="s">
        <v>6</v>
      </c>
      <c r="S306" s="3"/>
      <c r="T306" s="3"/>
      <c r="U306" s="3"/>
      <c r="V306" s="3"/>
    </row>
    <row r="309" spans="1:22" x14ac:dyDescent="0.25">
      <c r="A309" s="7"/>
      <c r="B309" s="8">
        <v>4852</v>
      </c>
      <c r="C309" s="8">
        <v>3304</v>
      </c>
      <c r="D309" s="8">
        <v>7255</v>
      </c>
      <c r="E309" s="8">
        <v>1782</v>
      </c>
      <c r="F309" s="8">
        <v>14384</v>
      </c>
      <c r="G309" s="13">
        <v>31577</v>
      </c>
      <c r="H309" s="8">
        <v>31041</v>
      </c>
      <c r="I309">
        <f>SUM(K297,K272,K241,K192,K159,K123,K99,K43)</f>
        <v>1739306</v>
      </c>
      <c r="J309" s="8">
        <v>109626</v>
      </c>
      <c r="K309" s="8">
        <v>26130</v>
      </c>
      <c r="L309" s="7"/>
      <c r="M309" s="7"/>
      <c r="N309" s="7"/>
      <c r="O309" s="7"/>
      <c r="P309" s="13">
        <f>SUM(H309:O309)</f>
        <v>1906103</v>
      </c>
      <c r="Q309" s="13">
        <f>SUM(G309,P309)</f>
        <v>1937680</v>
      </c>
      <c r="R309" s="14">
        <f>P309/Q309</f>
        <v>0.98370370752652658</v>
      </c>
      <c r="S309" s="8"/>
      <c r="T309" s="11"/>
      <c r="U309" s="8"/>
      <c r="V309" s="11"/>
    </row>
  </sheetData>
  <mergeCells count="111"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  <mergeCell ref="A53:B54"/>
    <mergeCell ref="C53:J54"/>
    <mergeCell ref="K53:L54"/>
    <mergeCell ref="T53:U53"/>
    <mergeCell ref="V53:W53"/>
    <mergeCell ref="R54:S54"/>
    <mergeCell ref="T54:U54"/>
    <mergeCell ref="V54:W54"/>
    <mergeCell ref="T9:U9"/>
    <mergeCell ref="V9:W9"/>
    <mergeCell ref="A46:X46"/>
    <mergeCell ref="A47:U47"/>
    <mergeCell ref="V47:X47"/>
    <mergeCell ref="C50:X50"/>
    <mergeCell ref="A102:X102"/>
    <mergeCell ref="A103:U103"/>
    <mergeCell ref="V103:X103"/>
    <mergeCell ref="C106:X106"/>
    <mergeCell ref="A109:B110"/>
    <mergeCell ref="C109:J110"/>
    <mergeCell ref="K109:L110"/>
    <mergeCell ref="T109:U109"/>
    <mergeCell ref="V109:W109"/>
    <mergeCell ref="R110:S110"/>
    <mergeCell ref="A133:B134"/>
    <mergeCell ref="C133:J134"/>
    <mergeCell ref="K133:L134"/>
    <mergeCell ref="T133:U133"/>
    <mergeCell ref="V133:W133"/>
    <mergeCell ref="R134:S134"/>
    <mergeCell ref="T134:U134"/>
    <mergeCell ref="V134:W134"/>
    <mergeCell ref="T110:U110"/>
    <mergeCell ref="V110:W110"/>
    <mergeCell ref="A126:X126"/>
    <mergeCell ref="A127:U127"/>
    <mergeCell ref="V127:X127"/>
    <mergeCell ref="C130:X130"/>
    <mergeCell ref="T170:U170"/>
    <mergeCell ref="V170:W170"/>
    <mergeCell ref="A195:X195"/>
    <mergeCell ref="A196:U196"/>
    <mergeCell ref="V196:X196"/>
    <mergeCell ref="C199:X199"/>
    <mergeCell ref="A162:X162"/>
    <mergeCell ref="A163:U163"/>
    <mergeCell ref="V163:X163"/>
    <mergeCell ref="C166:X166"/>
    <mergeCell ref="A169:B170"/>
    <mergeCell ref="C169:J170"/>
    <mergeCell ref="K169:L170"/>
    <mergeCell ref="T169:U169"/>
    <mergeCell ref="V169:W169"/>
    <mergeCell ref="R170:S170"/>
    <mergeCell ref="R252:S252"/>
    <mergeCell ref="A202:B203"/>
    <mergeCell ref="C202:J203"/>
    <mergeCell ref="K202:L203"/>
    <mergeCell ref="T202:U202"/>
    <mergeCell ref="V202:W202"/>
    <mergeCell ref="R203:S203"/>
    <mergeCell ref="T203:U203"/>
    <mergeCell ref="V203:W203"/>
    <mergeCell ref="A303:H304"/>
    <mergeCell ref="I303:J304"/>
    <mergeCell ref="S303:T303"/>
    <mergeCell ref="U303:V303"/>
    <mergeCell ref="S304:T304"/>
    <mergeCell ref="U304:V304"/>
    <mergeCell ref="A282:B283"/>
    <mergeCell ref="C282:J283"/>
    <mergeCell ref="K282:L283"/>
    <mergeCell ref="T282:U282"/>
    <mergeCell ref="V282:W282"/>
    <mergeCell ref="R283:S283"/>
    <mergeCell ref="T283:U283"/>
    <mergeCell ref="V283:W283"/>
    <mergeCell ref="A249:C249"/>
    <mergeCell ref="A280:C280"/>
    <mergeCell ref="A6:C6"/>
    <mergeCell ref="A51:C51"/>
    <mergeCell ref="A107:C107"/>
    <mergeCell ref="A131:C131"/>
    <mergeCell ref="A167:C167"/>
    <mergeCell ref="A200:C200"/>
    <mergeCell ref="A300:X300"/>
    <mergeCell ref="T252:U252"/>
    <mergeCell ref="V252:W252"/>
    <mergeCell ref="A275:X275"/>
    <mergeCell ref="A276:U276"/>
    <mergeCell ref="V276:X276"/>
    <mergeCell ref="C279:X279"/>
    <mergeCell ref="A244:X244"/>
    <mergeCell ref="A245:U245"/>
    <mergeCell ref="V245:X245"/>
    <mergeCell ref="C248:X248"/>
    <mergeCell ref="A251:B252"/>
    <mergeCell ref="C251:J252"/>
    <mergeCell ref="K251:L252"/>
    <mergeCell ref="T251:U251"/>
    <mergeCell ref="V251:W25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Karen Doiron</cp:lastModifiedBy>
  <dcterms:created xsi:type="dcterms:W3CDTF">2022-08-15T14:51:49Z</dcterms:created>
  <dcterms:modified xsi:type="dcterms:W3CDTF">2022-08-16T14:10:51Z</dcterms:modified>
</cp:coreProperties>
</file>