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8904" activeTab="1"/>
  </bookViews>
  <sheets>
    <sheet name="March 2022" sheetId="1" r:id="rId1"/>
    <sheet name="FY 2021-2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6" i="2" l="1"/>
  <c r="K272" i="2"/>
  <c r="K242" i="2"/>
  <c r="K195" i="2"/>
  <c r="K158" i="2"/>
  <c r="K124" i="2"/>
  <c r="K99" i="2"/>
  <c r="K42" i="2"/>
  <c r="R42" i="2"/>
  <c r="S99" i="2"/>
  <c r="R99" i="2"/>
  <c r="S195" i="2"/>
  <c r="R195" i="2"/>
  <c r="S242" i="2"/>
  <c r="R242" i="2"/>
  <c r="R296" i="2"/>
  <c r="R295" i="2"/>
  <c r="R271" i="2"/>
  <c r="R241" i="2"/>
  <c r="R194" i="2"/>
  <c r="R157" i="2"/>
  <c r="R158" i="2" s="1"/>
  <c r="S123" i="2"/>
  <c r="S124" i="2" s="1"/>
  <c r="R123" i="2"/>
  <c r="R98" i="2"/>
  <c r="R41" i="2"/>
  <c r="S41" i="2" s="1"/>
  <c r="R307" i="2"/>
  <c r="Q307" i="2"/>
  <c r="P307" i="2"/>
  <c r="R272" i="2" l="1"/>
  <c r="S271" i="2"/>
  <c r="S272" i="2" s="1"/>
  <c r="T123" i="2"/>
  <c r="R124" i="2"/>
  <c r="S42" i="2"/>
  <c r="T41" i="2"/>
  <c r="S295" i="2"/>
  <c r="S241" i="2"/>
  <c r="T241" i="2" s="1"/>
  <c r="S194" i="2"/>
  <c r="T194" i="2" s="1"/>
  <c r="S157" i="2"/>
  <c r="S98" i="2"/>
  <c r="T98" i="2" s="1"/>
  <c r="T295" i="2" l="1"/>
  <c r="S296" i="2"/>
  <c r="T271" i="2"/>
  <c r="T157" i="2"/>
  <c r="S158" i="2"/>
  <c r="S39" i="1" l="1"/>
  <c r="R39" i="1"/>
  <c r="S95" i="1"/>
  <c r="R95" i="1"/>
  <c r="S120" i="1"/>
  <c r="R120" i="1"/>
  <c r="S153" i="1"/>
  <c r="R153" i="1"/>
  <c r="S186" i="1"/>
  <c r="R186" i="1"/>
  <c r="S234" i="1"/>
  <c r="R234" i="1"/>
  <c r="S263" i="1"/>
  <c r="R263" i="1"/>
  <c r="K263" i="1"/>
  <c r="K234" i="1"/>
  <c r="K186" i="1"/>
  <c r="K153" i="1"/>
  <c r="K120" i="1"/>
  <c r="K95" i="1"/>
  <c r="K39" i="1"/>
  <c r="K289" i="1"/>
  <c r="S289" i="1"/>
  <c r="R289" i="1"/>
  <c r="R111" i="1"/>
  <c r="S111" i="1"/>
  <c r="T111" i="1"/>
  <c r="R112" i="1"/>
  <c r="S112" i="1" s="1"/>
  <c r="R113" i="1"/>
  <c r="T113" i="1" s="1"/>
  <c r="S113" i="1"/>
  <c r="R114" i="1"/>
  <c r="S114" i="1"/>
  <c r="T114" i="1"/>
  <c r="R115" i="1"/>
  <c r="S115" i="1"/>
  <c r="T115" i="1"/>
  <c r="R116" i="1"/>
  <c r="S116" i="1" s="1"/>
  <c r="R119" i="1"/>
  <c r="S119" i="1"/>
  <c r="T119" i="1"/>
  <c r="R136" i="1"/>
  <c r="T136" i="1" s="1"/>
  <c r="S136" i="1"/>
  <c r="R137" i="1"/>
  <c r="S137" i="1" s="1"/>
  <c r="R138" i="1"/>
  <c r="S138" i="1"/>
  <c r="T138" i="1" s="1"/>
  <c r="R139" i="1"/>
  <c r="S139" i="1" s="1"/>
  <c r="T139" i="1" s="1"/>
  <c r="R140" i="1"/>
  <c r="T140" i="1" s="1"/>
  <c r="S140" i="1"/>
  <c r="R141" i="1"/>
  <c r="S141" i="1" s="1"/>
  <c r="R142" i="1"/>
  <c r="S142" i="1"/>
  <c r="T142" i="1" s="1"/>
  <c r="R143" i="1"/>
  <c r="S143" i="1" s="1"/>
  <c r="T143" i="1" s="1"/>
  <c r="R144" i="1"/>
  <c r="T144" i="1" s="1"/>
  <c r="S144" i="1"/>
  <c r="R145" i="1"/>
  <c r="S145" i="1" s="1"/>
  <c r="R146" i="1"/>
  <c r="S146" i="1"/>
  <c r="T146" i="1" s="1"/>
  <c r="R147" i="1"/>
  <c r="S147" i="1" s="1"/>
  <c r="T147" i="1" s="1"/>
  <c r="R148" i="1"/>
  <c r="T148" i="1" s="1"/>
  <c r="S148" i="1"/>
  <c r="R149" i="1"/>
  <c r="S149" i="1" s="1"/>
  <c r="R152" i="1"/>
  <c r="T152" i="1" s="1"/>
  <c r="S152" i="1"/>
  <c r="R169" i="1"/>
  <c r="S169" i="1"/>
  <c r="T169" i="1"/>
  <c r="R170" i="1"/>
  <c r="S170" i="1" s="1"/>
  <c r="R171" i="1"/>
  <c r="T171" i="1" s="1"/>
  <c r="S171" i="1"/>
  <c r="R172" i="1"/>
  <c r="S172" i="1"/>
  <c r="T172" i="1"/>
  <c r="R173" i="1"/>
  <c r="S173" i="1"/>
  <c r="T173" i="1"/>
  <c r="R174" i="1"/>
  <c r="S174" i="1" s="1"/>
  <c r="R175" i="1"/>
  <c r="T175" i="1" s="1"/>
  <c r="S175" i="1"/>
  <c r="R176" i="1"/>
  <c r="S176" i="1"/>
  <c r="T176" i="1"/>
  <c r="R177" i="1"/>
  <c r="S177" i="1"/>
  <c r="T177" i="1"/>
  <c r="R178" i="1"/>
  <c r="S178" i="1" s="1"/>
  <c r="R179" i="1"/>
  <c r="T179" i="1" s="1"/>
  <c r="S179" i="1"/>
  <c r="R180" i="1"/>
  <c r="S180" i="1"/>
  <c r="T180" i="1"/>
  <c r="R181" i="1"/>
  <c r="S181" i="1"/>
  <c r="T181" i="1"/>
  <c r="R182" i="1"/>
  <c r="S182" i="1" s="1"/>
  <c r="R185" i="1"/>
  <c r="S185" i="1"/>
  <c r="T185" i="1"/>
  <c r="R202" i="1"/>
  <c r="S202" i="1" s="1"/>
  <c r="R203" i="1"/>
  <c r="S203" i="1" s="1"/>
  <c r="R204" i="1"/>
  <c r="S204" i="1"/>
  <c r="T204" i="1" s="1"/>
  <c r="R205" i="1"/>
  <c r="S205" i="1"/>
  <c r="T205" i="1"/>
  <c r="R206" i="1"/>
  <c r="S206" i="1" s="1"/>
  <c r="T206" i="1" s="1"/>
  <c r="R207" i="1"/>
  <c r="S207" i="1" s="1"/>
  <c r="R208" i="1"/>
  <c r="T208" i="1" s="1"/>
  <c r="S208" i="1"/>
  <c r="R209" i="1"/>
  <c r="S209" i="1"/>
  <c r="T209" i="1"/>
  <c r="R210" i="1"/>
  <c r="S210" i="1" s="1"/>
  <c r="T210" i="1" s="1"/>
  <c r="R211" i="1"/>
  <c r="S211" i="1" s="1"/>
  <c r="R212" i="1"/>
  <c r="T212" i="1" s="1"/>
  <c r="S212" i="1"/>
  <c r="R213" i="1"/>
  <c r="S213" i="1"/>
  <c r="T213" i="1"/>
  <c r="R214" i="1"/>
  <c r="S214" i="1" s="1"/>
  <c r="T214" i="1" s="1"/>
  <c r="R215" i="1"/>
  <c r="S215" i="1" s="1"/>
  <c r="R216" i="1"/>
  <c r="T216" i="1" s="1"/>
  <c r="S216" i="1"/>
  <c r="R217" i="1"/>
  <c r="S217" i="1"/>
  <c r="T217" i="1"/>
  <c r="R218" i="1"/>
  <c r="S218" i="1" s="1"/>
  <c r="T218" i="1" s="1"/>
  <c r="R219" i="1"/>
  <c r="S219" i="1" s="1"/>
  <c r="R220" i="1"/>
  <c r="T220" i="1" s="1"/>
  <c r="S220" i="1"/>
  <c r="R221" i="1"/>
  <c r="S221" i="1"/>
  <c r="T221" i="1"/>
  <c r="R222" i="1"/>
  <c r="S222" i="1" s="1"/>
  <c r="T222" i="1" s="1"/>
  <c r="R223" i="1"/>
  <c r="S223" i="1" s="1"/>
  <c r="R224" i="1"/>
  <c r="T224" i="1" s="1"/>
  <c r="S224" i="1"/>
  <c r="R225" i="1"/>
  <c r="S225" i="1"/>
  <c r="T225" i="1"/>
  <c r="R226" i="1"/>
  <c r="S226" i="1"/>
  <c r="T226" i="1" s="1"/>
  <c r="R227" i="1"/>
  <c r="S227" i="1" s="1"/>
  <c r="R228" i="1"/>
  <c r="T228" i="1" s="1"/>
  <c r="S228" i="1"/>
  <c r="R229" i="1"/>
  <c r="S229" i="1" s="1"/>
  <c r="T229" i="1" s="1"/>
  <c r="R230" i="1"/>
  <c r="S230" i="1"/>
  <c r="T230" i="1" s="1"/>
  <c r="R233" i="1"/>
  <c r="S233" i="1" s="1"/>
  <c r="T233" i="1" s="1"/>
  <c r="R250" i="1"/>
  <c r="T250" i="1" s="1"/>
  <c r="S250" i="1"/>
  <c r="R251" i="1"/>
  <c r="S251" i="1" s="1"/>
  <c r="R252" i="1"/>
  <c r="S252" i="1"/>
  <c r="T252" i="1" s="1"/>
  <c r="R253" i="1"/>
  <c r="S253" i="1" s="1"/>
  <c r="T253" i="1" s="1"/>
  <c r="R254" i="1"/>
  <c r="T254" i="1" s="1"/>
  <c r="S254" i="1"/>
  <c r="R255" i="1"/>
  <c r="S255" i="1" s="1"/>
  <c r="R256" i="1"/>
  <c r="S256" i="1"/>
  <c r="T256" i="1" s="1"/>
  <c r="R257" i="1"/>
  <c r="S257" i="1" s="1"/>
  <c r="T257" i="1" s="1"/>
  <c r="R258" i="1"/>
  <c r="S258" i="1"/>
  <c r="T258" i="1" s="1"/>
  <c r="R259" i="1"/>
  <c r="S259" i="1" s="1"/>
  <c r="R262" i="1"/>
  <c r="S262" i="1"/>
  <c r="T262" i="1"/>
  <c r="R279" i="1"/>
  <c r="S279" i="1" s="1"/>
  <c r="R280" i="1"/>
  <c r="S280" i="1" s="1"/>
  <c r="R281" i="1"/>
  <c r="T281" i="1" s="1"/>
  <c r="S281" i="1"/>
  <c r="R282" i="1"/>
  <c r="S282" i="1"/>
  <c r="T282" i="1"/>
  <c r="R283" i="1"/>
  <c r="S283" i="1"/>
  <c r="T283" i="1"/>
  <c r="R284" i="1"/>
  <c r="S284" i="1" s="1"/>
  <c r="R285" i="1"/>
  <c r="T285" i="1" s="1"/>
  <c r="S285" i="1"/>
  <c r="R288" i="1"/>
  <c r="S288" i="1" s="1"/>
  <c r="R278" i="1"/>
  <c r="R249" i="1"/>
  <c r="R201" i="1"/>
  <c r="R168" i="1"/>
  <c r="R135" i="1"/>
  <c r="R110" i="1"/>
  <c r="R55" i="1"/>
  <c r="S55" i="1"/>
  <c r="T55" i="1"/>
  <c r="R56" i="1"/>
  <c r="S56" i="1" s="1"/>
  <c r="R57" i="1"/>
  <c r="T57" i="1" s="1"/>
  <c r="S57" i="1"/>
  <c r="R58" i="1"/>
  <c r="S58" i="1"/>
  <c r="T58" i="1"/>
  <c r="R59" i="1"/>
  <c r="S59" i="1"/>
  <c r="T59" i="1"/>
  <c r="R60" i="1"/>
  <c r="S60" i="1" s="1"/>
  <c r="R61" i="1"/>
  <c r="T61" i="1" s="1"/>
  <c r="S61" i="1"/>
  <c r="R62" i="1"/>
  <c r="S62" i="1"/>
  <c r="T62" i="1"/>
  <c r="R63" i="1"/>
  <c r="S63" i="1" s="1"/>
  <c r="T63" i="1" s="1"/>
  <c r="R64" i="1"/>
  <c r="S64" i="1" s="1"/>
  <c r="R65" i="1"/>
  <c r="T65" i="1" s="1"/>
  <c r="S65" i="1"/>
  <c r="R66" i="1"/>
  <c r="S66" i="1"/>
  <c r="T66" i="1"/>
  <c r="R67" i="1"/>
  <c r="S67" i="1" s="1"/>
  <c r="T67" i="1" s="1"/>
  <c r="R68" i="1"/>
  <c r="S68" i="1" s="1"/>
  <c r="R69" i="1"/>
  <c r="T69" i="1" s="1"/>
  <c r="S69" i="1"/>
  <c r="R70" i="1"/>
  <c r="S70" i="1"/>
  <c r="T70" i="1"/>
  <c r="R71" i="1"/>
  <c r="S71" i="1" s="1"/>
  <c r="T71" i="1" s="1"/>
  <c r="R72" i="1"/>
  <c r="S72" i="1" s="1"/>
  <c r="R73" i="1"/>
  <c r="T73" i="1" s="1"/>
  <c r="S73" i="1"/>
  <c r="R74" i="1"/>
  <c r="S74" i="1"/>
  <c r="T74" i="1"/>
  <c r="R75" i="1"/>
  <c r="S75" i="1" s="1"/>
  <c r="T75" i="1" s="1"/>
  <c r="R76" i="1"/>
  <c r="S76" i="1" s="1"/>
  <c r="R77" i="1"/>
  <c r="T77" i="1" s="1"/>
  <c r="S77" i="1"/>
  <c r="R78" i="1"/>
  <c r="S78" i="1"/>
  <c r="T78" i="1"/>
  <c r="R79" i="1"/>
  <c r="S79" i="1" s="1"/>
  <c r="T79" i="1" s="1"/>
  <c r="R80" i="1"/>
  <c r="S80" i="1" s="1"/>
  <c r="R81" i="1"/>
  <c r="T81" i="1" s="1"/>
  <c r="S81" i="1"/>
  <c r="R82" i="1"/>
  <c r="S82" i="1"/>
  <c r="T82" i="1"/>
  <c r="R83" i="1"/>
  <c r="S83" i="1" s="1"/>
  <c r="T83" i="1" s="1"/>
  <c r="R84" i="1"/>
  <c r="S84" i="1" s="1"/>
  <c r="R85" i="1"/>
  <c r="T85" i="1" s="1"/>
  <c r="S85" i="1"/>
  <c r="R86" i="1"/>
  <c r="S86" i="1"/>
  <c r="T86" i="1"/>
  <c r="R87" i="1"/>
  <c r="S87" i="1" s="1"/>
  <c r="T87" i="1" s="1"/>
  <c r="R88" i="1"/>
  <c r="S88" i="1" s="1"/>
  <c r="R89" i="1"/>
  <c r="T89" i="1" s="1"/>
  <c r="S89" i="1"/>
  <c r="R90" i="1"/>
  <c r="S90" i="1"/>
  <c r="T90" i="1"/>
  <c r="R91" i="1"/>
  <c r="S91" i="1" s="1"/>
  <c r="T91" i="1" s="1"/>
  <c r="R94" i="1"/>
  <c r="S94" i="1"/>
  <c r="T94" i="1"/>
  <c r="R54" i="1"/>
  <c r="R38" i="1"/>
  <c r="R15" i="1"/>
  <c r="T15" i="1" s="1"/>
  <c r="S15" i="1"/>
  <c r="R16" i="1"/>
  <c r="S16" i="1" s="1"/>
  <c r="R17" i="1"/>
  <c r="T17" i="1" s="1"/>
  <c r="S17" i="1"/>
  <c r="R18" i="1"/>
  <c r="S18" i="1"/>
  <c r="T18" i="1"/>
  <c r="R19" i="1"/>
  <c r="S19" i="1" s="1"/>
  <c r="T19" i="1" s="1"/>
  <c r="R20" i="1"/>
  <c r="S20" i="1" s="1"/>
  <c r="R21" i="1"/>
  <c r="T21" i="1" s="1"/>
  <c r="S21" i="1"/>
  <c r="R22" i="1"/>
  <c r="S22" i="1"/>
  <c r="T22" i="1"/>
  <c r="R23" i="1"/>
  <c r="S23" i="1"/>
  <c r="T23" i="1"/>
  <c r="R24" i="1"/>
  <c r="S24" i="1" s="1"/>
  <c r="R25" i="1"/>
  <c r="T25" i="1" s="1"/>
  <c r="S25" i="1"/>
  <c r="R26" i="1"/>
  <c r="S26" i="1"/>
  <c r="T26" i="1"/>
  <c r="R27" i="1"/>
  <c r="S27" i="1"/>
  <c r="T27" i="1"/>
  <c r="R28" i="1"/>
  <c r="S28" i="1" s="1"/>
  <c r="R29" i="1"/>
  <c r="T29" i="1" s="1"/>
  <c r="S29" i="1"/>
  <c r="R30" i="1"/>
  <c r="S30" i="1"/>
  <c r="T30" i="1"/>
  <c r="R31" i="1"/>
  <c r="S31" i="1"/>
  <c r="T31" i="1"/>
  <c r="R32" i="1"/>
  <c r="S32" i="1" s="1"/>
  <c r="R33" i="1"/>
  <c r="T33" i="1" s="1"/>
  <c r="S33" i="1"/>
  <c r="R34" i="1"/>
  <c r="S34" i="1"/>
  <c r="T34" i="1"/>
  <c r="R35" i="1"/>
  <c r="S35" i="1"/>
  <c r="T35" i="1"/>
  <c r="T14" i="1"/>
  <c r="S14" i="1"/>
  <c r="R14" i="1"/>
  <c r="K288" i="1"/>
  <c r="K262" i="1"/>
  <c r="K152" i="1"/>
  <c r="I300" i="1" s="1"/>
  <c r="P300" i="1" s="1"/>
  <c r="K119" i="1"/>
  <c r="K233" i="1"/>
  <c r="K185" i="1"/>
  <c r="K94" i="1"/>
  <c r="K38" i="1"/>
  <c r="T116" i="1" l="1"/>
  <c r="T112" i="1"/>
  <c r="T149" i="1"/>
  <c r="T145" i="1"/>
  <c r="T141" i="1"/>
  <c r="T137" i="1"/>
  <c r="T182" i="1"/>
  <c r="T178" i="1"/>
  <c r="T174" i="1"/>
  <c r="T170" i="1"/>
  <c r="T202" i="1"/>
  <c r="T227" i="1"/>
  <c r="T223" i="1"/>
  <c r="T219" i="1"/>
  <c r="T215" i="1"/>
  <c r="T211" i="1"/>
  <c r="T207" i="1"/>
  <c r="T203" i="1"/>
  <c r="T259" i="1"/>
  <c r="T255" i="1"/>
  <c r="T251" i="1"/>
  <c r="T279" i="1"/>
  <c r="T288" i="1"/>
  <c r="T284" i="1"/>
  <c r="T280" i="1"/>
  <c r="S278" i="1"/>
  <c r="T278" i="1" s="1"/>
  <c r="S249" i="1"/>
  <c r="T249" i="1" s="1"/>
  <c r="S201" i="1"/>
  <c r="T201" i="1" s="1"/>
  <c r="S168" i="1"/>
  <c r="T168" i="1" s="1"/>
  <c r="S135" i="1"/>
  <c r="T135" i="1" s="1"/>
  <c r="S110" i="1"/>
  <c r="T110" i="1" s="1"/>
  <c r="T88" i="1"/>
  <c r="T84" i="1"/>
  <c r="T80" i="1"/>
  <c r="T76" i="1"/>
  <c r="T72" i="1"/>
  <c r="T68" i="1"/>
  <c r="T64" i="1"/>
  <c r="T60" i="1"/>
  <c r="T56" i="1"/>
  <c r="S54" i="1"/>
  <c r="T54" i="1" s="1"/>
  <c r="S38" i="1"/>
  <c r="T38" i="1" s="1"/>
  <c r="T32" i="1"/>
  <c r="T28" i="1"/>
  <c r="T24" i="1"/>
  <c r="T20" i="1"/>
  <c r="T16" i="1"/>
  <c r="Q300" i="1"/>
  <c r="R300" i="1"/>
</calcChain>
</file>

<file path=xl/sharedStrings.xml><?xml version="1.0" encoding="utf-8"?>
<sst xmlns="http://schemas.openxmlformats.org/spreadsheetml/2006/main" count="1251" uniqueCount="221">
  <si>
    <t>Release Requests Received</t>
  </si>
  <si>
    <t>Demandes de mainlevées reçues</t>
  </si>
  <si>
    <t>March / mars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</si>
  <si>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</si>
  <si>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</si>
  <si>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</si>
  <si>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</si>
  <si>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</si>
  <si>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</si>
  <si>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</si>
  <si>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</si>
  <si>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</si>
  <si>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</si>
  <si>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</si>
  <si>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</si>
  <si>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</si>
  <si>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</si>
  <si>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</si>
  <si>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</si>
  <si>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</si>
  <si>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</si>
  <si>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</si>
  <si>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</si>
  <si>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</si>
  <si>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</si>
  <si>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</si>
  <si>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</si>
  <si>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</si>
  <si>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</si>
  <si>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</si>
  <si>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</si>
  <si>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</si>
  <si>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</si>
  <si>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</si>
  <si>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</si>
  <si>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</si>
  <si>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</si>
  <si>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</si>
  <si>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</si>
  <si>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</si>
  <si>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</si>
  <si>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</si>
  <si>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</si>
  <si>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</si>
  <si>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</si>
  <si>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</si>
  <si>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</si>
  <si>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</si>
  <si>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</si>
  <si>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</si>
  <si>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</si>
  <si>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</si>
  <si>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</si>
  <si>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</si>
  <si>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</si>
  <si>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</si>
  <si>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</si>
  <si>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</si>
  <si>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</si>
  <si>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</si>
  <si>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</si>
  <si>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</si>
  <si>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</si>
  <si>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</si>
  <si>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</si>
  <si>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</si>
  <si>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</si>
  <si>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</si>
  <si>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</si>
  <si>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</si>
  <si>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ST-PAMPHILE</t>
  </si>
  <si>
    <t>ST-JUST-DE-BRETENIÈR</t>
  </si>
  <si>
    <t>STE-AURÉLIE</t>
  </si>
  <si>
    <t>LACOLLE: HWY 15 (HUB</t>
  </si>
  <si>
    <t>STANHOPE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</si>
  <si>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</si>
  <si>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</si>
  <si>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</si>
  <si>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</si>
  <si>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</si>
  <si>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</si>
  <si>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</si>
  <si>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</si>
  <si>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</si>
  <si>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</si>
  <si>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</si>
  <si>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</si>
  <si>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</si>
  <si>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</si>
  <si>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</si>
  <si>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</si>
  <si>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</si>
  <si>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</si>
  <si>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</si>
  <si>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</si>
  <si>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</si>
  <si>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</si>
  <si>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</si>
  <si>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</si>
  <si>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</si>
  <si>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</si>
  <si>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</si>
  <si>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</si>
  <si>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</si>
  <si>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</si>
  <si>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</si>
  <si>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</si>
  <si>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</si>
  <si>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YELLOWKNIFE AIRPORT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</si>
  <si>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</si>
  <si>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</si>
  <si>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</si>
  <si>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</si>
  <si>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</si>
  <si>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</si>
  <si>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</si>
  <si>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</si>
  <si>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</si>
  <si>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</si>
  <si>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</si>
  <si>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</si>
  <si>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</si>
  <si>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</si>
  <si>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</si>
  <si>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</si>
  <si>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</si>
  <si>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</si>
  <si>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</si>
  <si>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</si>
  <si>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</si>
  <si>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</si>
  <si>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</si>
  <si>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</si>
  <si>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</si>
  <si>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</si>
  <si>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</si>
  <si>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</si>
  <si>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</si>
  <si>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</si>
  <si>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</si>
  <si>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</si>
  <si>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</si>
  <si>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</si>
  <si>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</si>
  <si>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</si>
  <si>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</si>
  <si>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</si>
  <si>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</si>
  <si>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</si>
  <si>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</si>
  <si>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</si>
  <si>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</si>
  <si>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</si>
  <si>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</si>
  <si>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</si>
  <si>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</si>
  <si>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</si>
  <si>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</si>
  <si>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</si>
  <si>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</si>
  <si>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</si>
  <si>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April/avril 2021 - March/mars 2022</t>
  </si>
  <si>
    <t xml:space="preserve">PORT HAWKESBURY </t>
  </si>
  <si>
    <t>SYDNEY</t>
  </si>
  <si>
    <t>YARMOUTH</t>
  </si>
  <si>
    <t xml:space="preserve">CORNER BROOK </t>
  </si>
  <si>
    <t>GANDER</t>
  </si>
  <si>
    <t>FORTUNE</t>
  </si>
  <si>
    <t>DRUMMONDVILLE (HUB)</t>
  </si>
  <si>
    <t>ST-JEAN (HUB)</t>
  </si>
  <si>
    <t>TROIS-RIVIÈRES (HUB)</t>
  </si>
  <si>
    <t>POHÉNÉGAMOOK</t>
  </si>
  <si>
    <t>HIGHWATER</t>
  </si>
  <si>
    <t>Lacolle Route 223</t>
  </si>
  <si>
    <t xml:space="preserve">ST-JÉRÔME </t>
  </si>
  <si>
    <t>VAL D’OR (IAS)</t>
  </si>
  <si>
    <t>BAIE-COMEAU</t>
  </si>
  <si>
    <t>HEREFORD ROAD</t>
  </si>
  <si>
    <t>MORSES LINE</t>
  </si>
  <si>
    <t>NOYAN</t>
  </si>
  <si>
    <t>EAST PINNACLE</t>
  </si>
  <si>
    <t>IQALUIT AIRPORT</t>
  </si>
  <si>
    <t>NORTH BAY (HUB)</t>
  </si>
  <si>
    <t>SUDBURY</t>
  </si>
  <si>
    <t>GRETNA</t>
  </si>
  <si>
    <t>SPRAGUE</t>
  </si>
  <si>
    <t>SOUTH JUNCTION</t>
  </si>
  <si>
    <t>ADEN</t>
  </si>
  <si>
    <t>PRINCE RUPERT</t>
  </si>
  <si>
    <t>KAMLOOPS AIRPORT</t>
  </si>
  <si>
    <t>CASCADE</t>
  </si>
  <si>
    <t>KITIMAT</t>
  </si>
  <si>
    <t>CAMPBELL RIVER</t>
  </si>
  <si>
    <t>WHITEHORSE</t>
  </si>
  <si>
    <t>FRASER</t>
  </si>
  <si>
    <t>SIMCOE</t>
  </si>
  <si>
    <t xml:space="preserve">PORT COLBORNE </t>
  </si>
  <si>
    <t>IID</t>
  </si>
  <si>
    <t>SWI</t>
  </si>
  <si>
    <t>PORT HAWKESBURY C/O SYNDNEY</t>
  </si>
  <si>
    <t>FREDERICTON</t>
  </si>
  <si>
    <t>PORT ST ANDREWS C/O ST-STEPHEN</t>
  </si>
  <si>
    <t>DRUMMONDVILLE (STANHOPE)</t>
  </si>
  <si>
    <t>GRANBY (STANSTEAD 55)</t>
  </si>
  <si>
    <t>SHAWINIGAN (TROIS RIVIERES)</t>
  </si>
  <si>
    <t>SOREL</t>
  </si>
  <si>
    <t>ST-JEAN</t>
  </si>
  <si>
    <t>TROIS RIVIERES</t>
  </si>
  <si>
    <t>PORT CARTIER</t>
  </si>
  <si>
    <t>RIVIERE DU LOUP</t>
  </si>
  <si>
    <t>LACOLLE: ROUTE 223</t>
  </si>
  <si>
    <t>BAIE COMEAU</t>
  </si>
  <si>
    <t>SEPT ILES</t>
  </si>
  <si>
    <t>CRANBROOK</t>
  </si>
  <si>
    <t>KAMLOOPS</t>
  </si>
  <si>
    <t>PORT OF CASCADE</t>
  </si>
  <si>
    <t>PRINCE GEORGE</t>
  </si>
  <si>
    <t>FRASER, B.C.</t>
  </si>
  <si>
    <t>MIDLAND</t>
  </si>
  <si>
    <t>COMMERCIAL HUB-OTTAWA</t>
  </si>
  <si>
    <t>WALLACEBURG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</si>
</sst>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topLeftCell="A101" workbookViewId="0">
      <selection activeCell="K119" sqref="K119"/>
    </sheetView>
  </sheetViews>
  <sheetFormatPr defaultRowHeight="14.4" x14ac:dyDescent="0.3"/>
  <cols>
    <col min="1" max="1" width="10.44140625" customWidth="1"/>
    <col min="2" max="2" width="18.6640625" customWidth="1"/>
  </cols>
  <sheetData>
    <row r="1" spans="1:30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30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30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30" ht="14.4" customHeight="1" x14ac:dyDescent="0.3">
      <c r="A6" s="21" t="s">
        <v>2</v>
      </c>
      <c r="B6" s="21"/>
      <c r="C6" s="21"/>
    </row>
    <row r="7" spans="1:30" x14ac:dyDescent="0.3">
      <c r="AA7" s="6"/>
      <c r="AB7" s="6"/>
      <c r="AC7" s="6"/>
      <c r="AD7" s="6"/>
    </row>
    <row r="8" spans="1:30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30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30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197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  <c r="AA10" s="13"/>
      <c r="AB10" s="13"/>
      <c r="AC10" s="14"/>
      <c r="AD10" s="15"/>
    </row>
    <row r="11" spans="1:30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198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AA11" s="13"/>
      <c r="AB11" s="13"/>
      <c r="AC11" s="14"/>
      <c r="AD11" s="15"/>
    </row>
    <row r="12" spans="1:30" x14ac:dyDescent="0.3">
      <c r="AA12" s="13"/>
      <c r="AB12" s="13"/>
      <c r="AC12" s="13"/>
      <c r="AD12" s="13"/>
    </row>
    <row r="13" spans="1:30" x14ac:dyDescent="0.3">
      <c r="AA13" s="13"/>
      <c r="AB13" s="13"/>
      <c r="AC13" s="14"/>
      <c r="AD13" s="15"/>
    </row>
    <row r="14" spans="1:30" x14ac:dyDescent="0.3">
      <c r="A14" s="12">
        <v>9</v>
      </c>
      <c r="B14" s="12" t="s">
        <v>33</v>
      </c>
      <c r="C14" s="13"/>
      <c r="D14" s="13"/>
      <c r="E14" s="13"/>
      <c r="F14" s="14">
        <v>25</v>
      </c>
      <c r="G14" s="13"/>
      <c r="H14" s="14">
        <v>17</v>
      </c>
      <c r="I14" s="14">
        <v>42</v>
      </c>
      <c r="J14" s="13"/>
      <c r="K14" s="22">
        <v>3575</v>
      </c>
      <c r="L14" s="14">
        <v>15</v>
      </c>
      <c r="M14" s="14">
        <v>18</v>
      </c>
      <c r="N14" s="13"/>
      <c r="O14" s="13"/>
      <c r="P14" s="13"/>
      <c r="Q14" s="13"/>
      <c r="R14" s="14">
        <f>SUM(J14:Q14)</f>
        <v>3608</v>
      </c>
      <c r="S14" s="14">
        <f>SUM(I14,R14)</f>
        <v>3650</v>
      </c>
      <c r="T14" s="15">
        <f>R14/S14</f>
        <v>0.98849315068493149</v>
      </c>
      <c r="AA14" s="13"/>
      <c r="AB14" s="13"/>
      <c r="AC14" s="14"/>
      <c r="AD14" s="15"/>
    </row>
    <row r="15" spans="1:30" ht="19.2" x14ac:dyDescent="0.3">
      <c r="A15" s="12">
        <v>19</v>
      </c>
      <c r="B15" s="12" t="s">
        <v>199</v>
      </c>
      <c r="C15" s="13"/>
      <c r="D15" s="13"/>
      <c r="E15" s="13"/>
      <c r="F15" s="14"/>
      <c r="G15" s="13"/>
      <c r="H15" s="14"/>
      <c r="I15" s="14"/>
      <c r="J15" s="13"/>
      <c r="K15" s="22">
        <v>2</v>
      </c>
      <c r="L15" s="14"/>
      <c r="M15" s="14"/>
      <c r="N15" s="13"/>
      <c r="O15" s="13"/>
      <c r="P15" s="13"/>
      <c r="Q15" s="13"/>
      <c r="R15" s="14">
        <f t="shared" ref="R15:R35" si="0">SUM(J15:Q15)</f>
        <v>2</v>
      </c>
      <c r="S15" s="14">
        <f t="shared" ref="S15:S35" si="1">SUM(I15,R15)</f>
        <v>2</v>
      </c>
      <c r="T15" s="15">
        <f t="shared" ref="T15:T35" si="2">R15/S15</f>
        <v>1</v>
      </c>
      <c r="AA15" s="13"/>
      <c r="AB15" s="13"/>
      <c r="AC15" s="14"/>
      <c r="AD15" s="15"/>
    </row>
    <row r="16" spans="1:30" x14ac:dyDescent="0.3">
      <c r="A16" s="12">
        <v>101</v>
      </c>
      <c r="B16" s="12" t="s">
        <v>34</v>
      </c>
      <c r="C16" s="13"/>
      <c r="D16" s="13"/>
      <c r="E16" s="13"/>
      <c r="F16" s="13"/>
      <c r="G16" s="13"/>
      <c r="H16" s="14">
        <v>4</v>
      </c>
      <c r="I16" s="14">
        <v>4</v>
      </c>
      <c r="J16" s="13"/>
      <c r="K16" s="22">
        <v>11</v>
      </c>
      <c r="L16" s="13"/>
      <c r="M16" s="13"/>
      <c r="N16" s="13"/>
      <c r="O16" s="13"/>
      <c r="P16" s="13"/>
      <c r="Q16" s="13"/>
      <c r="R16" s="14">
        <f t="shared" si="0"/>
        <v>11</v>
      </c>
      <c r="S16" s="14">
        <f t="shared" si="1"/>
        <v>15</v>
      </c>
      <c r="T16" s="15">
        <f t="shared" si="2"/>
        <v>0.73333333333333328</v>
      </c>
      <c r="AA16" s="13"/>
      <c r="AB16" s="13"/>
      <c r="AC16" s="14"/>
      <c r="AD16" s="15"/>
    </row>
    <row r="17" spans="1:30" x14ac:dyDescent="0.3">
      <c r="A17" s="12">
        <v>201</v>
      </c>
      <c r="B17" s="12" t="s">
        <v>35</v>
      </c>
      <c r="C17" s="13"/>
      <c r="D17" s="13"/>
      <c r="E17" s="13"/>
      <c r="F17" s="13"/>
      <c r="G17" s="13"/>
      <c r="H17" s="14">
        <v>5</v>
      </c>
      <c r="I17" s="14">
        <v>5</v>
      </c>
      <c r="J17" s="13"/>
      <c r="K17" s="22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6</v>
      </c>
      <c r="T17" s="15">
        <f t="shared" si="2"/>
        <v>0.16666666666666666</v>
      </c>
      <c r="AA17" s="13"/>
      <c r="AB17" s="13"/>
      <c r="AC17" s="14"/>
      <c r="AD17" s="15"/>
    </row>
    <row r="18" spans="1:30" x14ac:dyDescent="0.3">
      <c r="A18" s="12">
        <v>204</v>
      </c>
      <c r="B18" s="12" t="s">
        <v>200</v>
      </c>
      <c r="C18" s="13"/>
      <c r="D18" s="13"/>
      <c r="E18" s="13"/>
      <c r="F18" s="13"/>
      <c r="G18" s="13"/>
      <c r="H18" s="14"/>
      <c r="I18" s="14"/>
      <c r="J18" s="13"/>
      <c r="K18" s="22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2</v>
      </c>
      <c r="T18" s="15">
        <f t="shared" si="2"/>
        <v>1</v>
      </c>
      <c r="AA18" s="13"/>
      <c r="AB18" s="13"/>
      <c r="AC18" s="14"/>
      <c r="AD18" s="15"/>
    </row>
    <row r="19" spans="1:30" x14ac:dyDescent="0.3">
      <c r="A19" s="12">
        <v>205</v>
      </c>
      <c r="B19" s="12" t="s">
        <v>36</v>
      </c>
      <c r="C19" s="13"/>
      <c r="D19" s="13"/>
      <c r="E19" s="13"/>
      <c r="F19" s="13"/>
      <c r="G19" s="13"/>
      <c r="H19" s="14">
        <v>6</v>
      </c>
      <c r="I19" s="14">
        <v>6</v>
      </c>
      <c r="J19" s="13"/>
      <c r="K19" s="22">
        <v>357</v>
      </c>
      <c r="L19" s="13"/>
      <c r="M19" s="13"/>
      <c r="N19" s="13"/>
      <c r="O19" s="13"/>
      <c r="P19" s="13"/>
      <c r="Q19" s="13"/>
      <c r="R19" s="14">
        <f t="shared" si="0"/>
        <v>357</v>
      </c>
      <c r="S19" s="14">
        <f t="shared" si="1"/>
        <v>363</v>
      </c>
      <c r="T19" s="15">
        <f t="shared" si="2"/>
        <v>0.98347107438016534</v>
      </c>
      <c r="AA19" s="13"/>
      <c r="AB19" s="13"/>
      <c r="AC19" s="14"/>
      <c r="AD19" s="15"/>
    </row>
    <row r="20" spans="1:30" x14ac:dyDescent="0.3">
      <c r="A20" s="12">
        <v>206</v>
      </c>
      <c r="B20" s="12" t="s">
        <v>37</v>
      </c>
      <c r="C20" s="13"/>
      <c r="D20" s="14">
        <v>2</v>
      </c>
      <c r="E20" s="13"/>
      <c r="F20" s="14">
        <v>1</v>
      </c>
      <c r="G20" s="14">
        <v>8</v>
      </c>
      <c r="H20" s="13"/>
      <c r="I20" s="14">
        <v>11</v>
      </c>
      <c r="J20" s="13"/>
      <c r="K20" s="22">
        <v>503</v>
      </c>
      <c r="L20" s="14">
        <v>19</v>
      </c>
      <c r="M20" s="13"/>
      <c r="N20" s="13"/>
      <c r="O20" s="13"/>
      <c r="P20" s="13"/>
      <c r="Q20" s="13"/>
      <c r="R20" s="14">
        <f t="shared" si="0"/>
        <v>522</v>
      </c>
      <c r="S20" s="14">
        <f t="shared" si="1"/>
        <v>533</v>
      </c>
      <c r="T20" s="15">
        <f t="shared" si="2"/>
        <v>0.9793621013133208</v>
      </c>
      <c r="AA20" s="13"/>
      <c r="AB20" s="13"/>
      <c r="AC20" s="14"/>
      <c r="AD20" s="15"/>
    </row>
    <row r="21" spans="1:30" ht="19.2" x14ac:dyDescent="0.3">
      <c r="A21" s="12">
        <v>209</v>
      </c>
      <c r="B21" s="12" t="s">
        <v>201</v>
      </c>
      <c r="C21" s="13"/>
      <c r="D21" s="14"/>
      <c r="E21" s="13"/>
      <c r="F21" s="14"/>
      <c r="G21" s="14"/>
      <c r="H21" s="13"/>
      <c r="I21" s="14"/>
      <c r="J21" s="13"/>
      <c r="K21" s="22">
        <v>2</v>
      </c>
      <c r="L21" s="14"/>
      <c r="M21" s="13"/>
      <c r="N21" s="13"/>
      <c r="O21" s="13"/>
      <c r="P21" s="13"/>
      <c r="Q21" s="13"/>
      <c r="R21" s="14">
        <f t="shared" si="0"/>
        <v>2</v>
      </c>
      <c r="S21" s="14">
        <f t="shared" si="1"/>
        <v>2</v>
      </c>
      <c r="T21" s="15">
        <f t="shared" si="2"/>
        <v>1</v>
      </c>
      <c r="AA21" s="13"/>
      <c r="AB21" s="13"/>
      <c r="AC21" s="14"/>
      <c r="AD21" s="15"/>
    </row>
    <row r="22" spans="1:30" x14ac:dyDescent="0.3">
      <c r="A22" s="12">
        <v>210</v>
      </c>
      <c r="B22" s="12" t="s">
        <v>38</v>
      </c>
      <c r="C22" s="13"/>
      <c r="D22" s="13"/>
      <c r="E22" s="13"/>
      <c r="F22" s="14">
        <v>2</v>
      </c>
      <c r="G22" s="14">
        <v>4</v>
      </c>
      <c r="H22" s="13"/>
      <c r="I22" s="14">
        <v>6</v>
      </c>
      <c r="J22" s="13"/>
      <c r="K22" s="22">
        <v>209</v>
      </c>
      <c r="L22" s="14">
        <v>3</v>
      </c>
      <c r="M22" s="14">
        <v>6</v>
      </c>
      <c r="N22" s="13"/>
      <c r="O22" s="13"/>
      <c r="P22" s="13"/>
      <c r="Q22" s="13"/>
      <c r="R22" s="14">
        <f t="shared" si="0"/>
        <v>218</v>
      </c>
      <c r="S22" s="14">
        <f t="shared" si="1"/>
        <v>224</v>
      </c>
      <c r="T22" s="15">
        <f t="shared" si="2"/>
        <v>0.9732142857142857</v>
      </c>
      <c r="AA22" s="13"/>
      <c r="AB22" s="13"/>
      <c r="AC22" s="14"/>
      <c r="AD22" s="15"/>
    </row>
    <row r="23" spans="1:30" x14ac:dyDescent="0.3">
      <c r="A23" s="12">
        <v>212</v>
      </c>
      <c r="B23" s="12" t="s">
        <v>39</v>
      </c>
      <c r="C23" s="13"/>
      <c r="D23" s="14">
        <v>6</v>
      </c>
      <c r="E23" s="14">
        <v>10</v>
      </c>
      <c r="F23" s="14">
        <v>11</v>
      </c>
      <c r="G23" s="14">
        <v>6</v>
      </c>
      <c r="H23" s="14">
        <v>94</v>
      </c>
      <c r="I23" s="14">
        <v>127</v>
      </c>
      <c r="J23" s="14">
        <v>11</v>
      </c>
      <c r="K23" s="22">
        <v>3227</v>
      </c>
      <c r="L23" s="14">
        <v>61</v>
      </c>
      <c r="M23" s="13"/>
      <c r="N23" s="13"/>
      <c r="O23" s="13"/>
      <c r="P23" s="13"/>
      <c r="Q23" s="13"/>
      <c r="R23" s="14">
        <f t="shared" si="0"/>
        <v>3299</v>
      </c>
      <c r="S23" s="14">
        <f t="shared" si="1"/>
        <v>3426</v>
      </c>
      <c r="T23" s="15">
        <f t="shared" si="2"/>
        <v>0.9629305312317572</v>
      </c>
      <c r="AA23" s="13"/>
      <c r="AB23" s="13"/>
      <c r="AC23" s="14"/>
      <c r="AD23" s="15"/>
    </row>
    <row r="24" spans="1:30" x14ac:dyDescent="0.3">
      <c r="A24" s="12">
        <v>213</v>
      </c>
      <c r="B24" s="12" t="s">
        <v>40</v>
      </c>
      <c r="C24" s="13"/>
      <c r="D24" s="13"/>
      <c r="E24" s="13"/>
      <c r="F24" s="13"/>
      <c r="G24" s="13"/>
      <c r="H24" s="14">
        <v>40</v>
      </c>
      <c r="I24" s="14">
        <v>40</v>
      </c>
      <c r="J24" s="13"/>
      <c r="K24" s="22">
        <v>25</v>
      </c>
      <c r="L24" s="14">
        <v>7</v>
      </c>
      <c r="M24" s="13"/>
      <c r="N24" s="13"/>
      <c r="O24" s="13"/>
      <c r="P24" s="13"/>
      <c r="Q24" s="13"/>
      <c r="R24" s="14">
        <f t="shared" si="0"/>
        <v>32</v>
      </c>
      <c r="S24" s="14">
        <f t="shared" si="1"/>
        <v>72</v>
      </c>
      <c r="T24" s="15">
        <f t="shared" si="2"/>
        <v>0.44444444444444442</v>
      </c>
      <c r="AA24" s="13"/>
      <c r="AB24" s="13"/>
      <c r="AC24" s="13"/>
      <c r="AD24" s="13"/>
    </row>
    <row r="25" spans="1:30" x14ac:dyDescent="0.3">
      <c r="A25" s="12">
        <v>214</v>
      </c>
      <c r="B25" s="12" t="s">
        <v>41</v>
      </c>
      <c r="C25" s="13"/>
      <c r="D25" s="13"/>
      <c r="E25" s="13"/>
      <c r="F25" s="13"/>
      <c r="G25" s="13"/>
      <c r="H25" s="14">
        <v>16</v>
      </c>
      <c r="I25" s="14">
        <v>16</v>
      </c>
      <c r="J25" s="13"/>
      <c r="K25" s="22">
        <v>90</v>
      </c>
      <c r="L25" s="13"/>
      <c r="M25" s="13"/>
      <c r="N25" s="13"/>
      <c r="O25" s="13"/>
      <c r="P25" s="13"/>
      <c r="Q25" s="13"/>
      <c r="R25" s="14">
        <f t="shared" si="0"/>
        <v>90</v>
      </c>
      <c r="S25" s="14">
        <f t="shared" si="1"/>
        <v>106</v>
      </c>
      <c r="T25" s="15">
        <f t="shared" si="2"/>
        <v>0.84905660377358494</v>
      </c>
      <c r="AA25" s="13"/>
      <c r="AB25" s="13"/>
      <c r="AC25" s="14"/>
      <c r="AD25" s="15"/>
    </row>
    <row r="26" spans="1:30" x14ac:dyDescent="0.3">
      <c r="A26" s="12">
        <v>215</v>
      </c>
      <c r="B26" s="12" t="s">
        <v>42</v>
      </c>
      <c r="C26" s="13"/>
      <c r="D26" s="13"/>
      <c r="E26" s="13"/>
      <c r="F26" s="13"/>
      <c r="G26" s="13"/>
      <c r="H26" s="14">
        <v>82</v>
      </c>
      <c r="I26" s="14">
        <v>82</v>
      </c>
      <c r="J26" s="13"/>
      <c r="K26" s="22">
        <v>116</v>
      </c>
      <c r="L26" s="13"/>
      <c r="M26" s="13"/>
      <c r="N26" s="13"/>
      <c r="O26" s="13"/>
      <c r="P26" s="13"/>
      <c r="Q26" s="13"/>
      <c r="R26" s="14">
        <f t="shared" si="0"/>
        <v>116</v>
      </c>
      <c r="S26" s="14">
        <f t="shared" si="1"/>
        <v>198</v>
      </c>
      <c r="T26" s="15">
        <f t="shared" si="2"/>
        <v>0.58585858585858586</v>
      </c>
      <c r="AA26" s="13"/>
      <c r="AB26" s="13"/>
      <c r="AC26" s="13"/>
      <c r="AD26" s="13"/>
    </row>
    <row r="27" spans="1:30" x14ac:dyDescent="0.3">
      <c r="A27" s="12">
        <v>216</v>
      </c>
      <c r="B27" s="12" t="s">
        <v>43</v>
      </c>
      <c r="C27" s="13"/>
      <c r="D27" s="13"/>
      <c r="E27" s="13"/>
      <c r="F27" s="13"/>
      <c r="G27" s="13"/>
      <c r="H27" s="14">
        <v>57</v>
      </c>
      <c r="I27" s="14">
        <v>57</v>
      </c>
      <c r="J27" s="14">
        <v>7</v>
      </c>
      <c r="K27" s="22">
        <v>425</v>
      </c>
      <c r="L27" s="13"/>
      <c r="M27" s="13"/>
      <c r="N27" s="13"/>
      <c r="O27" s="13"/>
      <c r="P27" s="13"/>
      <c r="Q27" s="13"/>
      <c r="R27" s="14">
        <f t="shared" si="0"/>
        <v>432</v>
      </c>
      <c r="S27" s="14">
        <f t="shared" si="1"/>
        <v>489</v>
      </c>
      <c r="T27" s="15">
        <f t="shared" si="2"/>
        <v>0.8834355828220859</v>
      </c>
      <c r="AA27" s="13"/>
      <c r="AB27" s="13"/>
      <c r="AC27" s="13"/>
      <c r="AD27" s="13"/>
    </row>
    <row r="28" spans="1:30" x14ac:dyDescent="0.3">
      <c r="A28" s="12">
        <v>217</v>
      </c>
      <c r="B28" s="12" t="s">
        <v>44</v>
      </c>
      <c r="C28" s="13"/>
      <c r="D28" s="13"/>
      <c r="E28" s="13"/>
      <c r="F28" s="13"/>
      <c r="G28" s="13"/>
      <c r="H28" s="14">
        <v>77</v>
      </c>
      <c r="I28" s="14">
        <v>77</v>
      </c>
      <c r="J28" s="13"/>
      <c r="K28" s="22">
        <v>0</v>
      </c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77</v>
      </c>
      <c r="T28" s="15">
        <f t="shared" si="2"/>
        <v>0</v>
      </c>
      <c r="AA28" s="13"/>
      <c r="AB28" s="13"/>
      <c r="AC28" s="14"/>
      <c r="AD28" s="15"/>
    </row>
    <row r="29" spans="1:30" x14ac:dyDescent="0.3">
      <c r="A29" s="12">
        <v>218</v>
      </c>
      <c r="B29" s="12" t="s">
        <v>45</v>
      </c>
      <c r="C29" s="13"/>
      <c r="D29" s="13"/>
      <c r="E29" s="13"/>
      <c r="F29" s="13"/>
      <c r="G29" s="13"/>
      <c r="H29" s="14">
        <v>16</v>
      </c>
      <c r="I29" s="14">
        <v>16</v>
      </c>
      <c r="J29" s="14">
        <v>5</v>
      </c>
      <c r="K29" s="22">
        <v>790</v>
      </c>
      <c r="L29" s="14">
        <v>4</v>
      </c>
      <c r="M29" s="13"/>
      <c r="N29" s="13"/>
      <c r="O29" s="13"/>
      <c r="P29" s="13"/>
      <c r="Q29" s="13"/>
      <c r="R29" s="14">
        <f t="shared" si="0"/>
        <v>799</v>
      </c>
      <c r="S29" s="14">
        <f t="shared" si="1"/>
        <v>815</v>
      </c>
      <c r="T29" s="15">
        <f t="shared" si="2"/>
        <v>0.9803680981595092</v>
      </c>
      <c r="AA29" s="13"/>
      <c r="AB29" s="13"/>
      <c r="AC29" s="13"/>
      <c r="AD29" s="13"/>
    </row>
    <row r="30" spans="1:30" x14ac:dyDescent="0.3">
      <c r="A30" s="12">
        <v>219</v>
      </c>
      <c r="B30" s="12" t="s">
        <v>46</v>
      </c>
      <c r="C30" s="13"/>
      <c r="D30" s="13"/>
      <c r="E30" s="13"/>
      <c r="F30" s="13"/>
      <c r="G30" s="13"/>
      <c r="H30" s="14">
        <v>27</v>
      </c>
      <c r="I30" s="14">
        <v>27</v>
      </c>
      <c r="J30" s="13"/>
      <c r="K30" s="22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27</v>
      </c>
      <c r="T30" s="15">
        <f t="shared" si="2"/>
        <v>0</v>
      </c>
      <c r="AA30" s="13"/>
      <c r="AB30" s="13"/>
      <c r="AC30" s="14"/>
      <c r="AD30" s="15"/>
    </row>
    <row r="31" spans="1:30" x14ac:dyDescent="0.3">
      <c r="A31" s="12">
        <v>225</v>
      </c>
      <c r="B31" s="12" t="s">
        <v>47</v>
      </c>
      <c r="C31" s="13"/>
      <c r="D31" s="13"/>
      <c r="E31" s="13"/>
      <c r="F31" s="13"/>
      <c r="G31" s="13"/>
      <c r="H31" s="14">
        <v>72</v>
      </c>
      <c r="I31" s="14">
        <v>72</v>
      </c>
      <c r="J31" s="13"/>
      <c r="K31" s="22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72</v>
      </c>
      <c r="T31" s="15">
        <f t="shared" si="2"/>
        <v>0</v>
      </c>
      <c r="AA31" s="13"/>
      <c r="AB31" s="13"/>
      <c r="AC31" s="14"/>
      <c r="AD31" s="15"/>
    </row>
    <row r="32" spans="1:30" x14ac:dyDescent="0.3">
      <c r="A32" s="12">
        <v>231</v>
      </c>
      <c r="B32" s="12" t="s">
        <v>48</v>
      </c>
      <c r="C32" s="13"/>
      <c r="D32" s="13"/>
      <c r="E32" s="14">
        <v>19</v>
      </c>
      <c r="F32" s="14">
        <v>11</v>
      </c>
      <c r="G32" s="14">
        <v>14</v>
      </c>
      <c r="H32" s="14">
        <v>81</v>
      </c>
      <c r="I32" s="14">
        <v>125</v>
      </c>
      <c r="J32" s="14">
        <v>1</v>
      </c>
      <c r="K32" s="22">
        <v>8448</v>
      </c>
      <c r="L32" s="14">
        <v>102</v>
      </c>
      <c r="M32" s="13"/>
      <c r="N32" s="13"/>
      <c r="O32" s="13"/>
      <c r="P32" s="13"/>
      <c r="Q32" s="13"/>
      <c r="R32" s="14">
        <f t="shared" si="0"/>
        <v>8551</v>
      </c>
      <c r="S32" s="14">
        <f t="shared" si="1"/>
        <v>8676</v>
      </c>
      <c r="T32" s="15">
        <f t="shared" si="2"/>
        <v>0.98559243891194104</v>
      </c>
    </row>
    <row r="33" spans="1:30" x14ac:dyDescent="0.3">
      <c r="A33" s="12">
        <v>913</v>
      </c>
      <c r="B33" s="12" t="s">
        <v>49</v>
      </c>
      <c r="C33" s="13"/>
      <c r="D33" s="13"/>
      <c r="E33" s="13"/>
      <c r="F33" s="14">
        <v>2</v>
      </c>
      <c r="G33" s="13"/>
      <c r="H33" s="14">
        <v>9</v>
      </c>
      <c r="I33" s="14">
        <v>11</v>
      </c>
      <c r="J33" s="13"/>
      <c r="K33" s="22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11</v>
      </c>
      <c r="T33" s="15">
        <f t="shared" si="2"/>
        <v>0</v>
      </c>
    </row>
    <row r="34" spans="1:30" x14ac:dyDescent="0.3">
      <c r="A34" s="12">
        <v>914</v>
      </c>
      <c r="B34" s="12" t="s">
        <v>50</v>
      </c>
      <c r="C34" s="13"/>
      <c r="D34" s="13"/>
      <c r="E34" s="13"/>
      <c r="F34" s="13"/>
      <c r="G34" s="13"/>
      <c r="H34" s="14">
        <v>8</v>
      </c>
      <c r="I34" s="14">
        <v>8</v>
      </c>
      <c r="J34" s="13"/>
      <c r="K34" s="22">
        <v>63</v>
      </c>
      <c r="L34" s="14">
        <v>1</v>
      </c>
      <c r="M34" s="13"/>
      <c r="N34" s="13"/>
      <c r="O34" s="13"/>
      <c r="P34" s="13"/>
      <c r="Q34" s="13"/>
      <c r="R34" s="14">
        <f t="shared" si="0"/>
        <v>64</v>
      </c>
      <c r="S34" s="14">
        <f t="shared" si="1"/>
        <v>72</v>
      </c>
      <c r="T34" s="15">
        <f t="shared" si="2"/>
        <v>0.88888888888888884</v>
      </c>
      <c r="AA34" s="13"/>
      <c r="AB34" s="15"/>
      <c r="AC34" s="14"/>
      <c r="AD34" s="15"/>
    </row>
    <row r="35" spans="1:30" x14ac:dyDescent="0.3">
      <c r="A35" s="12">
        <v>921</v>
      </c>
      <c r="B35" s="12" t="s">
        <v>51</v>
      </c>
      <c r="C35" s="13"/>
      <c r="D35" s="13"/>
      <c r="E35" s="13"/>
      <c r="F35" s="13"/>
      <c r="G35" s="13"/>
      <c r="H35" s="13"/>
      <c r="I35" s="13"/>
      <c r="J35" s="13"/>
      <c r="K35" s="22">
        <v>109</v>
      </c>
      <c r="L35" s="13"/>
      <c r="M35" s="14">
        <v>1</v>
      </c>
      <c r="N35" s="13"/>
      <c r="O35" s="13"/>
      <c r="P35" s="13"/>
      <c r="Q35" s="13"/>
      <c r="R35" s="14">
        <f t="shared" si="0"/>
        <v>110</v>
      </c>
      <c r="S35" s="14">
        <f t="shared" si="1"/>
        <v>110</v>
      </c>
      <c r="T35" s="15">
        <f t="shared" si="2"/>
        <v>1</v>
      </c>
      <c r="AA35" s="15"/>
      <c r="AB35" s="13"/>
      <c r="AC35" s="15"/>
      <c r="AD35" s="13"/>
    </row>
    <row r="36" spans="1:30" x14ac:dyDescent="0.3">
      <c r="K36" s="22"/>
    </row>
    <row r="37" spans="1:30" x14ac:dyDescent="0.3">
      <c r="K37" s="22"/>
    </row>
    <row r="38" spans="1:30" x14ac:dyDescent="0.3">
      <c r="A38" s="13"/>
      <c r="B38" s="16" t="s">
        <v>52</v>
      </c>
      <c r="C38" s="13"/>
      <c r="D38" s="14">
        <v>8</v>
      </c>
      <c r="E38" s="14">
        <v>29</v>
      </c>
      <c r="F38" s="14">
        <v>52</v>
      </c>
      <c r="G38" s="14">
        <v>32</v>
      </c>
      <c r="H38" s="14">
        <v>611</v>
      </c>
      <c r="I38" s="14">
        <v>732</v>
      </c>
      <c r="J38" s="14">
        <v>24</v>
      </c>
      <c r="K38" s="22">
        <f>SUM(K14:K35)</f>
        <v>17955</v>
      </c>
      <c r="L38" s="14">
        <v>212</v>
      </c>
      <c r="M38" s="14">
        <v>25</v>
      </c>
      <c r="N38" s="13"/>
      <c r="O38" s="13"/>
      <c r="P38" s="13"/>
      <c r="Q38" s="13"/>
      <c r="R38" s="14">
        <f t="shared" ref="R38" si="3">SUM(J38:Q38)</f>
        <v>18216</v>
      </c>
      <c r="S38" s="14">
        <f t="shared" ref="S38" si="4">SUM(I38,R38)</f>
        <v>18948</v>
      </c>
      <c r="T38" s="15">
        <f t="shared" ref="T38" si="5">R38/S38</f>
        <v>0.9613679544015199</v>
      </c>
    </row>
    <row r="39" spans="1:30" x14ac:dyDescent="0.3">
      <c r="A39" s="13"/>
      <c r="B39" s="16" t="s">
        <v>53</v>
      </c>
      <c r="C39" s="15">
        <v>0</v>
      </c>
      <c r="D39" s="17">
        <v>1E-3</v>
      </c>
      <c r="E39" s="17">
        <v>7.0000000000000001E-3</v>
      </c>
      <c r="F39" s="17">
        <v>6.0000000000000001E-3</v>
      </c>
      <c r="G39" s="17">
        <v>2.5999999999999999E-2</v>
      </c>
      <c r="H39" s="17">
        <v>4.4999999999999998E-2</v>
      </c>
      <c r="I39" s="15">
        <v>0.02</v>
      </c>
      <c r="J39" s="17">
        <v>1E-3</v>
      </c>
      <c r="K39" s="17">
        <f>K38/$I$300</f>
        <v>9.9976947671213661E-3</v>
      </c>
      <c r="L39" s="17">
        <v>2E-3</v>
      </c>
      <c r="M39" s="17">
        <v>1E-3</v>
      </c>
      <c r="N39" s="15">
        <v>0</v>
      </c>
      <c r="O39" s="15">
        <v>0</v>
      </c>
      <c r="P39" s="15">
        <v>0</v>
      </c>
      <c r="Q39" s="15">
        <v>0</v>
      </c>
      <c r="R39" s="17">
        <f>R38/$P$300</f>
        <v>9.1896500406108278E-3</v>
      </c>
      <c r="S39" s="17">
        <f>S38/$Q$300</f>
        <v>9.3897085860232699E-3</v>
      </c>
      <c r="T39" s="13"/>
    </row>
    <row r="41" spans="1:30" ht="17.399999999999999" customHeight="1" x14ac:dyDescent="0.3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30" ht="17.399999999999999" customHeight="1" x14ac:dyDescent="0.3">
      <c r="A42" s="2" t="s">
        <v>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3"/>
      <c r="X42" s="3"/>
    </row>
    <row r="45" spans="1:30" ht="31.2" x14ac:dyDescent="0.3">
      <c r="A45" s="4" t="s">
        <v>3</v>
      </c>
      <c r="B45" s="1"/>
      <c r="C45" s="5" t="s">
        <v>54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30" ht="14.4" customHeight="1" x14ac:dyDescent="0.3">
      <c r="A46" s="21" t="s">
        <v>2</v>
      </c>
      <c r="B46" s="21"/>
      <c r="C46" s="21"/>
    </row>
    <row r="48" spans="1:30" x14ac:dyDescent="0.3">
      <c r="A48" s="9"/>
      <c r="B48" s="9"/>
      <c r="C48" s="10" t="s">
        <v>5</v>
      </c>
      <c r="D48" s="10"/>
      <c r="E48" s="10"/>
      <c r="F48" s="10"/>
      <c r="G48" s="10"/>
      <c r="H48" s="10"/>
      <c r="I48" s="10"/>
      <c r="J48" s="10"/>
      <c r="K48" s="10" t="s">
        <v>6</v>
      </c>
      <c r="L48" s="10"/>
      <c r="M48" s="1"/>
      <c r="N48" s="6" t="s">
        <v>7</v>
      </c>
      <c r="O48" s="6" t="s">
        <v>7</v>
      </c>
      <c r="P48" s="6" t="s">
        <v>8</v>
      </c>
      <c r="Q48" s="6" t="s">
        <v>8</v>
      </c>
      <c r="R48" s="7"/>
      <c r="S48" s="7"/>
      <c r="T48" s="10"/>
      <c r="U48" s="10"/>
      <c r="V48" s="10"/>
      <c r="W48" s="10"/>
    </row>
    <row r="49" spans="1:24" x14ac:dyDescent="0.3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"/>
      <c r="N49" s="6" t="s">
        <v>9</v>
      </c>
      <c r="O49" s="6" t="s">
        <v>10</v>
      </c>
      <c r="P49" s="6" t="s">
        <v>11</v>
      </c>
      <c r="Q49" s="6" t="s">
        <v>12</v>
      </c>
      <c r="R49" s="11"/>
      <c r="S49" s="11"/>
      <c r="T49" s="10"/>
      <c r="U49" s="10"/>
      <c r="V49" s="10"/>
      <c r="W49" s="10"/>
    </row>
    <row r="50" spans="1:24" ht="20.399999999999999" x14ac:dyDescent="0.3">
      <c r="A50" s="8" t="s">
        <v>13</v>
      </c>
      <c r="B50" s="8" t="s">
        <v>14</v>
      </c>
      <c r="C50" s="7"/>
      <c r="D50" s="6" t="s">
        <v>15</v>
      </c>
      <c r="E50" s="6" t="s">
        <v>9</v>
      </c>
      <c r="F50" s="6" t="s">
        <v>10</v>
      </c>
      <c r="G50" s="6" t="s">
        <v>16</v>
      </c>
      <c r="H50" s="7"/>
      <c r="I50" s="6" t="s">
        <v>17</v>
      </c>
      <c r="J50" s="6" t="s">
        <v>18</v>
      </c>
      <c r="K50" s="6" t="s">
        <v>197</v>
      </c>
      <c r="L50" s="6" t="s">
        <v>9</v>
      </c>
      <c r="M50" s="6" t="s">
        <v>10</v>
      </c>
      <c r="N50" s="6" t="s">
        <v>19</v>
      </c>
      <c r="O50" s="6" t="s">
        <v>19</v>
      </c>
      <c r="P50" s="6" t="s">
        <v>8</v>
      </c>
      <c r="Q50" s="6" t="s">
        <v>8</v>
      </c>
      <c r="R50" s="6" t="s">
        <v>17</v>
      </c>
      <c r="S50" s="7"/>
      <c r="T50" s="6" t="s">
        <v>20</v>
      </c>
      <c r="U50" s="7"/>
      <c r="V50" s="7"/>
      <c r="W50" s="7"/>
      <c r="X50" s="7"/>
    </row>
    <row r="51" spans="1:24" x14ac:dyDescent="0.3">
      <c r="A51" s="8" t="s">
        <v>21</v>
      </c>
      <c r="B51" s="8" t="s">
        <v>22</v>
      </c>
      <c r="C51" s="6" t="s">
        <v>23</v>
      </c>
      <c r="D51" s="6" t="s">
        <v>24</v>
      </c>
      <c r="E51" s="6" t="s">
        <v>25</v>
      </c>
      <c r="F51" s="6" t="s">
        <v>26</v>
      </c>
      <c r="G51" s="6" t="s">
        <v>27</v>
      </c>
      <c r="H51" s="6" t="s">
        <v>28</v>
      </c>
      <c r="I51" s="6" t="s">
        <v>29</v>
      </c>
      <c r="J51" s="6" t="s">
        <v>30</v>
      </c>
      <c r="K51" s="6" t="s">
        <v>198</v>
      </c>
      <c r="L51" s="6" t="s">
        <v>25</v>
      </c>
      <c r="M51" s="6" t="s">
        <v>26</v>
      </c>
      <c r="N51" s="6" t="s">
        <v>25</v>
      </c>
      <c r="O51" s="6" t="s">
        <v>26</v>
      </c>
      <c r="P51" s="6" t="s">
        <v>31</v>
      </c>
      <c r="Q51" s="6" t="s">
        <v>32</v>
      </c>
      <c r="R51" s="6" t="s">
        <v>6</v>
      </c>
      <c r="S51" s="6" t="s">
        <v>17</v>
      </c>
      <c r="T51" s="6" t="s">
        <v>6</v>
      </c>
      <c r="U51" s="6"/>
      <c r="V51" s="6"/>
      <c r="W51" s="6"/>
      <c r="X51" s="6"/>
    </row>
    <row r="54" spans="1:24" x14ac:dyDescent="0.3">
      <c r="A54" s="12">
        <v>301</v>
      </c>
      <c r="B54" s="12" t="s">
        <v>55</v>
      </c>
      <c r="C54" s="13"/>
      <c r="D54" s="13"/>
      <c r="E54" s="13"/>
      <c r="F54" s="14">
        <v>1</v>
      </c>
      <c r="G54" s="13"/>
      <c r="H54" s="13"/>
      <c r="I54" s="14">
        <v>1</v>
      </c>
      <c r="J54" s="13"/>
      <c r="K54" s="22">
        <v>16</v>
      </c>
      <c r="L54" s="13"/>
      <c r="M54" s="13"/>
      <c r="N54" s="13"/>
      <c r="O54" s="13"/>
      <c r="P54" s="13"/>
      <c r="Q54" s="13"/>
      <c r="R54" s="14">
        <f t="shared" ref="R54" si="6">SUM(J54:Q54)</f>
        <v>16</v>
      </c>
      <c r="S54" s="14">
        <f t="shared" ref="S54" si="7">SUM(I54,R54)</f>
        <v>17</v>
      </c>
      <c r="T54" s="15">
        <f t="shared" ref="T54" si="8">R54/S54</f>
        <v>0.94117647058823528</v>
      </c>
      <c r="U54" s="13"/>
      <c r="V54" s="13"/>
      <c r="W54" s="14"/>
      <c r="X54" s="15"/>
    </row>
    <row r="55" spans="1:24" x14ac:dyDescent="0.3">
      <c r="A55" s="12">
        <v>302</v>
      </c>
      <c r="B55" s="12" t="s">
        <v>56</v>
      </c>
      <c r="C55" s="13"/>
      <c r="D55" s="13"/>
      <c r="E55" s="13"/>
      <c r="F55" s="14">
        <v>1</v>
      </c>
      <c r="G55" s="13"/>
      <c r="H55" s="14">
        <v>17</v>
      </c>
      <c r="I55" s="14">
        <v>18</v>
      </c>
      <c r="J55" s="14">
        <v>1</v>
      </c>
      <c r="K55" s="22">
        <v>306</v>
      </c>
      <c r="L55" s="13"/>
      <c r="M55" s="13"/>
      <c r="N55" s="13"/>
      <c r="O55" s="13"/>
      <c r="P55" s="13"/>
      <c r="Q55" s="13"/>
      <c r="R55" s="14">
        <f t="shared" ref="R55:R94" si="9">SUM(J55:Q55)</f>
        <v>307</v>
      </c>
      <c r="S55" s="14">
        <f t="shared" ref="S55:S94" si="10">SUM(I55,R55)</f>
        <v>325</v>
      </c>
      <c r="T55" s="15">
        <f t="shared" ref="T55:T94" si="11">R55/S55</f>
        <v>0.94461538461538463</v>
      </c>
      <c r="U55" s="13"/>
      <c r="V55" s="13"/>
      <c r="W55" s="14"/>
      <c r="X55" s="15"/>
    </row>
    <row r="56" spans="1:24" ht="19.2" x14ac:dyDescent="0.3">
      <c r="A56" s="12">
        <v>303</v>
      </c>
      <c r="B56" s="12" t="s">
        <v>202</v>
      </c>
      <c r="C56" s="13"/>
      <c r="D56" s="13"/>
      <c r="E56" s="13"/>
      <c r="F56" s="14"/>
      <c r="G56" s="13"/>
      <c r="H56" s="14"/>
      <c r="I56" s="14"/>
      <c r="J56" s="14"/>
      <c r="K56" s="22">
        <v>23</v>
      </c>
      <c r="L56" s="13"/>
      <c r="M56" s="13"/>
      <c r="N56" s="13"/>
      <c r="O56" s="13"/>
      <c r="P56" s="13"/>
      <c r="Q56" s="13"/>
      <c r="R56" s="14">
        <f t="shared" si="9"/>
        <v>23</v>
      </c>
      <c r="S56" s="14">
        <f t="shared" si="10"/>
        <v>23</v>
      </c>
      <c r="T56" s="15">
        <f t="shared" si="11"/>
        <v>1</v>
      </c>
      <c r="U56" s="13"/>
      <c r="V56" s="13"/>
      <c r="W56" s="14"/>
      <c r="X56" s="15"/>
    </row>
    <row r="57" spans="1:24" x14ac:dyDescent="0.3">
      <c r="A57" s="12">
        <v>305</v>
      </c>
      <c r="B57" s="12" t="s">
        <v>203</v>
      </c>
      <c r="C57" s="13"/>
      <c r="D57" s="13"/>
      <c r="E57" s="13"/>
      <c r="F57" s="14"/>
      <c r="G57" s="13"/>
      <c r="H57" s="14"/>
      <c r="I57" s="14"/>
      <c r="J57" s="14"/>
      <c r="K57" s="22">
        <v>2</v>
      </c>
      <c r="L57" s="13"/>
      <c r="M57" s="13"/>
      <c r="N57" s="13"/>
      <c r="O57" s="13"/>
      <c r="P57" s="13"/>
      <c r="Q57" s="13"/>
      <c r="R57" s="14">
        <f t="shared" si="9"/>
        <v>2</v>
      </c>
      <c r="S57" s="14">
        <f t="shared" si="10"/>
        <v>2</v>
      </c>
      <c r="T57" s="15">
        <f t="shared" si="11"/>
        <v>1</v>
      </c>
      <c r="U57" s="13"/>
      <c r="V57" s="13"/>
      <c r="W57" s="14"/>
      <c r="X57" s="15"/>
    </row>
    <row r="58" spans="1:24" x14ac:dyDescent="0.3">
      <c r="A58" s="12">
        <v>307</v>
      </c>
      <c r="B58" s="12" t="s">
        <v>57</v>
      </c>
      <c r="C58" s="13"/>
      <c r="D58" s="13"/>
      <c r="E58" s="13"/>
      <c r="F58" s="13"/>
      <c r="G58" s="13"/>
      <c r="H58" s="14">
        <v>5</v>
      </c>
      <c r="I58" s="14">
        <v>5</v>
      </c>
      <c r="J58" s="13"/>
      <c r="K58" s="22">
        <v>47</v>
      </c>
      <c r="L58" s="13"/>
      <c r="M58" s="13"/>
      <c r="N58" s="13"/>
      <c r="O58" s="13"/>
      <c r="P58" s="13"/>
      <c r="Q58" s="13"/>
      <c r="R58" s="14">
        <f t="shared" si="9"/>
        <v>47</v>
      </c>
      <c r="S58" s="14">
        <f t="shared" si="10"/>
        <v>52</v>
      </c>
      <c r="T58" s="15">
        <f t="shared" si="11"/>
        <v>0.90384615384615385</v>
      </c>
      <c r="U58" s="13"/>
      <c r="V58" s="13"/>
      <c r="W58" s="14"/>
      <c r="X58" s="15"/>
    </row>
    <row r="59" spans="1:24" x14ac:dyDescent="0.3">
      <c r="A59" s="12">
        <v>308</v>
      </c>
      <c r="B59" s="12" t="s">
        <v>58</v>
      </c>
      <c r="C59" s="13"/>
      <c r="D59" s="14">
        <v>368</v>
      </c>
      <c r="E59" s="13"/>
      <c r="F59" s="14">
        <v>23</v>
      </c>
      <c r="G59" s="14">
        <v>2</v>
      </c>
      <c r="H59" s="14">
        <v>79</v>
      </c>
      <c r="I59" s="14">
        <v>472</v>
      </c>
      <c r="J59" s="13"/>
      <c r="K59" s="22">
        <v>989</v>
      </c>
      <c r="L59" s="14">
        <v>20</v>
      </c>
      <c r="M59" s="14">
        <v>1</v>
      </c>
      <c r="N59" s="13"/>
      <c r="O59" s="13"/>
      <c r="P59" s="13"/>
      <c r="Q59" s="13"/>
      <c r="R59" s="14">
        <f t="shared" si="9"/>
        <v>1010</v>
      </c>
      <c r="S59" s="14">
        <f t="shared" si="10"/>
        <v>1482</v>
      </c>
      <c r="T59" s="15">
        <f t="shared" si="11"/>
        <v>0.68151147098515519</v>
      </c>
      <c r="U59" s="13"/>
      <c r="V59" s="13"/>
      <c r="W59" s="14"/>
      <c r="X59" s="15"/>
    </row>
    <row r="60" spans="1:24" x14ac:dyDescent="0.3">
      <c r="A60" s="12">
        <v>312</v>
      </c>
      <c r="B60" s="12" t="s">
        <v>59</v>
      </c>
      <c r="C60" s="13"/>
      <c r="D60" s="13"/>
      <c r="E60" s="13"/>
      <c r="F60" s="14">
        <v>2</v>
      </c>
      <c r="G60" s="14">
        <v>12</v>
      </c>
      <c r="H60" s="14">
        <v>2</v>
      </c>
      <c r="I60" s="14">
        <v>16</v>
      </c>
      <c r="J60" s="13"/>
      <c r="K60" s="22">
        <v>221</v>
      </c>
      <c r="L60" s="14">
        <v>11</v>
      </c>
      <c r="M60" s="14">
        <v>4</v>
      </c>
      <c r="N60" s="13"/>
      <c r="O60" s="13"/>
      <c r="P60" s="13"/>
      <c r="Q60" s="13"/>
      <c r="R60" s="14">
        <f t="shared" si="9"/>
        <v>236</v>
      </c>
      <c r="S60" s="14">
        <f t="shared" si="10"/>
        <v>252</v>
      </c>
      <c r="T60" s="15">
        <f t="shared" si="11"/>
        <v>0.93650793650793651</v>
      </c>
      <c r="U60" s="13"/>
      <c r="V60" s="13"/>
      <c r="W60" s="14"/>
      <c r="X60" s="15"/>
    </row>
    <row r="61" spans="1:24" x14ac:dyDescent="0.3">
      <c r="A61" s="12">
        <v>314</v>
      </c>
      <c r="B61" s="12" t="s">
        <v>60</v>
      </c>
      <c r="C61" s="13"/>
      <c r="D61" s="14">
        <v>2</v>
      </c>
      <c r="E61" s="14">
        <v>7</v>
      </c>
      <c r="F61" s="14">
        <v>17</v>
      </c>
      <c r="G61" s="13"/>
      <c r="H61" s="14">
        <v>186</v>
      </c>
      <c r="I61" s="14">
        <v>212</v>
      </c>
      <c r="J61" s="14">
        <v>183</v>
      </c>
      <c r="K61" s="22">
        <v>4656</v>
      </c>
      <c r="L61" s="14">
        <v>39</v>
      </c>
      <c r="M61" s="13"/>
      <c r="N61" s="13"/>
      <c r="O61" s="13"/>
      <c r="P61" s="13"/>
      <c r="Q61" s="13"/>
      <c r="R61" s="14">
        <f t="shared" si="9"/>
        <v>4878</v>
      </c>
      <c r="S61" s="14">
        <f t="shared" si="10"/>
        <v>5090</v>
      </c>
      <c r="T61" s="15">
        <f t="shared" si="11"/>
        <v>0.95834970530451868</v>
      </c>
      <c r="U61" s="13"/>
      <c r="V61" s="13"/>
      <c r="W61" s="14"/>
      <c r="X61" s="15"/>
    </row>
    <row r="62" spans="1:24" ht="19.2" x14ac:dyDescent="0.3">
      <c r="A62" s="12">
        <v>315</v>
      </c>
      <c r="B62" s="12" t="s">
        <v>204</v>
      </c>
      <c r="C62" s="13"/>
      <c r="D62" s="14"/>
      <c r="E62" s="14"/>
      <c r="F62" s="14"/>
      <c r="G62" s="13"/>
      <c r="H62" s="14"/>
      <c r="I62" s="14"/>
      <c r="J62" s="14"/>
      <c r="K62" s="22">
        <v>43</v>
      </c>
      <c r="L62" s="14"/>
      <c r="M62" s="13"/>
      <c r="N62" s="13"/>
      <c r="O62" s="13"/>
      <c r="P62" s="13"/>
      <c r="Q62" s="13"/>
      <c r="R62" s="14">
        <f t="shared" si="9"/>
        <v>43</v>
      </c>
      <c r="S62" s="14">
        <f t="shared" si="10"/>
        <v>43</v>
      </c>
      <c r="T62" s="15">
        <f t="shared" si="11"/>
        <v>1</v>
      </c>
      <c r="U62" s="13"/>
      <c r="V62" s="13"/>
      <c r="W62" s="14"/>
      <c r="X62" s="15"/>
    </row>
    <row r="63" spans="1:24" x14ac:dyDescent="0.3">
      <c r="A63" s="12">
        <v>316</v>
      </c>
      <c r="B63" s="12" t="s">
        <v>61</v>
      </c>
      <c r="C63" s="13"/>
      <c r="D63" s="13"/>
      <c r="E63" s="14">
        <v>1</v>
      </c>
      <c r="F63" s="13"/>
      <c r="G63" s="13"/>
      <c r="H63" s="13"/>
      <c r="I63" s="14">
        <v>1</v>
      </c>
      <c r="J63" s="13"/>
      <c r="K63" s="22">
        <v>36</v>
      </c>
      <c r="L63" s="13"/>
      <c r="M63" s="14">
        <v>9</v>
      </c>
      <c r="N63" s="13"/>
      <c r="O63" s="13"/>
      <c r="P63" s="13"/>
      <c r="Q63" s="13"/>
      <c r="R63" s="14">
        <f t="shared" si="9"/>
        <v>45</v>
      </c>
      <c r="S63" s="14">
        <f t="shared" si="10"/>
        <v>46</v>
      </c>
      <c r="T63" s="15">
        <f t="shared" si="11"/>
        <v>0.97826086956521741</v>
      </c>
      <c r="U63" s="13"/>
      <c r="V63" s="13"/>
      <c r="W63" s="13"/>
      <c r="X63" s="13"/>
    </row>
    <row r="64" spans="1:24" x14ac:dyDescent="0.3">
      <c r="A64" s="12">
        <v>317</v>
      </c>
      <c r="B64" s="12" t="s">
        <v>205</v>
      </c>
      <c r="C64" s="13"/>
      <c r="D64" s="13"/>
      <c r="E64" s="14"/>
      <c r="F64" s="13"/>
      <c r="G64" s="13"/>
      <c r="H64" s="13"/>
      <c r="I64" s="14"/>
      <c r="J64" s="13"/>
      <c r="K64" s="22">
        <v>74</v>
      </c>
      <c r="L64" s="13"/>
      <c r="M64" s="14"/>
      <c r="N64" s="13"/>
      <c r="O64" s="13"/>
      <c r="P64" s="13"/>
      <c r="Q64" s="13"/>
      <c r="R64" s="14">
        <f t="shared" si="9"/>
        <v>74</v>
      </c>
      <c r="S64" s="14">
        <f t="shared" si="10"/>
        <v>74</v>
      </c>
      <c r="T64" s="15">
        <f t="shared" si="11"/>
        <v>1</v>
      </c>
      <c r="U64" s="13"/>
      <c r="V64" s="13"/>
      <c r="W64" s="13"/>
      <c r="X64" s="13"/>
    </row>
    <row r="65" spans="1:24" x14ac:dyDescent="0.3">
      <c r="A65" s="12">
        <v>318</v>
      </c>
      <c r="B65" s="12" t="s">
        <v>62</v>
      </c>
      <c r="C65" s="13"/>
      <c r="D65" s="13"/>
      <c r="E65" s="13"/>
      <c r="F65" s="13"/>
      <c r="G65" s="13"/>
      <c r="H65" s="14">
        <v>23</v>
      </c>
      <c r="I65" s="14">
        <v>23</v>
      </c>
      <c r="J65" s="13"/>
      <c r="K65" s="22">
        <v>92</v>
      </c>
      <c r="L65" s="13"/>
      <c r="M65" s="13"/>
      <c r="N65" s="13"/>
      <c r="O65" s="13"/>
      <c r="P65" s="13"/>
      <c r="Q65" s="13"/>
      <c r="R65" s="14">
        <f t="shared" si="9"/>
        <v>92</v>
      </c>
      <c r="S65" s="14">
        <f t="shared" si="10"/>
        <v>115</v>
      </c>
      <c r="T65" s="15">
        <f t="shared" si="11"/>
        <v>0.8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206</v>
      </c>
      <c r="C66" s="13"/>
      <c r="D66" s="13"/>
      <c r="E66" s="13"/>
      <c r="F66" s="13"/>
      <c r="G66" s="13"/>
      <c r="H66" s="14"/>
      <c r="I66" s="14"/>
      <c r="J66" s="13"/>
      <c r="K66" s="22">
        <v>41</v>
      </c>
      <c r="L66" s="13"/>
      <c r="M66" s="13"/>
      <c r="N66" s="13"/>
      <c r="O66" s="13"/>
      <c r="P66" s="13"/>
      <c r="Q66" s="13"/>
      <c r="R66" s="14">
        <f t="shared" si="9"/>
        <v>41</v>
      </c>
      <c r="S66" s="14">
        <f t="shared" si="10"/>
        <v>41</v>
      </c>
      <c r="T66" s="15">
        <f t="shared" si="11"/>
        <v>1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207</v>
      </c>
      <c r="C67" s="13"/>
      <c r="D67" s="13"/>
      <c r="E67" s="13"/>
      <c r="F67" s="13"/>
      <c r="G67" s="13"/>
      <c r="H67" s="14"/>
      <c r="I67" s="14"/>
      <c r="J67" s="13"/>
      <c r="K67" s="22">
        <v>41</v>
      </c>
      <c r="L67" s="13"/>
      <c r="M67" s="13"/>
      <c r="N67" s="13"/>
      <c r="O67" s="13"/>
      <c r="P67" s="13"/>
      <c r="Q67" s="13"/>
      <c r="R67" s="14">
        <f t="shared" si="9"/>
        <v>41</v>
      </c>
      <c r="S67" s="14">
        <f t="shared" si="10"/>
        <v>41</v>
      </c>
      <c r="T67" s="15">
        <f t="shared" si="11"/>
        <v>1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63</v>
      </c>
      <c r="C68" s="13"/>
      <c r="D68" s="13"/>
      <c r="E68" s="14">
        <v>9</v>
      </c>
      <c r="F68" s="13"/>
      <c r="G68" s="13"/>
      <c r="H68" s="13"/>
      <c r="I68" s="14">
        <v>9</v>
      </c>
      <c r="J68" s="13"/>
      <c r="K68" s="22">
        <v>107</v>
      </c>
      <c r="L68" s="13"/>
      <c r="M68" s="13"/>
      <c r="N68" s="13"/>
      <c r="O68" s="13"/>
      <c r="P68" s="13"/>
      <c r="Q68" s="13"/>
      <c r="R68" s="14">
        <f t="shared" si="9"/>
        <v>107</v>
      </c>
      <c r="S68" s="14">
        <f t="shared" si="10"/>
        <v>116</v>
      </c>
      <c r="T68" s="15">
        <f t="shared" si="11"/>
        <v>0.92241379310344829</v>
      </c>
      <c r="U68" s="13"/>
      <c r="V68" s="13"/>
      <c r="W68" s="14"/>
      <c r="X68" s="15"/>
    </row>
    <row r="69" spans="1:24" x14ac:dyDescent="0.3">
      <c r="A69" s="12">
        <v>324</v>
      </c>
      <c r="B69" s="12" t="s">
        <v>64</v>
      </c>
      <c r="C69" s="13"/>
      <c r="D69" s="13"/>
      <c r="E69" s="13"/>
      <c r="F69" s="13"/>
      <c r="G69" s="13"/>
      <c r="H69" s="14">
        <v>21</v>
      </c>
      <c r="I69" s="14">
        <v>21</v>
      </c>
      <c r="J69" s="13"/>
      <c r="K69" s="22">
        <v>1</v>
      </c>
      <c r="L69" s="13"/>
      <c r="M69" s="13"/>
      <c r="N69" s="13"/>
      <c r="O69" s="13"/>
      <c r="P69" s="13"/>
      <c r="Q69" s="13"/>
      <c r="R69" s="14">
        <f t="shared" si="9"/>
        <v>1</v>
      </c>
      <c r="S69" s="14">
        <f t="shared" si="10"/>
        <v>22</v>
      </c>
      <c r="T69" s="15">
        <f t="shared" si="11"/>
        <v>4.5454545454545456E-2</v>
      </c>
      <c r="U69" s="13"/>
      <c r="V69" s="13"/>
      <c r="W69" s="13"/>
      <c r="X69" s="13"/>
    </row>
    <row r="70" spans="1:24" x14ac:dyDescent="0.3">
      <c r="A70" s="12">
        <v>328</v>
      </c>
      <c r="B70" s="12" t="s">
        <v>65</v>
      </c>
      <c r="C70" s="13"/>
      <c r="D70" s="13"/>
      <c r="E70" s="14">
        <v>11</v>
      </c>
      <c r="F70" s="14">
        <v>3</v>
      </c>
      <c r="G70" s="13"/>
      <c r="H70" s="14">
        <v>141</v>
      </c>
      <c r="I70" s="14">
        <v>155</v>
      </c>
      <c r="J70" s="14">
        <v>29</v>
      </c>
      <c r="K70" s="22">
        <v>3820</v>
      </c>
      <c r="L70" s="14">
        <v>230</v>
      </c>
      <c r="M70" s="13"/>
      <c r="N70" s="13"/>
      <c r="O70" s="13"/>
      <c r="P70" s="13"/>
      <c r="Q70" s="13"/>
      <c r="R70" s="14">
        <f t="shared" si="9"/>
        <v>4079</v>
      </c>
      <c r="S70" s="14">
        <f t="shared" si="10"/>
        <v>4234</v>
      </c>
      <c r="T70" s="15">
        <f t="shared" si="11"/>
        <v>0.96339159187529522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66</v>
      </c>
      <c r="C71" s="13"/>
      <c r="D71" s="14">
        <v>290</v>
      </c>
      <c r="E71" s="14">
        <v>9</v>
      </c>
      <c r="F71" s="14">
        <v>7</v>
      </c>
      <c r="G71" s="13"/>
      <c r="H71" s="14">
        <v>100</v>
      </c>
      <c r="I71" s="14">
        <v>406</v>
      </c>
      <c r="J71" s="14">
        <v>1</v>
      </c>
      <c r="K71" s="22">
        <v>1125</v>
      </c>
      <c r="L71" s="14">
        <v>36</v>
      </c>
      <c r="M71" s="13"/>
      <c r="N71" s="13"/>
      <c r="O71" s="13"/>
      <c r="P71" s="13"/>
      <c r="Q71" s="13"/>
      <c r="R71" s="14">
        <f t="shared" si="9"/>
        <v>1162</v>
      </c>
      <c r="S71" s="14">
        <f t="shared" si="10"/>
        <v>1568</v>
      </c>
      <c r="T71" s="15">
        <f t="shared" si="11"/>
        <v>0.7410714285714286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67</v>
      </c>
      <c r="C72" s="13"/>
      <c r="D72" s="13"/>
      <c r="E72" s="13"/>
      <c r="F72" s="13"/>
      <c r="G72" s="13"/>
      <c r="H72" s="14">
        <v>16</v>
      </c>
      <c r="I72" s="14">
        <v>16</v>
      </c>
      <c r="J72" s="14">
        <v>11</v>
      </c>
      <c r="K72" s="22">
        <v>57</v>
      </c>
      <c r="L72" s="13"/>
      <c r="M72" s="13"/>
      <c r="N72" s="13"/>
      <c r="O72" s="13"/>
      <c r="P72" s="13"/>
      <c r="Q72" s="13"/>
      <c r="R72" s="14">
        <f t="shared" si="9"/>
        <v>68</v>
      </c>
      <c r="S72" s="14">
        <f t="shared" si="10"/>
        <v>84</v>
      </c>
      <c r="T72" s="15">
        <f t="shared" si="11"/>
        <v>0.80952380952380953</v>
      </c>
      <c r="U72" s="13"/>
      <c r="V72" s="13"/>
      <c r="W72" s="14"/>
      <c r="X72" s="15"/>
    </row>
    <row r="73" spans="1:24" x14ac:dyDescent="0.3">
      <c r="A73" s="12">
        <v>332</v>
      </c>
      <c r="B73" s="12" t="s">
        <v>68</v>
      </c>
      <c r="C73" s="13"/>
      <c r="D73" s="13"/>
      <c r="E73" s="13"/>
      <c r="F73" s="13"/>
      <c r="G73" s="13"/>
      <c r="H73" s="14">
        <v>1</v>
      </c>
      <c r="I73" s="14">
        <v>1</v>
      </c>
      <c r="J73" s="13"/>
      <c r="K73" s="22">
        <v>42</v>
      </c>
      <c r="L73" s="13"/>
      <c r="M73" s="13"/>
      <c r="N73" s="13"/>
      <c r="O73" s="13"/>
      <c r="P73" s="13"/>
      <c r="Q73" s="13"/>
      <c r="R73" s="14">
        <f t="shared" si="9"/>
        <v>42</v>
      </c>
      <c r="S73" s="14">
        <f t="shared" si="10"/>
        <v>43</v>
      </c>
      <c r="T73" s="15">
        <f t="shared" si="11"/>
        <v>0.97674418604651159</v>
      </c>
      <c r="U73" s="13"/>
      <c r="V73" s="13"/>
      <c r="W73" s="14"/>
      <c r="X73" s="15"/>
    </row>
    <row r="74" spans="1:24" x14ac:dyDescent="0.3">
      <c r="A74" s="12">
        <v>333</v>
      </c>
      <c r="B74" s="12" t="s">
        <v>69</v>
      </c>
      <c r="C74" s="13"/>
      <c r="D74" s="13"/>
      <c r="E74" s="13"/>
      <c r="F74" s="13"/>
      <c r="G74" s="13"/>
      <c r="H74" s="14">
        <v>16</v>
      </c>
      <c r="I74" s="14">
        <v>16</v>
      </c>
      <c r="J74" s="13"/>
      <c r="K74" s="22">
        <v>111</v>
      </c>
      <c r="L74" s="13"/>
      <c r="M74" s="13"/>
      <c r="N74" s="13"/>
      <c r="O74" s="13"/>
      <c r="P74" s="13"/>
      <c r="Q74" s="13"/>
      <c r="R74" s="14">
        <f t="shared" si="9"/>
        <v>111</v>
      </c>
      <c r="S74" s="14">
        <f t="shared" si="10"/>
        <v>127</v>
      </c>
      <c r="T74" s="15">
        <f t="shared" si="11"/>
        <v>0.87401574803149606</v>
      </c>
      <c r="U74" s="13"/>
      <c r="V74" s="13"/>
      <c r="W74" s="14"/>
      <c r="X74" s="15"/>
    </row>
    <row r="75" spans="1:24" x14ac:dyDescent="0.3">
      <c r="A75" s="12">
        <v>334</v>
      </c>
      <c r="B75" s="12" t="s">
        <v>172</v>
      </c>
      <c r="C75" s="13"/>
      <c r="D75" s="13"/>
      <c r="E75" s="13"/>
      <c r="F75" s="13"/>
      <c r="G75" s="13"/>
      <c r="H75" s="14"/>
      <c r="I75" s="14"/>
      <c r="J75" s="13"/>
      <c r="K75" s="22">
        <v>34</v>
      </c>
      <c r="L75" s="13"/>
      <c r="M75" s="13"/>
      <c r="N75" s="13"/>
      <c r="O75" s="13"/>
      <c r="P75" s="13"/>
      <c r="Q75" s="13"/>
      <c r="R75" s="14">
        <f t="shared" si="9"/>
        <v>34</v>
      </c>
      <c r="S75" s="14">
        <f t="shared" si="10"/>
        <v>34</v>
      </c>
      <c r="T75" s="15">
        <f t="shared" si="11"/>
        <v>1</v>
      </c>
      <c r="U75" s="13"/>
      <c r="V75" s="13"/>
      <c r="W75" s="14"/>
      <c r="X75" s="15"/>
    </row>
    <row r="76" spans="1:24" x14ac:dyDescent="0.3">
      <c r="A76" s="12">
        <v>335</v>
      </c>
      <c r="B76" s="12" t="s">
        <v>70</v>
      </c>
      <c r="C76" s="13"/>
      <c r="D76" s="14">
        <v>3128</v>
      </c>
      <c r="E76" s="13"/>
      <c r="F76" s="14">
        <v>26</v>
      </c>
      <c r="G76" s="13"/>
      <c r="H76" s="14">
        <v>20</v>
      </c>
      <c r="I76" s="14">
        <v>3174</v>
      </c>
      <c r="J76" s="13"/>
      <c r="K76" s="22">
        <v>0</v>
      </c>
      <c r="L76" s="13"/>
      <c r="M76" s="13"/>
      <c r="N76" s="13"/>
      <c r="O76" s="13"/>
      <c r="P76" s="13"/>
      <c r="Q76" s="13"/>
      <c r="R76" s="14">
        <f t="shared" si="9"/>
        <v>0</v>
      </c>
      <c r="S76" s="14">
        <f t="shared" si="10"/>
        <v>3174</v>
      </c>
      <c r="T76" s="15">
        <f t="shared" si="11"/>
        <v>0</v>
      </c>
      <c r="U76" s="13"/>
      <c r="V76" s="13"/>
      <c r="W76" s="14"/>
      <c r="X76" s="15"/>
    </row>
    <row r="77" spans="1:24" x14ac:dyDescent="0.3">
      <c r="A77" s="12">
        <v>336</v>
      </c>
      <c r="B77" s="12" t="s">
        <v>71</v>
      </c>
      <c r="C77" s="13"/>
      <c r="D77" s="14">
        <v>622</v>
      </c>
      <c r="E77" s="13"/>
      <c r="F77" s="14">
        <v>21</v>
      </c>
      <c r="G77" s="13"/>
      <c r="H77" s="14">
        <v>10</v>
      </c>
      <c r="I77" s="14">
        <v>653</v>
      </c>
      <c r="J77" s="14">
        <v>21</v>
      </c>
      <c r="K77" s="22">
        <v>20</v>
      </c>
      <c r="L77" s="13"/>
      <c r="M77" s="13"/>
      <c r="N77" s="13"/>
      <c r="O77" s="13"/>
      <c r="P77" s="13"/>
      <c r="Q77" s="13"/>
      <c r="R77" s="14">
        <f t="shared" si="9"/>
        <v>41</v>
      </c>
      <c r="S77" s="14">
        <f t="shared" si="10"/>
        <v>694</v>
      </c>
      <c r="T77" s="15">
        <f t="shared" si="11"/>
        <v>5.9077809798270896E-2</v>
      </c>
      <c r="U77" s="13"/>
      <c r="V77" s="13"/>
      <c r="W77" s="14"/>
      <c r="X77" s="15"/>
    </row>
    <row r="78" spans="1:24" x14ac:dyDescent="0.3">
      <c r="A78" s="12">
        <v>338</v>
      </c>
      <c r="B78" s="12" t="s">
        <v>208</v>
      </c>
      <c r="C78" s="13"/>
      <c r="D78" s="14"/>
      <c r="E78" s="13"/>
      <c r="F78" s="14"/>
      <c r="G78" s="13"/>
      <c r="H78" s="14"/>
      <c r="I78" s="14"/>
      <c r="J78" s="14"/>
      <c r="K78" s="22">
        <v>1</v>
      </c>
      <c r="L78" s="13"/>
      <c r="M78" s="13"/>
      <c r="N78" s="13"/>
      <c r="O78" s="13"/>
      <c r="P78" s="13"/>
      <c r="Q78" s="13"/>
      <c r="R78" s="14">
        <f t="shared" si="9"/>
        <v>1</v>
      </c>
      <c r="S78" s="14">
        <f t="shared" si="10"/>
        <v>1</v>
      </c>
      <c r="T78" s="15">
        <f t="shared" si="11"/>
        <v>1</v>
      </c>
      <c r="U78" s="13"/>
      <c r="V78" s="13"/>
      <c r="W78" s="14"/>
      <c r="X78" s="15"/>
    </row>
    <row r="79" spans="1:24" x14ac:dyDescent="0.3">
      <c r="A79" s="12">
        <v>339</v>
      </c>
      <c r="B79" s="12" t="s">
        <v>72</v>
      </c>
      <c r="C79" s="13"/>
      <c r="D79" s="14">
        <v>1114</v>
      </c>
      <c r="E79" s="13"/>
      <c r="F79" s="14">
        <v>15</v>
      </c>
      <c r="G79" s="13"/>
      <c r="H79" s="14">
        <v>7</v>
      </c>
      <c r="I79" s="14">
        <v>1136</v>
      </c>
      <c r="J79" s="13"/>
      <c r="K79" s="22">
        <v>117</v>
      </c>
      <c r="L79" s="13"/>
      <c r="M79" s="13"/>
      <c r="N79" s="13"/>
      <c r="O79" s="13"/>
      <c r="P79" s="13"/>
      <c r="Q79" s="13"/>
      <c r="R79" s="14">
        <f t="shared" si="9"/>
        <v>117</v>
      </c>
      <c r="S79" s="14">
        <f t="shared" si="10"/>
        <v>1253</v>
      </c>
      <c r="T79" s="15">
        <f t="shared" si="11"/>
        <v>9.3375897845171585E-2</v>
      </c>
      <c r="U79" s="13"/>
      <c r="V79" s="13"/>
      <c r="W79" s="14"/>
      <c r="X79" s="15"/>
    </row>
    <row r="80" spans="1:24" x14ac:dyDescent="0.3">
      <c r="A80" s="12">
        <v>340</v>
      </c>
      <c r="B80" s="12" t="s">
        <v>209</v>
      </c>
      <c r="C80" s="13"/>
      <c r="D80" s="14"/>
      <c r="E80" s="13"/>
      <c r="F80" s="14"/>
      <c r="G80" s="13"/>
      <c r="H80" s="14"/>
      <c r="I80" s="14"/>
      <c r="J80" s="13"/>
      <c r="K80" s="22">
        <v>1</v>
      </c>
      <c r="L80" s="13"/>
      <c r="M80" s="13"/>
      <c r="N80" s="13"/>
      <c r="O80" s="13"/>
      <c r="P80" s="13"/>
      <c r="Q80" s="13"/>
      <c r="R80" s="14">
        <f t="shared" si="9"/>
        <v>1</v>
      </c>
      <c r="S80" s="14">
        <f t="shared" si="10"/>
        <v>1</v>
      </c>
      <c r="T80" s="15">
        <f t="shared" si="11"/>
        <v>1</v>
      </c>
      <c r="U80" s="13"/>
      <c r="V80" s="13"/>
      <c r="W80" s="14"/>
      <c r="X80" s="15"/>
    </row>
    <row r="81" spans="1:24" x14ac:dyDescent="0.3">
      <c r="A81" s="12">
        <v>341</v>
      </c>
      <c r="B81" s="12" t="s">
        <v>210</v>
      </c>
      <c r="C81" s="13"/>
      <c r="D81" s="14"/>
      <c r="E81" s="13"/>
      <c r="F81" s="14"/>
      <c r="G81" s="13"/>
      <c r="H81" s="14"/>
      <c r="I81" s="14"/>
      <c r="J81" s="13"/>
      <c r="K81" s="22">
        <v>2</v>
      </c>
      <c r="L81" s="13"/>
      <c r="M81" s="13"/>
      <c r="N81" s="13"/>
      <c r="O81" s="13"/>
      <c r="P81" s="13"/>
      <c r="Q81" s="13"/>
      <c r="R81" s="14">
        <f t="shared" si="9"/>
        <v>2</v>
      </c>
      <c r="S81" s="14">
        <f t="shared" si="10"/>
        <v>2</v>
      </c>
      <c r="T81" s="15">
        <f t="shared" si="11"/>
        <v>1</v>
      </c>
      <c r="U81" s="13"/>
      <c r="V81" s="13"/>
      <c r="W81" s="14"/>
      <c r="X81" s="15"/>
    </row>
    <row r="82" spans="1:24" x14ac:dyDescent="0.3">
      <c r="A82" s="12">
        <v>351</v>
      </c>
      <c r="B82" s="12" t="s">
        <v>73</v>
      </c>
      <c r="C82" s="13"/>
      <c r="D82" s="14">
        <v>132</v>
      </c>
      <c r="E82" s="14">
        <v>566</v>
      </c>
      <c r="F82" s="14">
        <v>386</v>
      </c>
      <c r="G82" s="14">
        <v>36</v>
      </c>
      <c r="H82" s="14">
        <v>506</v>
      </c>
      <c r="I82" s="14">
        <v>1626</v>
      </c>
      <c r="J82" s="14">
        <v>54</v>
      </c>
      <c r="K82" s="22">
        <v>35917</v>
      </c>
      <c r="L82" s="14">
        <v>838</v>
      </c>
      <c r="M82" s="13"/>
      <c r="N82" s="13"/>
      <c r="O82" s="13"/>
      <c r="P82" s="13"/>
      <c r="Q82" s="13"/>
      <c r="R82" s="14">
        <f t="shared" si="9"/>
        <v>36809</v>
      </c>
      <c r="S82" s="14">
        <f t="shared" si="10"/>
        <v>38435</v>
      </c>
      <c r="T82" s="15">
        <f t="shared" si="11"/>
        <v>0.95769480941849872</v>
      </c>
      <c r="U82" s="14"/>
      <c r="V82" s="15"/>
      <c r="W82" s="14"/>
      <c r="X82" s="15"/>
    </row>
    <row r="83" spans="1:24" x14ac:dyDescent="0.3">
      <c r="A83" s="12">
        <v>354</v>
      </c>
      <c r="B83" s="12" t="s">
        <v>74</v>
      </c>
      <c r="C83" s="13"/>
      <c r="D83" s="13"/>
      <c r="E83" s="13"/>
      <c r="F83" s="13"/>
      <c r="G83" s="13"/>
      <c r="H83" s="14">
        <v>29</v>
      </c>
      <c r="I83" s="14">
        <v>29</v>
      </c>
      <c r="J83" s="13"/>
      <c r="K83" s="22">
        <v>321</v>
      </c>
      <c r="L83" s="14">
        <v>1</v>
      </c>
      <c r="M83" s="13"/>
      <c r="N83" s="13"/>
      <c r="O83" s="13"/>
      <c r="P83" s="13"/>
      <c r="Q83" s="13"/>
      <c r="R83" s="14">
        <f t="shared" si="9"/>
        <v>322</v>
      </c>
      <c r="S83" s="14">
        <f t="shared" si="10"/>
        <v>351</v>
      </c>
      <c r="T83" s="15">
        <f t="shared" si="11"/>
        <v>0.91737891737891741</v>
      </c>
      <c r="U83" s="13"/>
      <c r="V83" s="13"/>
      <c r="W83" s="14"/>
      <c r="X83" s="15"/>
    </row>
    <row r="84" spans="1:24" x14ac:dyDescent="0.3">
      <c r="A84" s="12">
        <v>355</v>
      </c>
      <c r="B84" s="12" t="s">
        <v>211</v>
      </c>
      <c r="C84" s="13"/>
      <c r="D84" s="13"/>
      <c r="E84" s="13"/>
      <c r="F84" s="13"/>
      <c r="G84" s="13"/>
      <c r="H84" s="14"/>
      <c r="I84" s="14"/>
      <c r="J84" s="13"/>
      <c r="K84" s="22">
        <v>10</v>
      </c>
      <c r="L84" s="14"/>
      <c r="M84" s="13"/>
      <c r="N84" s="13"/>
      <c r="O84" s="13"/>
      <c r="P84" s="13"/>
      <c r="Q84" s="13"/>
      <c r="R84" s="14">
        <f t="shared" si="9"/>
        <v>10</v>
      </c>
      <c r="S84" s="14">
        <f t="shared" si="10"/>
        <v>10</v>
      </c>
      <c r="T84" s="15">
        <f t="shared" si="11"/>
        <v>1</v>
      </c>
      <c r="U84" s="13"/>
      <c r="V84" s="13"/>
      <c r="W84" s="14"/>
      <c r="X84" s="15"/>
    </row>
    <row r="85" spans="1:24" x14ac:dyDescent="0.3">
      <c r="A85" s="12">
        <v>361</v>
      </c>
      <c r="B85" s="12" t="s">
        <v>212</v>
      </c>
      <c r="C85" s="13"/>
      <c r="D85" s="13"/>
      <c r="E85" s="13"/>
      <c r="F85" s="13"/>
      <c r="G85" s="13"/>
      <c r="H85" s="14"/>
      <c r="I85" s="14"/>
      <c r="J85" s="13"/>
      <c r="K85" s="22">
        <v>13</v>
      </c>
      <c r="L85" s="14"/>
      <c r="M85" s="13"/>
      <c r="N85" s="13"/>
      <c r="O85" s="13"/>
      <c r="P85" s="13"/>
      <c r="Q85" s="13"/>
      <c r="R85" s="14">
        <f t="shared" si="9"/>
        <v>13</v>
      </c>
      <c r="S85" s="14">
        <f t="shared" si="10"/>
        <v>13</v>
      </c>
      <c r="T85" s="15">
        <f t="shared" si="11"/>
        <v>1</v>
      </c>
      <c r="U85" s="13"/>
      <c r="V85" s="13"/>
      <c r="W85" s="14"/>
      <c r="X85" s="15"/>
    </row>
    <row r="86" spans="1:24" x14ac:dyDescent="0.3">
      <c r="A86" s="12">
        <v>362</v>
      </c>
      <c r="B86" s="12" t="s">
        <v>75</v>
      </c>
      <c r="C86" s="13"/>
      <c r="D86" s="14">
        <v>504</v>
      </c>
      <c r="E86" s="13"/>
      <c r="F86" s="14">
        <v>13</v>
      </c>
      <c r="G86" s="13"/>
      <c r="H86" s="14">
        <v>4</v>
      </c>
      <c r="I86" s="14">
        <v>521</v>
      </c>
      <c r="J86" s="14">
        <v>19</v>
      </c>
      <c r="K86" s="22">
        <v>325</v>
      </c>
      <c r="L86" s="14">
        <v>4</v>
      </c>
      <c r="M86" s="13"/>
      <c r="N86" s="13"/>
      <c r="O86" s="13"/>
      <c r="P86" s="13"/>
      <c r="Q86" s="13"/>
      <c r="R86" s="14">
        <f t="shared" si="9"/>
        <v>348</v>
      </c>
      <c r="S86" s="14">
        <f t="shared" si="10"/>
        <v>869</v>
      </c>
      <c r="T86" s="15">
        <f t="shared" si="11"/>
        <v>0.4004602991944764</v>
      </c>
      <c r="U86" s="13"/>
      <c r="V86" s="13"/>
      <c r="W86" s="14"/>
      <c r="X86" s="15"/>
    </row>
    <row r="87" spans="1:24" x14ac:dyDescent="0.3">
      <c r="A87" s="12">
        <v>365</v>
      </c>
      <c r="B87" s="12" t="s">
        <v>76</v>
      </c>
      <c r="C87" s="13"/>
      <c r="D87" s="14">
        <v>20</v>
      </c>
      <c r="E87" s="13"/>
      <c r="F87" s="14">
        <v>6</v>
      </c>
      <c r="G87" s="13"/>
      <c r="H87" s="14">
        <v>1</v>
      </c>
      <c r="I87" s="14">
        <v>27</v>
      </c>
      <c r="J87" s="14">
        <v>5</v>
      </c>
      <c r="K87" s="22">
        <v>19</v>
      </c>
      <c r="L87" s="13"/>
      <c r="M87" s="13"/>
      <c r="N87" s="13"/>
      <c r="O87" s="13"/>
      <c r="P87" s="13"/>
      <c r="Q87" s="13"/>
      <c r="R87" s="14">
        <f t="shared" si="9"/>
        <v>24</v>
      </c>
      <c r="S87" s="14">
        <f t="shared" si="10"/>
        <v>51</v>
      </c>
      <c r="T87" s="15">
        <f t="shared" si="11"/>
        <v>0.47058823529411764</v>
      </c>
      <c r="U87" s="13"/>
      <c r="V87" s="13"/>
      <c r="W87" s="13"/>
      <c r="X87" s="13"/>
    </row>
    <row r="88" spans="1:24" x14ac:dyDescent="0.3">
      <c r="A88" s="12">
        <v>395</v>
      </c>
      <c r="B88" s="12" t="s">
        <v>77</v>
      </c>
      <c r="C88" s="13"/>
      <c r="D88" s="14">
        <v>84</v>
      </c>
      <c r="E88" s="14">
        <v>10</v>
      </c>
      <c r="F88" s="14">
        <v>263</v>
      </c>
      <c r="G88" s="14">
        <v>6</v>
      </c>
      <c r="H88" s="14">
        <v>246</v>
      </c>
      <c r="I88" s="14">
        <v>609</v>
      </c>
      <c r="J88" s="13"/>
      <c r="K88" s="22">
        <v>35856</v>
      </c>
      <c r="L88" s="14">
        <v>146</v>
      </c>
      <c r="M88" s="14">
        <v>177</v>
      </c>
      <c r="N88" s="13"/>
      <c r="O88" s="13"/>
      <c r="P88" s="13"/>
      <c r="Q88" s="13"/>
      <c r="R88" s="14">
        <f t="shared" si="9"/>
        <v>36179</v>
      </c>
      <c r="S88" s="14">
        <f t="shared" si="10"/>
        <v>36788</v>
      </c>
      <c r="T88" s="15">
        <f t="shared" si="11"/>
        <v>0.98344568881156902</v>
      </c>
      <c r="U88" s="14"/>
      <c r="V88" s="15"/>
      <c r="W88" s="14"/>
      <c r="X88" s="15"/>
    </row>
    <row r="89" spans="1:24" x14ac:dyDescent="0.3">
      <c r="A89" s="12">
        <v>396</v>
      </c>
      <c r="B89" s="12" t="s">
        <v>78</v>
      </c>
      <c r="C89" s="13"/>
      <c r="D89" s="14">
        <v>36</v>
      </c>
      <c r="E89" s="13"/>
      <c r="F89" s="14">
        <v>274</v>
      </c>
      <c r="G89" s="13"/>
      <c r="H89" s="14">
        <v>882</v>
      </c>
      <c r="I89" s="14">
        <v>1192</v>
      </c>
      <c r="J89" s="13"/>
      <c r="K89" s="22">
        <v>21396</v>
      </c>
      <c r="L89" s="14">
        <v>12554</v>
      </c>
      <c r="M89" s="14">
        <v>1406</v>
      </c>
      <c r="N89" s="13"/>
      <c r="O89" s="13"/>
      <c r="P89" s="13"/>
      <c r="Q89" s="13"/>
      <c r="R89" s="14">
        <f t="shared" si="9"/>
        <v>35356</v>
      </c>
      <c r="S89" s="14">
        <f t="shared" si="10"/>
        <v>36548</v>
      </c>
      <c r="T89" s="15">
        <f t="shared" si="11"/>
        <v>0.9673853562438437</v>
      </c>
      <c r="U89" s="14"/>
      <c r="V89" s="15"/>
      <c r="W89" s="14"/>
      <c r="X89" s="15"/>
    </row>
    <row r="90" spans="1:24" x14ac:dyDescent="0.3">
      <c r="A90" s="12">
        <v>398</v>
      </c>
      <c r="B90" s="12" t="s">
        <v>79</v>
      </c>
      <c r="C90" s="13"/>
      <c r="D90" s="14">
        <v>36</v>
      </c>
      <c r="E90" s="14">
        <v>6</v>
      </c>
      <c r="F90" s="14">
        <v>124</v>
      </c>
      <c r="G90" s="14">
        <v>4</v>
      </c>
      <c r="H90" s="14">
        <v>106</v>
      </c>
      <c r="I90" s="14">
        <v>276</v>
      </c>
      <c r="J90" s="13"/>
      <c r="K90" s="22">
        <v>9425</v>
      </c>
      <c r="L90" s="14">
        <v>4792</v>
      </c>
      <c r="M90" s="14">
        <v>381</v>
      </c>
      <c r="N90" s="13"/>
      <c r="O90" s="13"/>
      <c r="P90" s="13"/>
      <c r="Q90" s="13"/>
      <c r="R90" s="14">
        <f t="shared" si="9"/>
        <v>14598</v>
      </c>
      <c r="S90" s="14">
        <f t="shared" si="10"/>
        <v>14874</v>
      </c>
      <c r="T90" s="15">
        <f t="shared" si="11"/>
        <v>0.98144413069786207</v>
      </c>
      <c r="U90" s="14"/>
      <c r="V90" s="15"/>
      <c r="W90" s="14"/>
      <c r="X90" s="15"/>
    </row>
    <row r="91" spans="1:24" x14ac:dyDescent="0.3">
      <c r="A91" s="12">
        <v>399</v>
      </c>
      <c r="B91" s="12" t="s">
        <v>80</v>
      </c>
      <c r="C91" s="13"/>
      <c r="D91" s="14">
        <v>2</v>
      </c>
      <c r="E91" s="14">
        <v>22</v>
      </c>
      <c r="F91" s="14">
        <v>448</v>
      </c>
      <c r="G91" s="13"/>
      <c r="H91" s="14">
        <v>62</v>
      </c>
      <c r="I91" s="14">
        <v>534</v>
      </c>
      <c r="J91" s="13"/>
      <c r="K91" s="22">
        <v>26528</v>
      </c>
      <c r="L91" s="14">
        <v>13407</v>
      </c>
      <c r="M91" s="14">
        <v>5645</v>
      </c>
      <c r="N91" s="13"/>
      <c r="O91" s="13"/>
      <c r="P91" s="13"/>
      <c r="Q91" s="13"/>
      <c r="R91" s="14">
        <f t="shared" si="9"/>
        <v>45580</v>
      </c>
      <c r="S91" s="14">
        <f t="shared" si="10"/>
        <v>46114</v>
      </c>
      <c r="T91" s="15">
        <f t="shared" si="11"/>
        <v>0.98842000260224661</v>
      </c>
      <c r="U91" s="14"/>
      <c r="V91" s="15"/>
      <c r="W91" s="14"/>
      <c r="X91" s="15"/>
    </row>
    <row r="92" spans="1:24" x14ac:dyDescent="0.3">
      <c r="R92" s="14"/>
      <c r="S92" s="14"/>
      <c r="T92" s="15"/>
    </row>
    <row r="93" spans="1:24" x14ac:dyDescent="0.3">
      <c r="R93" s="14"/>
      <c r="S93" s="14"/>
      <c r="T93" s="15"/>
    </row>
    <row r="94" spans="1:24" x14ac:dyDescent="0.3">
      <c r="A94" s="13"/>
      <c r="B94" s="16" t="s">
        <v>52</v>
      </c>
      <c r="C94" s="13"/>
      <c r="D94" s="14">
        <v>6338</v>
      </c>
      <c r="E94" s="14">
        <v>641</v>
      </c>
      <c r="F94" s="14">
        <v>1630</v>
      </c>
      <c r="G94" s="14">
        <v>60</v>
      </c>
      <c r="H94" s="14">
        <v>2480</v>
      </c>
      <c r="I94" s="14">
        <v>11149</v>
      </c>
      <c r="J94" s="14">
        <v>324</v>
      </c>
      <c r="K94" s="22">
        <f>SUM(K54:K91)</f>
        <v>141835</v>
      </c>
      <c r="L94" s="14">
        <v>32078</v>
      </c>
      <c r="M94" s="14">
        <v>7623</v>
      </c>
      <c r="N94" s="13"/>
      <c r="O94" s="13"/>
      <c r="P94" s="13"/>
      <c r="Q94" s="13"/>
      <c r="R94" s="14">
        <f t="shared" si="9"/>
        <v>181860</v>
      </c>
      <c r="S94" s="14">
        <f t="shared" si="10"/>
        <v>193009</v>
      </c>
      <c r="T94" s="15">
        <f t="shared" si="11"/>
        <v>0.94223585428658763</v>
      </c>
      <c r="U94" s="14"/>
      <c r="V94" s="15"/>
      <c r="W94" s="14"/>
      <c r="X94" s="15"/>
    </row>
    <row r="95" spans="1:24" x14ac:dyDescent="0.3">
      <c r="A95" s="13"/>
      <c r="B95" s="16" t="s">
        <v>53</v>
      </c>
      <c r="C95" s="15">
        <v>0</v>
      </c>
      <c r="D95" s="17">
        <v>0.72299999999999998</v>
      </c>
      <c r="E95" s="17">
        <v>0.158</v>
      </c>
      <c r="F95" s="15">
        <v>0.2</v>
      </c>
      <c r="G95" s="17">
        <v>4.9000000000000002E-2</v>
      </c>
      <c r="H95" s="17">
        <v>0.184</v>
      </c>
      <c r="I95" s="17">
        <v>0.312</v>
      </c>
      <c r="J95" s="17">
        <v>8.9999999999999993E-3</v>
      </c>
      <c r="K95" s="17">
        <f>K94/$I$300</f>
        <v>7.8976498874667719E-2</v>
      </c>
      <c r="L95" s="17">
        <v>0.26400000000000001</v>
      </c>
      <c r="M95" s="17">
        <v>0.27700000000000002</v>
      </c>
      <c r="N95" s="15">
        <v>0</v>
      </c>
      <c r="O95" s="15">
        <v>0</v>
      </c>
      <c r="P95" s="15">
        <v>0</v>
      </c>
      <c r="Q95" s="15">
        <v>0</v>
      </c>
      <c r="R95" s="17">
        <f>R94/$P$300</f>
        <v>9.174515570846975E-2</v>
      </c>
      <c r="S95" s="17">
        <f>S94/$Q$300</f>
        <v>9.5645886873536271E-2</v>
      </c>
      <c r="T95" s="13"/>
      <c r="U95" s="17"/>
      <c r="V95" s="13"/>
      <c r="W95" s="17"/>
      <c r="X95" s="13"/>
    </row>
    <row r="97" spans="1:24" ht="17.399999999999999" customHeight="1" x14ac:dyDescent="0.3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7.399999999999999" customHeight="1" x14ac:dyDescent="0.3">
      <c r="A98" s="2" t="s">
        <v>1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"/>
      <c r="X98" s="3"/>
    </row>
    <row r="101" spans="1:24" ht="31.2" x14ac:dyDescent="0.3">
      <c r="A101" s="4" t="s">
        <v>3</v>
      </c>
      <c r="B101" s="1"/>
      <c r="C101" s="5" t="s">
        <v>81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4" customHeight="1" x14ac:dyDescent="0.3">
      <c r="A102" s="21" t="s">
        <v>2</v>
      </c>
      <c r="B102" s="21"/>
      <c r="C102" s="21"/>
    </row>
    <row r="104" spans="1:24" x14ac:dyDescent="0.3">
      <c r="A104" s="9"/>
      <c r="B104" s="9"/>
      <c r="C104" s="10" t="s">
        <v>5</v>
      </c>
      <c r="D104" s="10"/>
      <c r="E104" s="10"/>
      <c r="F104" s="10"/>
      <c r="G104" s="10"/>
      <c r="H104" s="10"/>
      <c r="I104" s="10"/>
      <c r="J104" s="10"/>
      <c r="K104" s="10" t="s">
        <v>6</v>
      </c>
      <c r="L104" s="10"/>
      <c r="M104" s="1"/>
      <c r="N104" s="6" t="s">
        <v>7</v>
      </c>
      <c r="O104" s="6" t="s">
        <v>7</v>
      </c>
      <c r="P104" s="6" t="s">
        <v>8</v>
      </c>
      <c r="Q104" s="6" t="s">
        <v>8</v>
      </c>
      <c r="R104" s="7"/>
      <c r="S104" s="7"/>
      <c r="T104" s="10"/>
      <c r="U104" s="10"/>
      <c r="V104" s="10"/>
      <c r="W104" s="10"/>
    </row>
    <row r="105" spans="1:24" x14ac:dyDescent="0.3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"/>
      <c r="N105" s="6" t="s">
        <v>9</v>
      </c>
      <c r="O105" s="6" t="s">
        <v>10</v>
      </c>
      <c r="P105" s="6" t="s">
        <v>11</v>
      </c>
      <c r="Q105" s="6" t="s">
        <v>12</v>
      </c>
      <c r="R105" s="11"/>
      <c r="S105" s="11"/>
      <c r="T105" s="10"/>
      <c r="U105" s="10"/>
      <c r="V105" s="10"/>
      <c r="W105" s="10"/>
    </row>
    <row r="106" spans="1:24" ht="20.399999999999999" x14ac:dyDescent="0.3">
      <c r="A106" s="8" t="s">
        <v>13</v>
      </c>
      <c r="B106" s="8" t="s">
        <v>14</v>
      </c>
      <c r="C106" s="7"/>
      <c r="D106" s="6" t="s">
        <v>15</v>
      </c>
      <c r="E106" s="6" t="s">
        <v>9</v>
      </c>
      <c r="F106" s="6" t="s">
        <v>10</v>
      </c>
      <c r="G106" s="6" t="s">
        <v>16</v>
      </c>
      <c r="H106" s="7"/>
      <c r="I106" s="6" t="s">
        <v>17</v>
      </c>
      <c r="J106" s="6" t="s">
        <v>18</v>
      </c>
      <c r="K106" s="6" t="s">
        <v>197</v>
      </c>
      <c r="L106" s="6" t="s">
        <v>9</v>
      </c>
      <c r="M106" s="6" t="s">
        <v>10</v>
      </c>
      <c r="N106" s="6" t="s">
        <v>19</v>
      </c>
      <c r="O106" s="6" t="s">
        <v>19</v>
      </c>
      <c r="P106" s="6" t="s">
        <v>8</v>
      </c>
      <c r="Q106" s="6" t="s">
        <v>8</v>
      </c>
      <c r="R106" s="6" t="s">
        <v>17</v>
      </c>
      <c r="S106" s="7"/>
      <c r="T106" s="6" t="s">
        <v>20</v>
      </c>
      <c r="U106" s="7"/>
      <c r="V106" s="7"/>
      <c r="W106" s="7"/>
      <c r="X106" s="7"/>
    </row>
    <row r="107" spans="1:24" x14ac:dyDescent="0.3">
      <c r="A107" s="8" t="s">
        <v>21</v>
      </c>
      <c r="B107" s="8" t="s">
        <v>22</v>
      </c>
      <c r="C107" s="6" t="s">
        <v>23</v>
      </c>
      <c r="D107" s="6" t="s">
        <v>24</v>
      </c>
      <c r="E107" s="6" t="s">
        <v>25</v>
      </c>
      <c r="F107" s="6" t="s">
        <v>26</v>
      </c>
      <c r="G107" s="6" t="s">
        <v>27</v>
      </c>
      <c r="H107" s="6" t="s">
        <v>28</v>
      </c>
      <c r="I107" s="6" t="s">
        <v>29</v>
      </c>
      <c r="J107" s="6" t="s">
        <v>30</v>
      </c>
      <c r="K107" s="6" t="s">
        <v>198</v>
      </c>
      <c r="L107" s="6" t="s">
        <v>25</v>
      </c>
      <c r="M107" s="6" t="s">
        <v>26</v>
      </c>
      <c r="N107" s="6" t="s">
        <v>25</v>
      </c>
      <c r="O107" s="6" t="s">
        <v>26</v>
      </c>
      <c r="P107" s="6" t="s">
        <v>31</v>
      </c>
      <c r="Q107" s="6" t="s">
        <v>32</v>
      </c>
      <c r="R107" s="6" t="s">
        <v>6</v>
      </c>
      <c r="S107" s="6" t="s">
        <v>17</v>
      </c>
      <c r="T107" s="6" t="s">
        <v>6</v>
      </c>
      <c r="U107" s="6"/>
      <c r="V107" s="6"/>
      <c r="W107" s="6"/>
      <c r="X107" s="6"/>
    </row>
    <row r="110" spans="1:24" x14ac:dyDescent="0.3">
      <c r="A110" s="12">
        <v>430</v>
      </c>
      <c r="B110" s="12" t="s">
        <v>82</v>
      </c>
      <c r="C110" s="13"/>
      <c r="D110" s="14">
        <v>14</v>
      </c>
      <c r="E110" s="13"/>
      <c r="F110" s="14">
        <v>1</v>
      </c>
      <c r="G110" s="14">
        <v>14</v>
      </c>
      <c r="H110" s="13"/>
      <c r="I110" s="14">
        <v>29</v>
      </c>
      <c r="J110" s="13"/>
      <c r="K110" s="24">
        <v>250</v>
      </c>
      <c r="L110" s="14">
        <v>1</v>
      </c>
      <c r="M110" s="14">
        <v>4</v>
      </c>
      <c r="N110" s="13"/>
      <c r="O110" s="13"/>
      <c r="P110" s="13"/>
      <c r="Q110" s="13"/>
      <c r="R110" s="14">
        <f t="shared" ref="R110" si="12">SUM(J110:Q110)</f>
        <v>255</v>
      </c>
      <c r="S110" s="14">
        <f t="shared" ref="S110" si="13">SUM(I110,R110)</f>
        <v>284</v>
      </c>
      <c r="T110" s="15">
        <f t="shared" ref="T110" si="14">R110/S110</f>
        <v>0.897887323943662</v>
      </c>
      <c r="U110" s="13"/>
      <c r="V110" s="13"/>
      <c r="W110" s="14"/>
      <c r="X110" s="15"/>
    </row>
    <row r="111" spans="1:24" x14ac:dyDescent="0.3">
      <c r="A111" s="12">
        <v>459</v>
      </c>
      <c r="B111" s="12" t="s">
        <v>83</v>
      </c>
      <c r="C111" s="13"/>
      <c r="D111" s="13"/>
      <c r="E111" s="13"/>
      <c r="F111" s="13"/>
      <c r="G111" s="13"/>
      <c r="H111" s="13"/>
      <c r="I111" s="13"/>
      <c r="J111" s="13"/>
      <c r="K111" s="22">
        <v>58</v>
      </c>
      <c r="L111" s="14">
        <v>1</v>
      </c>
      <c r="M111" s="13"/>
      <c r="N111" s="13"/>
      <c r="O111" s="13"/>
      <c r="P111" s="13"/>
      <c r="Q111" s="13"/>
      <c r="R111" s="14">
        <f t="shared" ref="R111:R119" si="15">SUM(J111:Q111)</f>
        <v>59</v>
      </c>
      <c r="S111" s="14">
        <f t="shared" ref="S111:S119" si="16">SUM(I111,R111)</f>
        <v>59</v>
      </c>
      <c r="T111" s="15">
        <f t="shared" ref="T111:T119" si="17">R111/S111</f>
        <v>1</v>
      </c>
      <c r="U111" s="13"/>
      <c r="V111" s="13"/>
      <c r="W111" s="14"/>
      <c r="X111" s="15"/>
    </row>
    <row r="112" spans="1:24" x14ac:dyDescent="0.3">
      <c r="A112" s="12">
        <v>480</v>
      </c>
      <c r="B112" s="12" t="s">
        <v>84</v>
      </c>
      <c r="C112" s="13"/>
      <c r="D112" s="14">
        <v>8</v>
      </c>
      <c r="E112" s="14">
        <v>1</v>
      </c>
      <c r="F112" s="14">
        <v>21</v>
      </c>
      <c r="G112" s="14">
        <v>4</v>
      </c>
      <c r="H112" s="14">
        <v>78</v>
      </c>
      <c r="I112" s="14">
        <v>112</v>
      </c>
      <c r="J112" s="13"/>
      <c r="K112" s="22">
        <v>10604</v>
      </c>
      <c r="L112" s="14">
        <v>326</v>
      </c>
      <c r="M112" s="14">
        <v>14</v>
      </c>
      <c r="N112" s="13"/>
      <c r="O112" s="13"/>
      <c r="P112" s="13"/>
      <c r="Q112" s="13"/>
      <c r="R112" s="14">
        <f t="shared" si="15"/>
        <v>10944</v>
      </c>
      <c r="S112" s="14">
        <f t="shared" si="16"/>
        <v>11056</v>
      </c>
      <c r="T112" s="15">
        <f t="shared" si="17"/>
        <v>0.98986975397973953</v>
      </c>
      <c r="U112" s="13"/>
      <c r="V112" s="13"/>
      <c r="W112" s="14"/>
      <c r="X112" s="15"/>
    </row>
    <row r="113" spans="1:24" x14ac:dyDescent="0.3">
      <c r="A113" s="12">
        <v>483</v>
      </c>
      <c r="B113" s="12" t="s">
        <v>85</v>
      </c>
      <c r="C113" s="13"/>
      <c r="D113" s="13"/>
      <c r="E113" s="13"/>
      <c r="F113" s="13"/>
      <c r="G113" s="13"/>
      <c r="H113" s="13"/>
      <c r="I113" s="13"/>
      <c r="J113" s="13"/>
      <c r="K113" s="22">
        <v>39</v>
      </c>
      <c r="L113" s="14">
        <v>2</v>
      </c>
      <c r="M113" s="13"/>
      <c r="N113" s="13"/>
      <c r="O113" s="13"/>
      <c r="P113" s="13"/>
      <c r="Q113" s="13"/>
      <c r="R113" s="14">
        <f t="shared" si="15"/>
        <v>41</v>
      </c>
      <c r="S113" s="14">
        <f t="shared" si="16"/>
        <v>41</v>
      </c>
      <c r="T113" s="15">
        <f t="shared" si="17"/>
        <v>1</v>
      </c>
      <c r="U113" s="13"/>
      <c r="V113" s="13"/>
      <c r="W113" s="14"/>
      <c r="X113" s="15"/>
    </row>
    <row r="114" spans="1:24" x14ac:dyDescent="0.3">
      <c r="A114" s="12">
        <v>495</v>
      </c>
      <c r="B114" s="12" t="s">
        <v>86</v>
      </c>
      <c r="C114" s="13"/>
      <c r="D114" s="14">
        <v>20</v>
      </c>
      <c r="E114" s="14">
        <v>2</v>
      </c>
      <c r="F114" s="14">
        <v>234</v>
      </c>
      <c r="G114" s="14">
        <v>40</v>
      </c>
      <c r="H114" s="14">
        <v>52</v>
      </c>
      <c r="I114" s="14">
        <v>348</v>
      </c>
      <c r="J114" s="13"/>
      <c r="K114" s="22">
        <v>43551</v>
      </c>
      <c r="L114" s="14">
        <v>597</v>
      </c>
      <c r="M114" s="14">
        <v>281</v>
      </c>
      <c r="N114" s="13"/>
      <c r="O114" s="13"/>
      <c r="P114" s="13"/>
      <c r="Q114" s="13"/>
      <c r="R114" s="14">
        <f t="shared" si="15"/>
        <v>44429</v>
      </c>
      <c r="S114" s="14">
        <f t="shared" si="16"/>
        <v>44777</v>
      </c>
      <c r="T114" s="15">
        <f t="shared" si="17"/>
        <v>0.99222815284632737</v>
      </c>
      <c r="U114" s="14"/>
      <c r="V114" s="15"/>
      <c r="W114" s="14"/>
      <c r="X114" s="15"/>
    </row>
    <row r="115" spans="1:24" x14ac:dyDescent="0.3">
      <c r="A115" s="12">
        <v>496</v>
      </c>
      <c r="B115" s="12" t="s">
        <v>87</v>
      </c>
      <c r="C115" s="13"/>
      <c r="D115" s="14">
        <v>252</v>
      </c>
      <c r="E115" s="14">
        <v>4</v>
      </c>
      <c r="F115" s="14">
        <v>19</v>
      </c>
      <c r="G115" s="14">
        <v>6</v>
      </c>
      <c r="H115" s="14">
        <v>7</v>
      </c>
      <c r="I115" s="14">
        <v>288</v>
      </c>
      <c r="J115" s="13"/>
      <c r="K115" s="22">
        <v>95025</v>
      </c>
      <c r="L115" s="14">
        <v>63</v>
      </c>
      <c r="M115" s="14">
        <v>69</v>
      </c>
      <c r="N115" s="13"/>
      <c r="O115" s="13"/>
      <c r="P115" s="13"/>
      <c r="Q115" s="13"/>
      <c r="R115" s="14">
        <f t="shared" si="15"/>
        <v>95157</v>
      </c>
      <c r="S115" s="14">
        <f t="shared" si="16"/>
        <v>95445</v>
      </c>
      <c r="T115" s="15">
        <f t="shared" si="17"/>
        <v>0.99698255539839697</v>
      </c>
      <c r="U115" s="14"/>
      <c r="V115" s="15"/>
      <c r="W115" s="14"/>
      <c r="X115" s="15"/>
    </row>
    <row r="116" spans="1:24" x14ac:dyDescent="0.3">
      <c r="A116" s="12">
        <v>497</v>
      </c>
      <c r="B116" s="12" t="s">
        <v>88</v>
      </c>
      <c r="C116" s="13"/>
      <c r="D116" s="14">
        <v>18</v>
      </c>
      <c r="E116" s="14">
        <v>1</v>
      </c>
      <c r="F116" s="14">
        <v>892</v>
      </c>
      <c r="G116" s="14">
        <v>22</v>
      </c>
      <c r="H116" s="14">
        <v>1863</v>
      </c>
      <c r="I116" s="14">
        <v>2796</v>
      </c>
      <c r="J116" s="13"/>
      <c r="K116" s="22">
        <v>105082</v>
      </c>
      <c r="L116" s="14">
        <v>16821</v>
      </c>
      <c r="M116" s="14">
        <v>7970</v>
      </c>
      <c r="N116" s="13"/>
      <c r="O116" s="13"/>
      <c r="P116" s="13"/>
      <c r="Q116" s="13"/>
      <c r="R116" s="14">
        <f t="shared" si="15"/>
        <v>129873</v>
      </c>
      <c r="S116" s="14">
        <f t="shared" si="16"/>
        <v>132669</v>
      </c>
      <c r="T116" s="15">
        <f t="shared" si="17"/>
        <v>0.97892499378151643</v>
      </c>
      <c r="U116" s="14"/>
      <c r="V116" s="15"/>
      <c r="W116" s="14"/>
      <c r="X116" s="15"/>
    </row>
    <row r="117" spans="1:24" x14ac:dyDescent="0.3">
      <c r="K117" s="22"/>
      <c r="R117" s="14"/>
      <c r="S117" s="14"/>
      <c r="T117" s="15"/>
    </row>
    <row r="118" spans="1:24" x14ac:dyDescent="0.3">
      <c r="K118" s="22"/>
      <c r="R118" s="14"/>
      <c r="S118" s="14"/>
      <c r="T118" s="15"/>
    </row>
    <row r="119" spans="1:24" x14ac:dyDescent="0.3">
      <c r="A119" s="13"/>
      <c r="B119" s="16" t="s">
        <v>52</v>
      </c>
      <c r="C119" s="13"/>
      <c r="D119" s="14">
        <v>312</v>
      </c>
      <c r="E119" s="14">
        <v>8</v>
      </c>
      <c r="F119" s="14">
        <v>1167</v>
      </c>
      <c r="G119" s="14">
        <v>86</v>
      </c>
      <c r="H119" s="14">
        <v>2000</v>
      </c>
      <c r="I119" s="14">
        <v>3573</v>
      </c>
      <c r="J119" s="13"/>
      <c r="K119" s="22">
        <f>SUM(K110:K116)</f>
        <v>254609</v>
      </c>
      <c r="L119" s="14">
        <v>17811</v>
      </c>
      <c r="M119" s="14">
        <v>8338</v>
      </c>
      <c r="N119" s="13"/>
      <c r="O119" s="13"/>
      <c r="P119" s="13"/>
      <c r="Q119" s="13"/>
      <c r="R119" s="14">
        <f t="shared" si="15"/>
        <v>280758</v>
      </c>
      <c r="S119" s="14">
        <f t="shared" si="16"/>
        <v>284331</v>
      </c>
      <c r="T119" s="15">
        <f t="shared" si="17"/>
        <v>0.98743366006520572</v>
      </c>
      <c r="U119" s="14"/>
      <c r="V119" s="15"/>
      <c r="W119" s="14"/>
      <c r="X119" s="15"/>
    </row>
    <row r="120" spans="1:24" x14ac:dyDescent="0.3">
      <c r="A120" s="13"/>
      <c r="B120" s="16" t="s">
        <v>53</v>
      </c>
      <c r="C120" s="15">
        <v>0</v>
      </c>
      <c r="D120" s="17">
        <v>3.5999999999999997E-2</v>
      </c>
      <c r="E120" s="17">
        <v>2E-3</v>
      </c>
      <c r="F120" s="17">
        <v>0.14299999999999999</v>
      </c>
      <c r="G120" s="15">
        <v>7.0000000000000007E-2</v>
      </c>
      <c r="H120" s="17">
        <v>0.14799999999999999</v>
      </c>
      <c r="I120" s="15">
        <v>0.1</v>
      </c>
      <c r="J120" s="15">
        <v>0</v>
      </c>
      <c r="K120" s="17">
        <f>K119/$I$300</f>
        <v>0.14177126521648586</v>
      </c>
      <c r="L120" s="17">
        <v>0.14699999999999999</v>
      </c>
      <c r="M120" s="17">
        <v>0.30299999999999999</v>
      </c>
      <c r="N120" s="15">
        <v>0</v>
      </c>
      <c r="O120" s="15">
        <v>0</v>
      </c>
      <c r="P120" s="15">
        <v>0</v>
      </c>
      <c r="Q120" s="15">
        <v>0</v>
      </c>
      <c r="R120" s="17">
        <f>R119/$P$300</f>
        <v>0.14163744873198367</v>
      </c>
      <c r="S120" s="17">
        <f>S119/$Q$300</f>
        <v>0.1409006349996085</v>
      </c>
      <c r="T120" s="13"/>
      <c r="U120" s="17"/>
      <c r="V120" s="13"/>
      <c r="W120" s="15"/>
      <c r="X120" s="13"/>
    </row>
    <row r="122" spans="1:24" ht="17.399999999999999" customHeight="1" x14ac:dyDescent="0.3">
      <c r="A122" s="2" t="s">
        <v>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7.399999999999999" customHeight="1" x14ac:dyDescent="0.3">
      <c r="A123" s="2" t="s">
        <v>1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"/>
      <c r="X123" s="3"/>
    </row>
    <row r="126" spans="1:24" ht="31.2" x14ac:dyDescent="0.3">
      <c r="A126" s="4" t="s">
        <v>3</v>
      </c>
      <c r="B126" s="1"/>
      <c r="C126" s="5" t="s">
        <v>89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4" customHeight="1" x14ac:dyDescent="0.3">
      <c r="A127" s="21" t="s">
        <v>2</v>
      </c>
      <c r="B127" s="21"/>
      <c r="C127" s="21"/>
    </row>
    <row r="129" spans="1:24" x14ac:dyDescent="0.3">
      <c r="A129" s="9"/>
      <c r="B129" s="9"/>
      <c r="C129" s="10" t="s">
        <v>5</v>
      </c>
      <c r="D129" s="10"/>
      <c r="E129" s="10"/>
      <c r="F129" s="10"/>
      <c r="G129" s="10"/>
      <c r="H129" s="10"/>
      <c r="I129" s="10"/>
      <c r="J129" s="10"/>
      <c r="K129" s="10" t="s">
        <v>6</v>
      </c>
      <c r="L129" s="10"/>
      <c r="M129" s="1"/>
      <c r="N129" s="6" t="s">
        <v>7</v>
      </c>
      <c r="O129" s="6" t="s">
        <v>7</v>
      </c>
      <c r="P129" s="6" t="s">
        <v>8</v>
      </c>
      <c r="Q129" s="6" t="s">
        <v>8</v>
      </c>
      <c r="R129" s="7"/>
      <c r="S129" s="7"/>
      <c r="T129" s="10"/>
      <c r="U129" s="10"/>
      <c r="V129" s="10"/>
      <c r="W129" s="10"/>
    </row>
    <row r="130" spans="1:24" x14ac:dyDescent="0.3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"/>
      <c r="N130" s="6" t="s">
        <v>9</v>
      </c>
      <c r="O130" s="6" t="s">
        <v>10</v>
      </c>
      <c r="P130" s="6" t="s">
        <v>11</v>
      </c>
      <c r="Q130" s="6" t="s">
        <v>12</v>
      </c>
      <c r="R130" s="11"/>
      <c r="S130" s="11"/>
      <c r="T130" s="10"/>
      <c r="U130" s="10"/>
      <c r="V130" s="10"/>
      <c r="W130" s="10"/>
    </row>
    <row r="131" spans="1:24" ht="20.399999999999999" x14ac:dyDescent="0.3">
      <c r="A131" s="8" t="s">
        <v>13</v>
      </c>
      <c r="B131" s="8" t="s">
        <v>14</v>
      </c>
      <c r="C131" s="7"/>
      <c r="D131" s="6" t="s">
        <v>15</v>
      </c>
      <c r="E131" s="6" t="s">
        <v>9</v>
      </c>
      <c r="F131" s="6" t="s">
        <v>10</v>
      </c>
      <c r="G131" s="6" t="s">
        <v>16</v>
      </c>
      <c r="H131" s="7"/>
      <c r="I131" s="6" t="s">
        <v>17</v>
      </c>
      <c r="J131" s="6" t="s">
        <v>18</v>
      </c>
      <c r="K131" s="6" t="s">
        <v>197</v>
      </c>
      <c r="L131" s="6" t="s">
        <v>9</v>
      </c>
      <c r="M131" s="6" t="s">
        <v>10</v>
      </c>
      <c r="N131" s="6" t="s">
        <v>19</v>
      </c>
      <c r="O131" s="6" t="s">
        <v>19</v>
      </c>
      <c r="P131" s="6" t="s">
        <v>8</v>
      </c>
      <c r="Q131" s="6" t="s">
        <v>8</v>
      </c>
      <c r="R131" s="6" t="s">
        <v>17</v>
      </c>
      <c r="S131" s="7"/>
      <c r="T131" s="6" t="s">
        <v>20</v>
      </c>
      <c r="U131" s="7"/>
      <c r="V131" s="7"/>
      <c r="W131" s="7"/>
      <c r="X131" s="7"/>
    </row>
    <row r="132" spans="1:24" x14ac:dyDescent="0.3">
      <c r="A132" s="8" t="s">
        <v>21</v>
      </c>
      <c r="B132" s="8" t="s">
        <v>22</v>
      </c>
      <c r="C132" s="6" t="s">
        <v>23</v>
      </c>
      <c r="D132" s="6" t="s">
        <v>24</v>
      </c>
      <c r="E132" s="6" t="s">
        <v>25</v>
      </c>
      <c r="F132" s="6" t="s">
        <v>26</v>
      </c>
      <c r="G132" s="6" t="s">
        <v>27</v>
      </c>
      <c r="H132" s="6" t="s">
        <v>28</v>
      </c>
      <c r="I132" s="6" t="s">
        <v>29</v>
      </c>
      <c r="J132" s="6" t="s">
        <v>30</v>
      </c>
      <c r="K132" s="6" t="s">
        <v>198</v>
      </c>
      <c r="L132" s="6" t="s">
        <v>25</v>
      </c>
      <c r="M132" s="6" t="s">
        <v>26</v>
      </c>
      <c r="N132" s="6" t="s">
        <v>25</v>
      </c>
      <c r="O132" s="6" t="s">
        <v>26</v>
      </c>
      <c r="P132" s="6" t="s">
        <v>31</v>
      </c>
      <c r="Q132" s="6" t="s">
        <v>32</v>
      </c>
      <c r="R132" s="6" t="s">
        <v>6</v>
      </c>
      <c r="S132" s="6" t="s">
        <v>17</v>
      </c>
      <c r="T132" s="6" t="s">
        <v>6</v>
      </c>
      <c r="U132" s="6"/>
      <c r="V132" s="6"/>
      <c r="W132" s="6"/>
      <c r="X132" s="6"/>
    </row>
    <row r="135" spans="1:24" x14ac:dyDescent="0.3">
      <c r="A135" s="12">
        <v>402</v>
      </c>
      <c r="B135" s="12" t="s">
        <v>90</v>
      </c>
      <c r="C135" s="13"/>
      <c r="D135" s="13"/>
      <c r="E135" s="13"/>
      <c r="F135" s="13"/>
      <c r="G135" s="13"/>
      <c r="H135" s="14">
        <v>5</v>
      </c>
      <c r="I135" s="14">
        <v>5</v>
      </c>
      <c r="J135" s="13"/>
      <c r="K135" s="22">
        <v>68</v>
      </c>
      <c r="L135" s="14">
        <v>2</v>
      </c>
      <c r="M135" s="14">
        <v>1</v>
      </c>
      <c r="N135" s="13"/>
      <c r="O135" s="13"/>
      <c r="P135" s="13"/>
      <c r="Q135" s="13"/>
      <c r="R135" s="14">
        <f t="shared" ref="R135" si="18">SUM(J135:Q135)</f>
        <v>71</v>
      </c>
      <c r="S135" s="14">
        <f t="shared" ref="S135" si="19">SUM(I135,R135)</f>
        <v>76</v>
      </c>
      <c r="T135" s="15">
        <f t="shared" ref="T135" si="20">R135/S135</f>
        <v>0.93421052631578949</v>
      </c>
      <c r="U135" s="13"/>
      <c r="V135" s="13"/>
      <c r="W135" s="14"/>
      <c r="X135" s="15"/>
    </row>
    <row r="136" spans="1:24" x14ac:dyDescent="0.3">
      <c r="A136" s="12">
        <v>405</v>
      </c>
      <c r="B136" s="12" t="s">
        <v>91</v>
      </c>
      <c r="C136" s="13"/>
      <c r="D136" s="13"/>
      <c r="E136" s="13"/>
      <c r="F136" s="13"/>
      <c r="G136" s="13"/>
      <c r="H136" s="13"/>
      <c r="I136" s="13"/>
      <c r="J136" s="13"/>
      <c r="K136" s="22">
        <v>344</v>
      </c>
      <c r="L136" s="14">
        <v>6</v>
      </c>
      <c r="M136" s="13"/>
      <c r="N136" s="13"/>
      <c r="O136" s="13"/>
      <c r="P136" s="13"/>
      <c r="Q136" s="13"/>
      <c r="R136" s="14">
        <f t="shared" ref="R136:R152" si="21">SUM(J136:Q136)</f>
        <v>350</v>
      </c>
      <c r="S136" s="14">
        <f t="shared" ref="S136:S152" si="22">SUM(I136,R136)</f>
        <v>350</v>
      </c>
      <c r="T136" s="15">
        <f t="shared" ref="T136:T152" si="23">R136/S136</f>
        <v>1</v>
      </c>
      <c r="U136" s="13"/>
      <c r="V136" s="13"/>
      <c r="W136" s="14"/>
      <c r="X136" s="15"/>
    </row>
    <row r="137" spans="1:24" x14ac:dyDescent="0.3">
      <c r="A137" s="12">
        <v>409</v>
      </c>
      <c r="B137" s="12" t="s">
        <v>92</v>
      </c>
      <c r="C137" s="13"/>
      <c r="D137" s="13"/>
      <c r="E137" s="13"/>
      <c r="F137" s="13"/>
      <c r="G137" s="13"/>
      <c r="H137" s="14">
        <v>72</v>
      </c>
      <c r="I137" s="14">
        <v>72</v>
      </c>
      <c r="J137" s="13"/>
      <c r="K137" s="22">
        <v>1117</v>
      </c>
      <c r="L137" s="14">
        <v>3</v>
      </c>
      <c r="M137" s="13"/>
      <c r="N137" s="13"/>
      <c r="O137" s="13"/>
      <c r="P137" s="13"/>
      <c r="Q137" s="13"/>
      <c r="R137" s="14">
        <f t="shared" si="21"/>
        <v>1120</v>
      </c>
      <c r="S137" s="14">
        <f t="shared" si="22"/>
        <v>1192</v>
      </c>
      <c r="T137" s="15">
        <f t="shared" si="23"/>
        <v>0.93959731543624159</v>
      </c>
      <c r="U137" s="14"/>
      <c r="V137" s="15"/>
      <c r="W137" s="14"/>
      <c r="X137" s="15"/>
    </row>
    <row r="138" spans="1:24" x14ac:dyDescent="0.3">
      <c r="A138" s="12">
        <v>431</v>
      </c>
      <c r="B138" s="12" t="s">
        <v>93</v>
      </c>
      <c r="C138" s="13"/>
      <c r="D138" s="13"/>
      <c r="E138" s="13"/>
      <c r="F138" s="14">
        <v>11</v>
      </c>
      <c r="G138" s="13"/>
      <c r="H138" s="13"/>
      <c r="I138" s="14">
        <v>11</v>
      </c>
      <c r="J138" s="13"/>
      <c r="K138" s="22">
        <v>0</v>
      </c>
      <c r="L138" s="13"/>
      <c r="M138" s="13"/>
      <c r="N138" s="13"/>
      <c r="O138" s="13"/>
      <c r="P138" s="13"/>
      <c r="Q138" s="13"/>
      <c r="R138" s="14">
        <f t="shared" si="21"/>
        <v>0</v>
      </c>
      <c r="S138" s="14">
        <f t="shared" si="22"/>
        <v>11</v>
      </c>
      <c r="T138" s="15">
        <f t="shared" si="23"/>
        <v>0</v>
      </c>
      <c r="U138" s="13"/>
      <c r="V138" s="13"/>
      <c r="W138" s="13"/>
      <c r="X138" s="13"/>
    </row>
    <row r="139" spans="1:24" x14ac:dyDescent="0.3">
      <c r="A139" s="12">
        <v>439</v>
      </c>
      <c r="B139" s="12" t="s">
        <v>94</v>
      </c>
      <c r="C139" s="13"/>
      <c r="D139" s="13"/>
      <c r="E139" s="14">
        <v>25</v>
      </c>
      <c r="F139" s="14">
        <v>17</v>
      </c>
      <c r="G139" s="14">
        <v>2</v>
      </c>
      <c r="H139" s="14">
        <v>259</v>
      </c>
      <c r="I139" s="14">
        <v>303</v>
      </c>
      <c r="J139" s="14">
        <v>14</v>
      </c>
      <c r="K139" s="22">
        <v>5375</v>
      </c>
      <c r="L139" s="14">
        <v>33</v>
      </c>
      <c r="M139" s="13"/>
      <c r="N139" s="13"/>
      <c r="O139" s="13"/>
      <c r="P139" s="13"/>
      <c r="Q139" s="13"/>
      <c r="R139" s="14">
        <f t="shared" si="21"/>
        <v>5422</v>
      </c>
      <c r="S139" s="14">
        <f t="shared" si="22"/>
        <v>5725</v>
      </c>
      <c r="T139" s="15">
        <f t="shared" si="23"/>
        <v>0.94707423580786021</v>
      </c>
      <c r="U139" s="14"/>
      <c r="V139" s="15"/>
      <c r="W139" s="14"/>
      <c r="X139" s="15"/>
    </row>
    <row r="140" spans="1:24" x14ac:dyDescent="0.3">
      <c r="A140" s="12">
        <v>441</v>
      </c>
      <c r="B140" s="12" t="s">
        <v>95</v>
      </c>
      <c r="C140" s="13"/>
      <c r="D140" s="14">
        <v>2</v>
      </c>
      <c r="E140" s="14">
        <v>22</v>
      </c>
      <c r="F140" s="13"/>
      <c r="G140" s="14">
        <v>2</v>
      </c>
      <c r="H140" s="14">
        <v>136</v>
      </c>
      <c r="I140" s="14">
        <v>162</v>
      </c>
      <c r="J140" s="14">
        <v>28</v>
      </c>
      <c r="K140" s="22">
        <v>3086</v>
      </c>
      <c r="L140" s="14">
        <v>1551</v>
      </c>
      <c r="M140" s="13"/>
      <c r="N140" s="13"/>
      <c r="O140" s="13"/>
      <c r="P140" s="13"/>
      <c r="Q140" s="13"/>
      <c r="R140" s="14">
        <f t="shared" si="21"/>
        <v>4665</v>
      </c>
      <c r="S140" s="14">
        <f t="shared" si="22"/>
        <v>4827</v>
      </c>
      <c r="T140" s="15">
        <f t="shared" si="23"/>
        <v>0.96643878185208199</v>
      </c>
      <c r="U140" s="13"/>
      <c r="V140" s="13"/>
      <c r="W140" s="14"/>
      <c r="X140" s="15"/>
    </row>
    <row r="141" spans="1:24" x14ac:dyDescent="0.3">
      <c r="A141" s="12">
        <v>444</v>
      </c>
      <c r="B141" s="12" t="s">
        <v>183</v>
      </c>
      <c r="C141" s="13"/>
      <c r="D141" s="14"/>
      <c r="E141" s="14"/>
      <c r="F141" s="13"/>
      <c r="G141" s="14"/>
      <c r="H141" s="14"/>
      <c r="I141" s="14"/>
      <c r="J141" s="14"/>
      <c r="K141" s="22">
        <v>78</v>
      </c>
      <c r="L141" s="14"/>
      <c r="M141" s="13"/>
      <c r="N141" s="13"/>
      <c r="O141" s="13"/>
      <c r="P141" s="13"/>
      <c r="Q141" s="13"/>
      <c r="R141" s="14">
        <f t="shared" si="21"/>
        <v>78</v>
      </c>
      <c r="S141" s="14">
        <f t="shared" si="22"/>
        <v>78</v>
      </c>
      <c r="T141" s="15">
        <f t="shared" si="23"/>
        <v>1</v>
      </c>
      <c r="U141" s="13"/>
      <c r="V141" s="13"/>
      <c r="W141" s="14"/>
      <c r="X141" s="15"/>
    </row>
    <row r="142" spans="1:24" x14ac:dyDescent="0.3">
      <c r="A142" s="12">
        <v>449</v>
      </c>
      <c r="B142" s="12" t="s">
        <v>96</v>
      </c>
      <c r="C142" s="13"/>
      <c r="D142" s="13"/>
      <c r="E142" s="13"/>
      <c r="F142" s="14">
        <v>9</v>
      </c>
      <c r="G142" s="13"/>
      <c r="H142" s="14">
        <v>5</v>
      </c>
      <c r="I142" s="14">
        <v>14</v>
      </c>
      <c r="J142" s="13"/>
      <c r="K142" s="22">
        <v>59</v>
      </c>
      <c r="L142" s="13"/>
      <c r="M142" s="13"/>
      <c r="N142" s="13"/>
      <c r="O142" s="13"/>
      <c r="P142" s="13"/>
      <c r="Q142" s="13"/>
      <c r="R142" s="14">
        <f t="shared" si="21"/>
        <v>59</v>
      </c>
      <c r="S142" s="14">
        <f t="shared" si="22"/>
        <v>73</v>
      </c>
      <c r="T142" s="15">
        <f t="shared" si="23"/>
        <v>0.80821917808219179</v>
      </c>
      <c r="U142" s="13"/>
      <c r="V142" s="13"/>
      <c r="W142" s="13"/>
      <c r="X142" s="13"/>
    </row>
    <row r="143" spans="1:24" x14ac:dyDescent="0.3">
      <c r="A143" s="12">
        <v>456</v>
      </c>
      <c r="B143" s="12" t="s">
        <v>97</v>
      </c>
      <c r="C143" s="13"/>
      <c r="D143" s="14">
        <v>2</v>
      </c>
      <c r="E143" s="14">
        <v>171</v>
      </c>
      <c r="F143" s="14">
        <v>88</v>
      </c>
      <c r="G143" s="14">
        <v>2</v>
      </c>
      <c r="H143" s="14">
        <v>57</v>
      </c>
      <c r="I143" s="14">
        <v>320</v>
      </c>
      <c r="J143" s="14">
        <v>301</v>
      </c>
      <c r="K143" s="22">
        <v>20818</v>
      </c>
      <c r="L143" s="14">
        <v>606</v>
      </c>
      <c r="M143" s="13"/>
      <c r="N143" s="13"/>
      <c r="O143" s="13"/>
      <c r="P143" s="13"/>
      <c r="Q143" s="13"/>
      <c r="R143" s="14">
        <f t="shared" si="21"/>
        <v>21725</v>
      </c>
      <c r="S143" s="14">
        <f t="shared" si="22"/>
        <v>22045</v>
      </c>
      <c r="T143" s="15">
        <f t="shared" si="23"/>
        <v>0.98548423678838737</v>
      </c>
      <c r="U143" s="14"/>
      <c r="V143" s="15"/>
      <c r="W143" s="14"/>
      <c r="X143" s="15"/>
    </row>
    <row r="144" spans="1:24" x14ac:dyDescent="0.3">
      <c r="A144" s="12">
        <v>461</v>
      </c>
      <c r="B144" s="12" t="s">
        <v>98</v>
      </c>
      <c r="C144" s="13"/>
      <c r="D144" s="13"/>
      <c r="E144" s="13"/>
      <c r="F144" s="13"/>
      <c r="G144" s="14">
        <v>2</v>
      </c>
      <c r="H144" s="14">
        <v>6</v>
      </c>
      <c r="I144" s="14">
        <v>8</v>
      </c>
      <c r="J144" s="13"/>
      <c r="K144" s="22">
        <v>168</v>
      </c>
      <c r="L144" s="13"/>
      <c r="M144" s="13"/>
      <c r="N144" s="13"/>
      <c r="O144" s="13"/>
      <c r="P144" s="13"/>
      <c r="Q144" s="13"/>
      <c r="R144" s="14">
        <f t="shared" si="21"/>
        <v>168</v>
      </c>
      <c r="S144" s="14">
        <f t="shared" si="22"/>
        <v>176</v>
      </c>
      <c r="T144" s="15">
        <f t="shared" si="23"/>
        <v>0.95454545454545459</v>
      </c>
      <c r="U144" s="13"/>
      <c r="V144" s="13"/>
      <c r="W144" s="14"/>
      <c r="X144" s="15"/>
    </row>
    <row r="145" spans="1:24" ht="19.2" x14ac:dyDescent="0.3">
      <c r="A145" s="12">
        <v>474</v>
      </c>
      <c r="B145" s="12" t="s">
        <v>219</v>
      </c>
      <c r="C145" s="13"/>
      <c r="D145" s="13"/>
      <c r="E145" s="13"/>
      <c r="F145" s="13"/>
      <c r="G145" s="14"/>
      <c r="H145" s="14"/>
      <c r="I145" s="14"/>
      <c r="J145" s="13"/>
      <c r="K145" s="22">
        <v>40</v>
      </c>
      <c r="L145" s="13"/>
      <c r="M145" s="13"/>
      <c r="N145" s="13"/>
      <c r="O145" s="13"/>
      <c r="P145" s="13"/>
      <c r="Q145" s="13"/>
      <c r="R145" s="14">
        <f t="shared" si="21"/>
        <v>40</v>
      </c>
      <c r="S145" s="14">
        <f t="shared" si="22"/>
        <v>40</v>
      </c>
      <c r="T145" s="15">
        <f t="shared" si="23"/>
        <v>1</v>
      </c>
      <c r="U145" s="13"/>
      <c r="V145" s="13"/>
      <c r="W145" s="14"/>
      <c r="X145" s="15"/>
    </row>
    <row r="146" spans="1:24" x14ac:dyDescent="0.3">
      <c r="A146" s="12">
        <v>475</v>
      </c>
      <c r="B146" s="12" t="s">
        <v>99</v>
      </c>
      <c r="C146" s="13"/>
      <c r="D146" s="14">
        <v>2</v>
      </c>
      <c r="E146" s="14">
        <v>8</v>
      </c>
      <c r="F146" s="14">
        <v>3</v>
      </c>
      <c r="G146" s="13"/>
      <c r="H146" s="14">
        <v>91</v>
      </c>
      <c r="I146" s="14">
        <v>104</v>
      </c>
      <c r="J146" s="13"/>
      <c r="K146" s="22">
        <v>1187</v>
      </c>
      <c r="L146" s="14">
        <v>4</v>
      </c>
      <c r="M146" s="13"/>
      <c r="N146" s="13"/>
      <c r="O146" s="13"/>
      <c r="P146" s="13"/>
      <c r="Q146" s="13"/>
      <c r="R146" s="14">
        <f t="shared" si="21"/>
        <v>1191</v>
      </c>
      <c r="S146" s="14">
        <f t="shared" si="22"/>
        <v>1295</v>
      </c>
      <c r="T146" s="15">
        <f t="shared" si="23"/>
        <v>0.91969111969111972</v>
      </c>
      <c r="U146" s="13"/>
      <c r="V146" s="13"/>
      <c r="W146" s="14"/>
      <c r="X146" s="15"/>
    </row>
    <row r="147" spans="1:24" x14ac:dyDescent="0.3">
      <c r="A147" s="12">
        <v>478</v>
      </c>
      <c r="B147" s="12" t="s">
        <v>100</v>
      </c>
      <c r="C147" s="13"/>
      <c r="D147" s="13"/>
      <c r="E147" s="13"/>
      <c r="F147" s="13"/>
      <c r="G147" s="14">
        <v>2</v>
      </c>
      <c r="H147" s="14">
        <v>95</v>
      </c>
      <c r="I147" s="14">
        <v>97</v>
      </c>
      <c r="J147" s="13"/>
      <c r="K147" s="22">
        <v>529</v>
      </c>
      <c r="L147" s="14">
        <v>3</v>
      </c>
      <c r="M147" s="13"/>
      <c r="N147" s="13"/>
      <c r="O147" s="13"/>
      <c r="P147" s="13"/>
      <c r="Q147" s="13"/>
      <c r="R147" s="14">
        <f t="shared" si="21"/>
        <v>532</v>
      </c>
      <c r="S147" s="14">
        <f t="shared" si="22"/>
        <v>629</v>
      </c>
      <c r="T147" s="15">
        <f t="shared" si="23"/>
        <v>0.84578696343402227</v>
      </c>
      <c r="U147" s="13"/>
      <c r="V147" s="13"/>
      <c r="W147" s="14"/>
      <c r="X147" s="15"/>
    </row>
    <row r="148" spans="1:24" x14ac:dyDescent="0.3">
      <c r="A148" s="12">
        <v>485</v>
      </c>
      <c r="B148" s="12" t="s">
        <v>101</v>
      </c>
      <c r="C148" s="13"/>
      <c r="D148" s="13"/>
      <c r="E148" s="13"/>
      <c r="F148" s="14">
        <v>138</v>
      </c>
      <c r="G148" s="13"/>
      <c r="H148" s="14">
        <v>83</v>
      </c>
      <c r="I148" s="14">
        <v>221</v>
      </c>
      <c r="J148" s="13"/>
      <c r="K148" s="22">
        <v>8191</v>
      </c>
      <c r="L148" s="14">
        <v>2390</v>
      </c>
      <c r="M148" s="14">
        <v>518</v>
      </c>
      <c r="N148" s="13"/>
      <c r="O148" s="13"/>
      <c r="P148" s="13"/>
      <c r="Q148" s="13"/>
      <c r="R148" s="14">
        <f t="shared" si="21"/>
        <v>11099</v>
      </c>
      <c r="S148" s="14">
        <f t="shared" si="22"/>
        <v>11320</v>
      </c>
      <c r="T148" s="15">
        <f t="shared" si="23"/>
        <v>0.98047703180212009</v>
      </c>
      <c r="U148" s="14"/>
      <c r="V148" s="15"/>
      <c r="W148" s="14"/>
      <c r="X148" s="15"/>
    </row>
    <row r="149" spans="1:24" x14ac:dyDescent="0.3">
      <c r="A149" s="12">
        <v>488</v>
      </c>
      <c r="B149" s="12" t="s">
        <v>102</v>
      </c>
      <c r="C149" s="13"/>
      <c r="D149" s="13"/>
      <c r="E149" s="13"/>
      <c r="F149" s="13"/>
      <c r="G149" s="13"/>
      <c r="H149" s="14">
        <v>86</v>
      </c>
      <c r="I149" s="14">
        <v>86</v>
      </c>
      <c r="J149" s="13"/>
      <c r="K149" s="22">
        <v>31</v>
      </c>
      <c r="L149" s="13"/>
      <c r="M149" s="13"/>
      <c r="N149" s="13"/>
      <c r="O149" s="13"/>
      <c r="P149" s="13"/>
      <c r="Q149" s="13"/>
      <c r="R149" s="14">
        <f t="shared" si="21"/>
        <v>31</v>
      </c>
      <c r="S149" s="14">
        <f t="shared" si="22"/>
        <v>117</v>
      </c>
      <c r="T149" s="15">
        <f t="shared" si="23"/>
        <v>0.26495726495726496</v>
      </c>
      <c r="U149" s="13"/>
      <c r="V149" s="13"/>
      <c r="W149" s="14"/>
      <c r="X149" s="15"/>
    </row>
    <row r="150" spans="1:24" x14ac:dyDescent="0.3">
      <c r="K150" s="22"/>
      <c r="R150" s="14"/>
      <c r="S150" s="14"/>
      <c r="T150" s="15"/>
    </row>
    <row r="151" spans="1:24" x14ac:dyDescent="0.3">
      <c r="K151" s="22"/>
      <c r="R151" s="14"/>
      <c r="S151" s="14"/>
      <c r="T151" s="15"/>
    </row>
    <row r="152" spans="1:24" x14ac:dyDescent="0.3">
      <c r="A152" s="13"/>
      <c r="B152" s="16" t="s">
        <v>52</v>
      </c>
      <c r="C152" s="13"/>
      <c r="D152" s="14">
        <v>6</v>
      </c>
      <c r="E152" s="14">
        <v>226</v>
      </c>
      <c r="F152" s="14">
        <v>266</v>
      </c>
      <c r="G152" s="14">
        <v>10</v>
      </c>
      <c r="H152" s="14">
        <v>895</v>
      </c>
      <c r="I152" s="14">
        <v>1403</v>
      </c>
      <c r="J152" s="14">
        <v>343</v>
      </c>
      <c r="K152" s="22">
        <f>SUM(K135:K149)</f>
        <v>41091</v>
      </c>
      <c r="L152" s="14">
        <v>4598</v>
      </c>
      <c r="M152" s="14">
        <v>519</v>
      </c>
      <c r="N152" s="13"/>
      <c r="O152" s="13"/>
      <c r="P152" s="13"/>
      <c r="Q152" s="13"/>
      <c r="R152" s="14">
        <f t="shared" si="21"/>
        <v>46551</v>
      </c>
      <c r="S152" s="14">
        <f t="shared" si="22"/>
        <v>47954</v>
      </c>
      <c r="T152" s="15">
        <f t="shared" si="23"/>
        <v>0.97074279517871298</v>
      </c>
      <c r="U152" s="14"/>
      <c r="V152" s="15"/>
      <c r="W152" s="14"/>
      <c r="X152" s="15"/>
    </row>
    <row r="153" spans="1:24" x14ac:dyDescent="0.3">
      <c r="A153" s="13"/>
      <c r="B153" s="16" t="s">
        <v>53</v>
      </c>
      <c r="C153" s="15">
        <v>0</v>
      </c>
      <c r="D153" s="17">
        <v>1E-3</v>
      </c>
      <c r="E153" s="17">
        <v>5.6000000000000001E-2</v>
      </c>
      <c r="F153" s="17">
        <v>3.3000000000000002E-2</v>
      </c>
      <c r="G153" s="17">
        <v>8.0000000000000002E-3</v>
      </c>
      <c r="H153" s="17">
        <v>6.6000000000000003E-2</v>
      </c>
      <c r="I153" s="17">
        <v>3.9E-2</v>
      </c>
      <c r="J153" s="17">
        <v>8.9999999999999993E-3</v>
      </c>
      <c r="K153" s="17">
        <f>K152/$I$300</f>
        <v>2.2880271549751269E-2</v>
      </c>
      <c r="L153" s="17">
        <v>3.7999999999999999E-2</v>
      </c>
      <c r="M153" s="17">
        <v>1.9E-2</v>
      </c>
      <c r="N153" s="15">
        <v>0</v>
      </c>
      <c r="O153" s="15">
        <v>0</v>
      </c>
      <c r="P153" s="15">
        <v>0</v>
      </c>
      <c r="Q153" s="15">
        <v>0</v>
      </c>
      <c r="R153" s="17">
        <f>R152/$P$300</f>
        <v>2.3484156732568876E-2</v>
      </c>
      <c r="S153" s="17">
        <f>S152/$Q$300</f>
        <v>2.3763673502963892E-2</v>
      </c>
      <c r="T153" s="13"/>
      <c r="U153" s="17"/>
      <c r="V153" s="13"/>
      <c r="W153" s="17"/>
      <c r="X153" s="13"/>
    </row>
    <row r="155" spans="1:24" ht="17.399999999999999" customHeight="1" x14ac:dyDescent="0.3">
      <c r="A155" s="2" t="s">
        <v>0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7.399999999999999" customHeight="1" x14ac:dyDescent="0.3">
      <c r="A156" s="2" t="s">
        <v>1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  <c r="W156" s="3"/>
      <c r="X156" s="3"/>
    </row>
    <row r="159" spans="1:24" ht="31.2" x14ac:dyDescent="0.3">
      <c r="A159" s="4" t="s">
        <v>3</v>
      </c>
      <c r="B159" s="1"/>
      <c r="C159" s="5" t="s">
        <v>103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4" customHeight="1" x14ac:dyDescent="0.3">
      <c r="A160" s="21" t="s">
        <v>2</v>
      </c>
      <c r="B160" s="21"/>
      <c r="C160" s="21"/>
    </row>
    <row r="162" spans="1:24" x14ac:dyDescent="0.3">
      <c r="A162" s="9"/>
      <c r="B162" s="9"/>
      <c r="C162" s="10" t="s">
        <v>5</v>
      </c>
      <c r="D162" s="10"/>
      <c r="E162" s="10"/>
      <c r="F162" s="10"/>
      <c r="G162" s="10"/>
      <c r="H162" s="10"/>
      <c r="I162" s="10"/>
      <c r="J162" s="10"/>
      <c r="K162" s="10" t="s">
        <v>6</v>
      </c>
      <c r="L162" s="10"/>
      <c r="M162" s="1"/>
      <c r="N162" s="6" t="s">
        <v>7</v>
      </c>
      <c r="O162" s="6" t="s">
        <v>7</v>
      </c>
      <c r="P162" s="6" t="s">
        <v>8</v>
      </c>
      <c r="Q162" s="6" t="s">
        <v>8</v>
      </c>
      <c r="R162" s="7"/>
      <c r="S162" s="7"/>
      <c r="T162" s="10"/>
      <c r="U162" s="10"/>
      <c r="V162" s="10"/>
      <c r="W162" s="10"/>
    </row>
    <row r="163" spans="1:24" x14ac:dyDescent="0.3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"/>
      <c r="N163" s="6" t="s">
        <v>9</v>
      </c>
      <c r="O163" s="6" t="s">
        <v>10</v>
      </c>
      <c r="P163" s="6" t="s">
        <v>11</v>
      </c>
      <c r="Q163" s="6" t="s">
        <v>12</v>
      </c>
      <c r="R163" s="11"/>
      <c r="S163" s="11"/>
      <c r="T163" s="10"/>
      <c r="U163" s="10"/>
      <c r="V163" s="10"/>
      <c r="W163" s="10"/>
    </row>
    <row r="164" spans="1:24" ht="20.399999999999999" x14ac:dyDescent="0.3">
      <c r="A164" s="8" t="s">
        <v>13</v>
      </c>
      <c r="B164" s="8" t="s">
        <v>14</v>
      </c>
      <c r="C164" s="7"/>
      <c r="D164" s="6" t="s">
        <v>15</v>
      </c>
      <c r="E164" s="6" t="s">
        <v>9</v>
      </c>
      <c r="F164" s="6" t="s">
        <v>10</v>
      </c>
      <c r="G164" s="6" t="s">
        <v>16</v>
      </c>
      <c r="H164" s="7"/>
      <c r="I164" s="6" t="s">
        <v>17</v>
      </c>
      <c r="J164" s="6" t="s">
        <v>18</v>
      </c>
      <c r="K164" s="6" t="s">
        <v>197</v>
      </c>
      <c r="L164" s="6" t="s">
        <v>9</v>
      </c>
      <c r="M164" s="6" t="s">
        <v>10</v>
      </c>
      <c r="N164" s="6" t="s">
        <v>19</v>
      </c>
      <c r="O164" s="6" t="s">
        <v>19</v>
      </c>
      <c r="P164" s="6" t="s">
        <v>8</v>
      </c>
      <c r="Q164" s="6" t="s">
        <v>8</v>
      </c>
      <c r="R164" s="6" t="s">
        <v>17</v>
      </c>
      <c r="S164" s="7"/>
      <c r="T164" s="6" t="s">
        <v>20</v>
      </c>
      <c r="U164" s="7"/>
      <c r="V164" s="7"/>
      <c r="W164" s="7"/>
      <c r="X164" s="7"/>
    </row>
    <row r="165" spans="1:24" x14ac:dyDescent="0.3">
      <c r="A165" s="8" t="s">
        <v>21</v>
      </c>
      <c r="B165" s="8" t="s">
        <v>22</v>
      </c>
      <c r="C165" s="6" t="s">
        <v>23</v>
      </c>
      <c r="D165" s="6" t="s">
        <v>24</v>
      </c>
      <c r="E165" s="6" t="s">
        <v>25</v>
      </c>
      <c r="F165" s="6" t="s">
        <v>26</v>
      </c>
      <c r="G165" s="6" t="s">
        <v>27</v>
      </c>
      <c r="H165" s="6" t="s">
        <v>28</v>
      </c>
      <c r="I165" s="6" t="s">
        <v>29</v>
      </c>
      <c r="J165" s="6" t="s">
        <v>30</v>
      </c>
      <c r="K165" s="6" t="s">
        <v>198</v>
      </c>
      <c r="L165" s="6" t="s">
        <v>25</v>
      </c>
      <c r="M165" s="6" t="s">
        <v>26</v>
      </c>
      <c r="N165" s="6" t="s">
        <v>25</v>
      </c>
      <c r="O165" s="6" t="s">
        <v>26</v>
      </c>
      <c r="P165" s="6" t="s">
        <v>31</v>
      </c>
      <c r="Q165" s="6" t="s">
        <v>32</v>
      </c>
      <c r="R165" s="6" t="s">
        <v>6</v>
      </c>
      <c r="S165" s="6" t="s">
        <v>17</v>
      </c>
      <c r="T165" s="6" t="s">
        <v>6</v>
      </c>
      <c r="U165" s="6"/>
      <c r="V165" s="6"/>
      <c r="W165" s="6"/>
      <c r="X165" s="6"/>
    </row>
    <row r="168" spans="1:24" x14ac:dyDescent="0.3">
      <c r="A168" s="12">
        <v>502</v>
      </c>
      <c r="B168" s="12" t="s">
        <v>104</v>
      </c>
      <c r="C168" s="13"/>
      <c r="D168" s="14">
        <v>94</v>
      </c>
      <c r="E168" s="14">
        <v>266</v>
      </c>
      <c r="F168" s="14">
        <v>421</v>
      </c>
      <c r="G168" s="14">
        <v>92</v>
      </c>
      <c r="H168" s="14">
        <v>132</v>
      </c>
      <c r="I168" s="14">
        <v>1005</v>
      </c>
      <c r="J168" s="14">
        <v>140</v>
      </c>
      <c r="K168" s="22">
        <v>53690</v>
      </c>
      <c r="L168" s="14">
        <v>472</v>
      </c>
      <c r="M168" s="13"/>
      <c r="N168" s="13"/>
      <c r="O168" s="13"/>
      <c r="P168" s="13"/>
      <c r="Q168" s="13"/>
      <c r="R168" s="14">
        <f t="shared" ref="R168" si="24">SUM(J168:Q168)</f>
        <v>54302</v>
      </c>
      <c r="S168" s="14">
        <f t="shared" ref="S168" si="25">SUM(I168,R168)</f>
        <v>55307</v>
      </c>
      <c r="T168" s="15">
        <f t="shared" ref="T168" si="26">R168/S168</f>
        <v>0.98182870161100766</v>
      </c>
      <c r="U168" s="14"/>
      <c r="V168" s="15"/>
      <c r="W168" s="14"/>
      <c r="X168" s="15"/>
    </row>
    <row r="169" spans="1:24" x14ac:dyDescent="0.3">
      <c r="A169" s="12">
        <v>504</v>
      </c>
      <c r="B169" s="12" t="s">
        <v>105</v>
      </c>
      <c r="C169" s="13"/>
      <c r="D169" s="14">
        <v>62</v>
      </c>
      <c r="E169" s="14">
        <v>2</v>
      </c>
      <c r="F169" s="14">
        <v>89</v>
      </c>
      <c r="G169" s="14">
        <v>18</v>
      </c>
      <c r="H169" s="14">
        <v>84</v>
      </c>
      <c r="I169" s="14">
        <v>255</v>
      </c>
      <c r="J169" s="13"/>
      <c r="K169" s="22">
        <v>23167</v>
      </c>
      <c r="L169" s="14">
        <v>4229</v>
      </c>
      <c r="M169" s="14">
        <v>544</v>
      </c>
      <c r="N169" s="13"/>
      <c r="O169" s="13"/>
      <c r="P169" s="13"/>
      <c r="Q169" s="13"/>
      <c r="R169" s="14">
        <f t="shared" ref="R169:R185" si="27">SUM(J169:Q169)</f>
        <v>27940</v>
      </c>
      <c r="S169" s="14">
        <f t="shared" ref="S169:S185" si="28">SUM(I169,R169)</f>
        <v>28195</v>
      </c>
      <c r="T169" s="15">
        <f t="shared" ref="T169:T185" si="29">R169/S169</f>
        <v>0.99095584323461605</v>
      </c>
      <c r="U169" s="13"/>
      <c r="V169" s="13"/>
      <c r="W169" s="14"/>
      <c r="X169" s="15"/>
    </row>
    <row r="170" spans="1:24" x14ac:dyDescent="0.3">
      <c r="A170" s="12">
        <v>507</v>
      </c>
      <c r="B170" s="12" t="s">
        <v>106</v>
      </c>
      <c r="C170" s="13"/>
      <c r="D170" s="13"/>
      <c r="E170" s="13"/>
      <c r="F170" s="14">
        <v>20</v>
      </c>
      <c r="G170" s="14">
        <v>2</v>
      </c>
      <c r="H170" s="14">
        <v>138</v>
      </c>
      <c r="I170" s="14">
        <v>160</v>
      </c>
      <c r="J170" s="13"/>
      <c r="K170" s="22">
        <v>1840</v>
      </c>
      <c r="L170" s="14">
        <v>1</v>
      </c>
      <c r="M170" s="13"/>
      <c r="N170" s="13"/>
      <c r="O170" s="13"/>
      <c r="P170" s="13"/>
      <c r="Q170" s="13"/>
      <c r="R170" s="14">
        <f t="shared" si="27"/>
        <v>1841</v>
      </c>
      <c r="S170" s="14">
        <f t="shared" si="28"/>
        <v>2001</v>
      </c>
      <c r="T170" s="15">
        <f t="shared" si="29"/>
        <v>0.92003998000999498</v>
      </c>
      <c r="U170" s="13"/>
      <c r="V170" s="13"/>
      <c r="W170" s="14"/>
      <c r="X170" s="15"/>
    </row>
    <row r="171" spans="1:24" x14ac:dyDescent="0.3">
      <c r="A171" s="12">
        <v>510</v>
      </c>
      <c r="B171" s="12" t="s">
        <v>107</v>
      </c>
      <c r="C171" s="13"/>
      <c r="D171" s="13"/>
      <c r="E171" s="13"/>
      <c r="F171" s="14">
        <v>158</v>
      </c>
      <c r="G171" s="13"/>
      <c r="H171" s="14">
        <v>42</v>
      </c>
      <c r="I171" s="14">
        <v>200</v>
      </c>
      <c r="J171" s="13"/>
      <c r="K171" s="22">
        <v>8199</v>
      </c>
      <c r="L171" s="14">
        <v>4651</v>
      </c>
      <c r="M171" s="14">
        <v>632</v>
      </c>
      <c r="N171" s="13"/>
      <c r="O171" s="13"/>
      <c r="P171" s="13"/>
      <c r="Q171" s="13"/>
      <c r="R171" s="14">
        <f t="shared" si="27"/>
        <v>13482</v>
      </c>
      <c r="S171" s="14">
        <f t="shared" si="28"/>
        <v>13682</v>
      </c>
      <c r="T171" s="15">
        <f t="shared" si="29"/>
        <v>0.98538225405642454</v>
      </c>
      <c r="U171" s="14"/>
      <c r="V171" s="15"/>
      <c r="W171" s="14"/>
      <c r="X171" s="15"/>
    </row>
    <row r="172" spans="1:24" x14ac:dyDescent="0.3">
      <c r="A172" s="12">
        <v>515</v>
      </c>
      <c r="B172" s="12" t="s">
        <v>108</v>
      </c>
      <c r="C172" s="13"/>
      <c r="D172" s="13"/>
      <c r="E172" s="13"/>
      <c r="F172" s="14">
        <v>1</v>
      </c>
      <c r="G172" s="13"/>
      <c r="H172" s="13"/>
      <c r="I172" s="14">
        <v>1</v>
      </c>
      <c r="J172" s="13"/>
      <c r="K172" s="22">
        <v>0</v>
      </c>
      <c r="L172" s="13"/>
      <c r="M172" s="13"/>
      <c r="N172" s="13"/>
      <c r="O172" s="13"/>
      <c r="P172" s="13"/>
      <c r="Q172" s="13"/>
      <c r="R172" s="14">
        <f t="shared" si="27"/>
        <v>0</v>
      </c>
      <c r="S172" s="14">
        <f t="shared" si="28"/>
        <v>1</v>
      </c>
      <c r="T172" s="15">
        <f t="shared" si="29"/>
        <v>0</v>
      </c>
      <c r="U172" s="13"/>
      <c r="V172" s="13"/>
      <c r="W172" s="13"/>
      <c r="X172" s="13"/>
    </row>
    <row r="173" spans="1:24" x14ac:dyDescent="0.3">
      <c r="A173" s="12">
        <v>602</v>
      </c>
      <c r="B173" s="12" t="s">
        <v>109</v>
      </c>
      <c r="C173" s="13"/>
      <c r="D173" s="14">
        <v>220</v>
      </c>
      <c r="E173" s="14">
        <v>61</v>
      </c>
      <c r="F173" s="14">
        <v>166</v>
      </c>
      <c r="G173" s="13"/>
      <c r="H173" s="14">
        <v>21</v>
      </c>
      <c r="I173" s="14">
        <v>468</v>
      </c>
      <c r="J173" s="14">
        <v>4</v>
      </c>
      <c r="K173" s="22">
        <v>14360</v>
      </c>
      <c r="L173" s="14">
        <v>60</v>
      </c>
      <c r="M173" s="13"/>
      <c r="N173" s="13"/>
      <c r="O173" s="13"/>
      <c r="P173" s="13"/>
      <c r="Q173" s="13"/>
      <c r="R173" s="14">
        <f t="shared" si="27"/>
        <v>14424</v>
      </c>
      <c r="S173" s="14">
        <f t="shared" si="28"/>
        <v>14892</v>
      </c>
      <c r="T173" s="15">
        <f t="shared" si="29"/>
        <v>0.96857373086220788</v>
      </c>
      <c r="U173" s="14"/>
      <c r="V173" s="15"/>
      <c r="W173" s="14"/>
      <c r="X173" s="15"/>
    </row>
    <row r="174" spans="1:24" x14ac:dyDescent="0.3">
      <c r="A174" s="12">
        <v>604</v>
      </c>
      <c r="B174" s="12" t="s">
        <v>110</v>
      </c>
      <c r="C174" s="13"/>
      <c r="D174" s="14">
        <v>6</v>
      </c>
      <c r="E174" s="13"/>
      <c r="F174" s="14">
        <v>1</v>
      </c>
      <c r="G174" s="14">
        <v>20</v>
      </c>
      <c r="H174" s="14">
        <v>3</v>
      </c>
      <c r="I174" s="14">
        <v>30</v>
      </c>
      <c r="J174" s="13"/>
      <c r="K174" s="22">
        <v>3775</v>
      </c>
      <c r="L174" s="13"/>
      <c r="M174" s="14">
        <v>2</v>
      </c>
      <c r="N174" s="13"/>
      <c r="O174" s="13"/>
      <c r="P174" s="13"/>
      <c r="Q174" s="13"/>
      <c r="R174" s="14">
        <f t="shared" si="27"/>
        <v>3777</v>
      </c>
      <c r="S174" s="14">
        <f t="shared" si="28"/>
        <v>3807</v>
      </c>
      <c r="T174" s="15">
        <f t="shared" si="29"/>
        <v>0.9921197793538219</v>
      </c>
      <c r="U174" s="13"/>
      <c r="V174" s="13"/>
      <c r="W174" s="14"/>
      <c r="X174" s="15"/>
    </row>
    <row r="175" spans="1:24" x14ac:dyDescent="0.3">
      <c r="A175" s="12">
        <v>605</v>
      </c>
      <c r="B175" s="12" t="s">
        <v>111</v>
      </c>
      <c r="C175" s="13"/>
      <c r="D175" s="13"/>
      <c r="E175" s="13"/>
      <c r="F175" s="13"/>
      <c r="G175" s="14">
        <v>2</v>
      </c>
      <c r="H175" s="14">
        <v>4</v>
      </c>
      <c r="I175" s="14">
        <v>6</v>
      </c>
      <c r="J175" s="13"/>
      <c r="K175" s="22">
        <v>1388</v>
      </c>
      <c r="L175" s="14">
        <v>1</v>
      </c>
      <c r="M175" s="14">
        <v>3</v>
      </c>
      <c r="N175" s="13"/>
      <c r="O175" s="13"/>
      <c r="P175" s="13"/>
      <c r="Q175" s="13"/>
      <c r="R175" s="14">
        <f t="shared" si="27"/>
        <v>1392</v>
      </c>
      <c r="S175" s="14">
        <f t="shared" si="28"/>
        <v>1398</v>
      </c>
      <c r="T175" s="15">
        <f t="shared" si="29"/>
        <v>0.99570815450643779</v>
      </c>
      <c r="U175" s="13"/>
      <c r="V175" s="13"/>
      <c r="W175" s="14"/>
      <c r="X175" s="15"/>
    </row>
    <row r="176" spans="1:24" x14ac:dyDescent="0.3">
      <c r="A176" s="12">
        <v>607</v>
      </c>
      <c r="B176" s="12" t="s">
        <v>112</v>
      </c>
      <c r="C176" s="13"/>
      <c r="D176" s="14">
        <v>20</v>
      </c>
      <c r="E176" s="14">
        <v>1</v>
      </c>
      <c r="F176" s="14">
        <v>1</v>
      </c>
      <c r="G176" s="13"/>
      <c r="H176" s="14">
        <v>71</v>
      </c>
      <c r="I176" s="14">
        <v>93</v>
      </c>
      <c r="J176" s="13"/>
      <c r="K176" s="22">
        <v>596</v>
      </c>
      <c r="L176" s="13"/>
      <c r="M176" s="13"/>
      <c r="N176" s="13"/>
      <c r="O176" s="13"/>
      <c r="P176" s="13"/>
      <c r="Q176" s="13"/>
      <c r="R176" s="14">
        <f t="shared" si="27"/>
        <v>596</v>
      </c>
      <c r="S176" s="14">
        <f t="shared" si="28"/>
        <v>689</v>
      </c>
      <c r="T176" s="15">
        <f t="shared" si="29"/>
        <v>0.86502177068214803</v>
      </c>
      <c r="U176" s="13"/>
      <c r="V176" s="13"/>
      <c r="W176" s="14"/>
      <c r="X176" s="15"/>
    </row>
    <row r="177" spans="1:24" x14ac:dyDescent="0.3">
      <c r="A177" s="12">
        <v>701</v>
      </c>
      <c r="B177" s="12" t="s">
        <v>113</v>
      </c>
      <c r="C177" s="13"/>
      <c r="D177" s="14">
        <v>62</v>
      </c>
      <c r="E177" s="14">
        <v>1</v>
      </c>
      <c r="F177" s="14">
        <v>189</v>
      </c>
      <c r="G177" s="14">
        <v>46</v>
      </c>
      <c r="H177" s="14">
        <v>236</v>
      </c>
      <c r="I177" s="14">
        <v>534</v>
      </c>
      <c r="J177" s="13"/>
      <c r="K177" s="22">
        <v>114888</v>
      </c>
      <c r="L177" s="14">
        <v>7797</v>
      </c>
      <c r="M177" s="14">
        <v>2402</v>
      </c>
      <c r="N177" s="13"/>
      <c r="O177" s="13"/>
      <c r="P177" s="13"/>
      <c r="Q177" s="13"/>
      <c r="R177" s="14">
        <f t="shared" si="27"/>
        <v>125087</v>
      </c>
      <c r="S177" s="14">
        <f t="shared" si="28"/>
        <v>125621</v>
      </c>
      <c r="T177" s="15">
        <f t="shared" si="29"/>
        <v>0.99574911837988866</v>
      </c>
      <c r="U177" s="14"/>
      <c r="V177" s="15"/>
      <c r="W177" s="14"/>
      <c r="X177" s="15"/>
    </row>
    <row r="178" spans="1:24" x14ac:dyDescent="0.3">
      <c r="A178" s="12">
        <v>702</v>
      </c>
      <c r="B178" s="12" t="s">
        <v>114</v>
      </c>
      <c r="C178" s="13"/>
      <c r="D178" s="14">
        <v>88</v>
      </c>
      <c r="E178" s="14">
        <v>9</v>
      </c>
      <c r="F178" s="14">
        <v>158</v>
      </c>
      <c r="G178" s="14">
        <v>98</v>
      </c>
      <c r="H178" s="14">
        <v>128</v>
      </c>
      <c r="I178" s="14">
        <v>481</v>
      </c>
      <c r="J178" s="13"/>
      <c r="K178" s="22">
        <v>14409</v>
      </c>
      <c r="L178" s="14">
        <v>2280</v>
      </c>
      <c r="M178" s="14">
        <v>874</v>
      </c>
      <c r="N178" s="13"/>
      <c r="O178" s="13"/>
      <c r="P178" s="13"/>
      <c r="Q178" s="13"/>
      <c r="R178" s="14">
        <f t="shared" si="27"/>
        <v>17563</v>
      </c>
      <c r="S178" s="14">
        <f t="shared" si="28"/>
        <v>18044</v>
      </c>
      <c r="T178" s="15">
        <f t="shared" si="29"/>
        <v>0.97334293948126804</v>
      </c>
      <c r="U178" s="14"/>
      <c r="V178" s="15"/>
      <c r="W178" s="14"/>
      <c r="X178" s="15"/>
    </row>
    <row r="179" spans="1:24" x14ac:dyDescent="0.3">
      <c r="A179" s="12">
        <v>703</v>
      </c>
      <c r="B179" s="12" t="s">
        <v>115</v>
      </c>
      <c r="C179" s="13"/>
      <c r="D179" s="13"/>
      <c r="E179" s="13"/>
      <c r="F179" s="13"/>
      <c r="G179" s="13"/>
      <c r="H179" s="13"/>
      <c r="I179" s="13"/>
      <c r="J179" s="13"/>
      <c r="K179" s="22">
        <v>1980</v>
      </c>
      <c r="L179" s="14">
        <v>10</v>
      </c>
      <c r="M179" s="13"/>
      <c r="N179" s="13"/>
      <c r="O179" s="13"/>
      <c r="P179" s="13"/>
      <c r="Q179" s="13"/>
      <c r="R179" s="14">
        <f t="shared" si="27"/>
        <v>1990</v>
      </c>
      <c r="S179" s="14">
        <f t="shared" si="28"/>
        <v>1990</v>
      </c>
      <c r="T179" s="15">
        <f t="shared" si="29"/>
        <v>1</v>
      </c>
      <c r="U179" s="13"/>
      <c r="V179" s="13"/>
      <c r="W179" s="14"/>
      <c r="X179" s="15"/>
    </row>
    <row r="180" spans="1:24" x14ac:dyDescent="0.3">
      <c r="A180" s="12">
        <v>705</v>
      </c>
      <c r="B180" s="12" t="s">
        <v>116</v>
      </c>
      <c r="C180" s="13"/>
      <c r="D180" s="14">
        <v>230</v>
      </c>
      <c r="E180" s="14">
        <v>146</v>
      </c>
      <c r="F180" s="14">
        <v>159</v>
      </c>
      <c r="G180" s="14">
        <v>324</v>
      </c>
      <c r="H180" s="14">
        <v>108</v>
      </c>
      <c r="I180" s="14">
        <v>967</v>
      </c>
      <c r="J180" s="14">
        <v>17</v>
      </c>
      <c r="K180" s="22">
        <v>55176</v>
      </c>
      <c r="L180" s="14">
        <v>182</v>
      </c>
      <c r="M180" s="13"/>
      <c r="N180" s="13"/>
      <c r="O180" s="13"/>
      <c r="P180" s="13"/>
      <c r="Q180" s="13"/>
      <c r="R180" s="14">
        <f t="shared" si="27"/>
        <v>55375</v>
      </c>
      <c r="S180" s="14">
        <f t="shared" si="28"/>
        <v>56342</v>
      </c>
      <c r="T180" s="15">
        <f t="shared" si="29"/>
        <v>0.98283695999432041</v>
      </c>
      <c r="U180" s="14"/>
      <c r="V180" s="15"/>
      <c r="W180" s="14"/>
      <c r="X180" s="15"/>
    </row>
    <row r="181" spans="1:24" x14ac:dyDescent="0.3">
      <c r="A181" s="12">
        <v>707</v>
      </c>
      <c r="B181" s="12" t="s">
        <v>117</v>
      </c>
      <c r="C181" s="13"/>
      <c r="D181" s="13"/>
      <c r="E181" s="13"/>
      <c r="F181" s="13"/>
      <c r="G181" s="13"/>
      <c r="H181" s="14">
        <v>45</v>
      </c>
      <c r="I181" s="14">
        <v>45</v>
      </c>
      <c r="J181" s="13"/>
      <c r="K181" s="22">
        <v>3</v>
      </c>
      <c r="L181" s="13"/>
      <c r="M181" s="13"/>
      <c r="N181" s="13"/>
      <c r="O181" s="13"/>
      <c r="P181" s="13"/>
      <c r="Q181" s="13"/>
      <c r="R181" s="14">
        <f t="shared" si="27"/>
        <v>3</v>
      </c>
      <c r="S181" s="14">
        <f t="shared" si="28"/>
        <v>48</v>
      </c>
      <c r="T181" s="15">
        <f t="shared" si="29"/>
        <v>6.25E-2</v>
      </c>
      <c r="U181" s="13"/>
      <c r="V181" s="13"/>
      <c r="W181" s="14"/>
      <c r="X181" s="15"/>
    </row>
    <row r="182" spans="1:24" x14ac:dyDescent="0.3">
      <c r="A182" s="12">
        <v>708</v>
      </c>
      <c r="B182" s="12" t="s">
        <v>118</v>
      </c>
      <c r="C182" s="13"/>
      <c r="D182" s="13"/>
      <c r="E182" s="13"/>
      <c r="F182" s="13"/>
      <c r="G182" s="13"/>
      <c r="H182" s="14">
        <v>41</v>
      </c>
      <c r="I182" s="14">
        <v>41</v>
      </c>
      <c r="J182" s="13"/>
      <c r="K182" s="22">
        <v>20</v>
      </c>
      <c r="L182" s="14">
        <v>1</v>
      </c>
      <c r="M182" s="13"/>
      <c r="N182" s="13"/>
      <c r="O182" s="13"/>
      <c r="P182" s="13"/>
      <c r="Q182" s="13"/>
      <c r="R182" s="14">
        <f t="shared" si="27"/>
        <v>21</v>
      </c>
      <c r="S182" s="14">
        <f t="shared" si="28"/>
        <v>62</v>
      </c>
      <c r="T182" s="15">
        <f t="shared" si="29"/>
        <v>0.33870967741935482</v>
      </c>
      <c r="U182" s="13"/>
      <c r="V182" s="13"/>
      <c r="W182" s="14"/>
      <c r="X182" s="15"/>
    </row>
    <row r="183" spans="1:24" x14ac:dyDescent="0.3">
      <c r="R183" s="14"/>
      <c r="S183" s="14"/>
      <c r="T183" s="15"/>
    </row>
    <row r="184" spans="1:24" x14ac:dyDescent="0.3">
      <c r="R184" s="14"/>
      <c r="S184" s="14"/>
      <c r="T184" s="15"/>
    </row>
    <row r="185" spans="1:24" x14ac:dyDescent="0.3">
      <c r="A185" s="13"/>
      <c r="B185" s="16" t="s">
        <v>52</v>
      </c>
      <c r="C185" s="13"/>
      <c r="D185" s="14">
        <v>782</v>
      </c>
      <c r="E185" s="14">
        <v>486</v>
      </c>
      <c r="F185" s="14">
        <v>1363</v>
      </c>
      <c r="G185" s="14">
        <v>602</v>
      </c>
      <c r="H185" s="14">
        <v>1053</v>
      </c>
      <c r="I185" s="14">
        <v>4286</v>
      </c>
      <c r="J185" s="14">
        <v>161</v>
      </c>
      <c r="K185">
        <f>SUM(K168:K182)</f>
        <v>293491</v>
      </c>
      <c r="L185" s="14">
        <v>19684</v>
      </c>
      <c r="M185" s="14">
        <v>4457</v>
      </c>
      <c r="N185" s="13"/>
      <c r="O185" s="13"/>
      <c r="P185" s="13"/>
      <c r="Q185" s="13"/>
      <c r="R185" s="14">
        <f t="shared" si="27"/>
        <v>317793</v>
      </c>
      <c r="S185" s="14">
        <f t="shared" si="28"/>
        <v>322079</v>
      </c>
      <c r="T185" s="15">
        <f t="shared" si="29"/>
        <v>0.98669270582683133</v>
      </c>
      <c r="U185" s="14"/>
      <c r="V185" s="15"/>
      <c r="W185" s="14"/>
      <c r="X185" s="15"/>
    </row>
    <row r="186" spans="1:24" x14ac:dyDescent="0.3">
      <c r="A186" s="13"/>
      <c r="B186" s="16" t="s">
        <v>53</v>
      </c>
      <c r="C186" s="15">
        <v>0</v>
      </c>
      <c r="D186" s="17">
        <v>8.8999999999999996E-2</v>
      </c>
      <c r="E186" s="15">
        <v>0.12</v>
      </c>
      <c r="F186" s="17">
        <v>0.16700000000000001</v>
      </c>
      <c r="G186" s="17">
        <v>0.48799999999999999</v>
      </c>
      <c r="H186" s="17">
        <v>7.8E-2</v>
      </c>
      <c r="I186" s="15">
        <v>0.12</v>
      </c>
      <c r="J186" s="17">
        <v>4.0000000000000001E-3</v>
      </c>
      <c r="K186" s="17">
        <f>K185/$I$300</f>
        <v>0.16342152241142949</v>
      </c>
      <c r="L186" s="17">
        <v>0.16200000000000001</v>
      </c>
      <c r="M186" s="17">
        <v>0.16200000000000001</v>
      </c>
      <c r="N186" s="15">
        <v>0</v>
      </c>
      <c r="O186" s="15">
        <v>0</v>
      </c>
      <c r="P186" s="15">
        <v>0</v>
      </c>
      <c r="Q186" s="15">
        <v>0</v>
      </c>
      <c r="R186" s="17">
        <f>R185/$P$300</f>
        <v>0.16032095165545876</v>
      </c>
      <c r="S186" s="17">
        <f>S185/$Q$300</f>
        <v>0.15960671055930908</v>
      </c>
      <c r="T186" s="13"/>
      <c r="U186" s="17"/>
      <c r="V186" s="13"/>
      <c r="W186" s="17"/>
      <c r="X186" s="13"/>
    </row>
    <row r="188" spans="1:24" ht="17.399999999999999" customHeight="1" x14ac:dyDescent="0.3">
      <c r="A188" s="2" t="s">
        <v>0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7.399999999999999" customHeight="1" x14ac:dyDescent="0.3">
      <c r="A189" s="2" t="s">
        <v>1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  <c r="W189" s="3"/>
      <c r="X189" s="3"/>
    </row>
    <row r="192" spans="1:24" ht="31.2" x14ac:dyDescent="0.3">
      <c r="A192" s="4" t="s">
        <v>3</v>
      </c>
      <c r="B192" s="1"/>
      <c r="C192" s="5" t="s">
        <v>119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4" customHeight="1" x14ac:dyDescent="0.3">
      <c r="A193" s="21" t="s">
        <v>2</v>
      </c>
      <c r="B193" s="21"/>
      <c r="C193" s="21"/>
    </row>
    <row r="195" spans="1:24" x14ac:dyDescent="0.3">
      <c r="A195" s="9"/>
      <c r="B195" s="9"/>
      <c r="C195" s="10" t="s">
        <v>5</v>
      </c>
      <c r="D195" s="10"/>
      <c r="E195" s="10"/>
      <c r="F195" s="10"/>
      <c r="G195" s="10"/>
      <c r="H195" s="10"/>
      <c r="I195" s="10"/>
      <c r="J195" s="10"/>
      <c r="K195" s="10" t="s">
        <v>6</v>
      </c>
      <c r="L195" s="10"/>
      <c r="M195" s="1"/>
      <c r="N195" s="6" t="s">
        <v>7</v>
      </c>
      <c r="O195" s="6" t="s">
        <v>7</v>
      </c>
      <c r="P195" s="6" t="s">
        <v>8</v>
      </c>
      <c r="Q195" s="6" t="s">
        <v>8</v>
      </c>
      <c r="R195" s="7"/>
      <c r="S195" s="7"/>
      <c r="T195" s="10"/>
      <c r="U195" s="10"/>
      <c r="V195" s="10"/>
      <c r="W195" s="10"/>
    </row>
    <row r="196" spans="1:24" x14ac:dyDescent="0.3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"/>
      <c r="N196" s="6" t="s">
        <v>9</v>
      </c>
      <c r="O196" s="6" t="s">
        <v>10</v>
      </c>
      <c r="P196" s="6" t="s">
        <v>11</v>
      </c>
      <c r="Q196" s="6" t="s">
        <v>12</v>
      </c>
      <c r="R196" s="11"/>
      <c r="S196" s="11"/>
      <c r="T196" s="10"/>
      <c r="U196" s="10"/>
      <c r="V196" s="10"/>
      <c r="W196" s="10"/>
    </row>
    <row r="197" spans="1:24" ht="20.399999999999999" x14ac:dyDescent="0.3">
      <c r="A197" s="8" t="s">
        <v>13</v>
      </c>
      <c r="B197" s="8" t="s">
        <v>14</v>
      </c>
      <c r="C197" s="7"/>
      <c r="D197" s="6" t="s">
        <v>15</v>
      </c>
      <c r="E197" s="6" t="s">
        <v>9</v>
      </c>
      <c r="F197" s="6" t="s">
        <v>10</v>
      </c>
      <c r="G197" s="6" t="s">
        <v>16</v>
      </c>
      <c r="H197" s="7"/>
      <c r="I197" s="6" t="s">
        <v>17</v>
      </c>
      <c r="J197" s="6" t="s">
        <v>18</v>
      </c>
      <c r="K197" s="6" t="s">
        <v>197</v>
      </c>
      <c r="L197" s="6" t="s">
        <v>9</v>
      </c>
      <c r="M197" s="6" t="s">
        <v>10</v>
      </c>
      <c r="N197" s="6" t="s">
        <v>19</v>
      </c>
      <c r="O197" s="6" t="s">
        <v>19</v>
      </c>
      <c r="P197" s="6" t="s">
        <v>8</v>
      </c>
      <c r="Q197" s="6" t="s">
        <v>8</v>
      </c>
      <c r="R197" s="6" t="s">
        <v>17</v>
      </c>
      <c r="S197" s="7"/>
      <c r="T197" s="6" t="s">
        <v>20</v>
      </c>
      <c r="U197" s="7"/>
      <c r="V197" s="7"/>
      <c r="W197" s="7"/>
      <c r="X197" s="7"/>
    </row>
    <row r="198" spans="1:24" x14ac:dyDescent="0.3">
      <c r="A198" s="8" t="s">
        <v>21</v>
      </c>
      <c r="B198" s="8" t="s">
        <v>22</v>
      </c>
      <c r="C198" s="6" t="s">
        <v>23</v>
      </c>
      <c r="D198" s="6" t="s">
        <v>24</v>
      </c>
      <c r="E198" s="6" t="s">
        <v>25</v>
      </c>
      <c r="F198" s="6" t="s">
        <v>26</v>
      </c>
      <c r="G198" s="6" t="s">
        <v>27</v>
      </c>
      <c r="H198" s="6" t="s">
        <v>28</v>
      </c>
      <c r="I198" s="6" t="s">
        <v>29</v>
      </c>
      <c r="J198" s="6" t="s">
        <v>30</v>
      </c>
      <c r="K198" s="6" t="s">
        <v>198</v>
      </c>
      <c r="L198" s="6" t="s">
        <v>25</v>
      </c>
      <c r="M198" s="6" t="s">
        <v>26</v>
      </c>
      <c r="N198" s="6" t="s">
        <v>25</v>
      </c>
      <c r="O198" s="6" t="s">
        <v>26</v>
      </c>
      <c r="P198" s="6" t="s">
        <v>31</v>
      </c>
      <c r="Q198" s="6" t="s">
        <v>32</v>
      </c>
      <c r="R198" s="6" t="s">
        <v>6</v>
      </c>
      <c r="S198" s="6" t="s">
        <v>17</v>
      </c>
      <c r="T198" s="6" t="s">
        <v>6</v>
      </c>
      <c r="U198" s="6"/>
      <c r="V198" s="6"/>
      <c r="W198" s="6"/>
      <c r="X198" s="6"/>
    </row>
    <row r="201" spans="1:24" x14ac:dyDescent="0.3">
      <c r="A201" s="23">
        <v>801</v>
      </c>
      <c r="B201" s="22" t="s">
        <v>213</v>
      </c>
      <c r="K201" s="22">
        <v>3</v>
      </c>
      <c r="R201" s="14">
        <f t="shared" ref="R201" si="30">SUM(J201:Q201)</f>
        <v>3</v>
      </c>
      <c r="S201" s="14">
        <f t="shared" ref="S201" si="31">SUM(I201,R201)</f>
        <v>3</v>
      </c>
      <c r="T201" s="15">
        <f t="shared" ref="T201" si="32">R201/S201</f>
        <v>1</v>
      </c>
    </row>
    <row r="202" spans="1:24" x14ac:dyDescent="0.3">
      <c r="A202" s="12">
        <v>804</v>
      </c>
      <c r="B202" s="12" t="s">
        <v>120</v>
      </c>
      <c r="C202" s="13"/>
      <c r="D202" s="13"/>
      <c r="E202" s="13"/>
      <c r="F202" s="13"/>
      <c r="G202" s="13"/>
      <c r="H202" s="14">
        <v>3</v>
      </c>
      <c r="I202" s="14">
        <v>3</v>
      </c>
      <c r="J202" s="13"/>
      <c r="K202" s="22">
        <v>11</v>
      </c>
      <c r="L202" s="13"/>
      <c r="M202" s="13"/>
      <c r="N202" s="13"/>
      <c r="O202" s="13"/>
      <c r="P202" s="13"/>
      <c r="Q202" s="13"/>
      <c r="R202" s="14">
        <f t="shared" ref="R202:R233" si="33">SUM(J202:Q202)</f>
        <v>11</v>
      </c>
      <c r="S202" s="14">
        <f t="shared" ref="S202:S233" si="34">SUM(I202,R202)</f>
        <v>14</v>
      </c>
      <c r="T202" s="15">
        <f t="shared" ref="T202:T233" si="35">R202/S202</f>
        <v>0.7857142857142857</v>
      </c>
      <c r="U202" s="13"/>
      <c r="V202" s="13"/>
      <c r="W202" s="14"/>
      <c r="X202" s="15"/>
    </row>
    <row r="203" spans="1:24" x14ac:dyDescent="0.3">
      <c r="A203" s="12">
        <v>808</v>
      </c>
      <c r="B203" s="12" t="s">
        <v>188</v>
      </c>
      <c r="C203" s="13"/>
      <c r="D203" s="13"/>
      <c r="E203" s="13"/>
      <c r="F203" s="13"/>
      <c r="G203" s="13"/>
      <c r="H203" s="14"/>
      <c r="I203" s="14"/>
      <c r="J203" s="13"/>
      <c r="K203" s="22">
        <v>105</v>
      </c>
      <c r="L203" s="13"/>
      <c r="M203" s="13"/>
      <c r="N203" s="13"/>
      <c r="O203" s="13"/>
      <c r="P203" s="13"/>
      <c r="Q203" s="13"/>
      <c r="R203" s="14">
        <f t="shared" si="33"/>
        <v>105</v>
      </c>
      <c r="S203" s="14">
        <f t="shared" si="34"/>
        <v>105</v>
      </c>
      <c r="T203" s="15">
        <f t="shared" si="35"/>
        <v>1</v>
      </c>
      <c r="U203" s="13"/>
      <c r="V203" s="13"/>
      <c r="W203" s="14"/>
      <c r="X203" s="15"/>
    </row>
    <row r="204" spans="1:24" x14ac:dyDescent="0.3">
      <c r="A204" s="12">
        <v>809</v>
      </c>
      <c r="B204" s="12" t="s">
        <v>121</v>
      </c>
      <c r="C204" s="13"/>
      <c r="D204" s="14">
        <v>7</v>
      </c>
      <c r="E204" s="14">
        <v>11</v>
      </c>
      <c r="F204" s="14">
        <v>57</v>
      </c>
      <c r="G204" s="14">
        <v>94</v>
      </c>
      <c r="H204" s="14">
        <v>558</v>
      </c>
      <c r="I204" s="14">
        <v>727</v>
      </c>
      <c r="J204" s="13"/>
      <c r="K204" s="22">
        <v>31662</v>
      </c>
      <c r="L204" s="14">
        <v>283</v>
      </c>
      <c r="M204" s="14">
        <v>110</v>
      </c>
      <c r="N204" s="13"/>
      <c r="O204" s="13"/>
      <c r="P204" s="13"/>
      <c r="Q204" s="13"/>
      <c r="R204" s="14">
        <f t="shared" si="33"/>
        <v>32055</v>
      </c>
      <c r="S204" s="14">
        <f t="shared" si="34"/>
        <v>32782</v>
      </c>
      <c r="T204" s="15">
        <f t="shared" si="35"/>
        <v>0.97782319565615272</v>
      </c>
      <c r="U204" s="14"/>
      <c r="V204" s="15"/>
      <c r="W204" s="14"/>
      <c r="X204" s="15"/>
    </row>
    <row r="205" spans="1:24" x14ac:dyDescent="0.3">
      <c r="A205" s="12">
        <v>811</v>
      </c>
      <c r="B205" s="12" t="s">
        <v>122</v>
      </c>
      <c r="C205" s="13"/>
      <c r="D205" s="13"/>
      <c r="E205" s="13"/>
      <c r="F205" s="14">
        <v>5</v>
      </c>
      <c r="G205" s="13"/>
      <c r="H205" s="14">
        <v>14</v>
      </c>
      <c r="I205" s="14">
        <v>19</v>
      </c>
      <c r="J205" s="13"/>
      <c r="K205" s="22">
        <v>85</v>
      </c>
      <c r="L205" s="13"/>
      <c r="M205" s="13"/>
      <c r="N205" s="13"/>
      <c r="O205" s="13"/>
      <c r="P205" s="13"/>
      <c r="Q205" s="13"/>
      <c r="R205" s="14">
        <f t="shared" si="33"/>
        <v>85</v>
      </c>
      <c r="S205" s="14">
        <f t="shared" si="34"/>
        <v>104</v>
      </c>
      <c r="T205" s="15">
        <f t="shared" si="35"/>
        <v>0.81730769230769229</v>
      </c>
      <c r="U205" s="13"/>
      <c r="V205" s="13"/>
      <c r="W205" s="14"/>
      <c r="X205" s="15"/>
    </row>
    <row r="206" spans="1:24" x14ac:dyDescent="0.3">
      <c r="A206" s="12">
        <v>813</v>
      </c>
      <c r="B206" s="12" t="s">
        <v>123</v>
      </c>
      <c r="C206" s="13"/>
      <c r="D206" s="14">
        <v>124</v>
      </c>
      <c r="E206" s="14">
        <v>259</v>
      </c>
      <c r="F206" s="14">
        <v>200</v>
      </c>
      <c r="G206" s="14">
        <v>80</v>
      </c>
      <c r="H206" s="14">
        <v>941</v>
      </c>
      <c r="I206" s="14">
        <v>1604</v>
      </c>
      <c r="J206" s="14">
        <v>145</v>
      </c>
      <c r="K206" s="22">
        <v>99925</v>
      </c>
      <c r="L206" s="14">
        <v>526</v>
      </c>
      <c r="M206" s="13"/>
      <c r="N206" s="13"/>
      <c r="O206" s="13"/>
      <c r="P206" s="13"/>
      <c r="Q206" s="13"/>
      <c r="R206" s="14">
        <f t="shared" si="33"/>
        <v>100596</v>
      </c>
      <c r="S206" s="14">
        <f t="shared" si="34"/>
        <v>102200</v>
      </c>
      <c r="T206" s="15">
        <f t="shared" si="35"/>
        <v>0.9843052837573385</v>
      </c>
      <c r="U206" s="14"/>
      <c r="V206" s="15"/>
      <c r="W206" s="14"/>
      <c r="X206" s="15"/>
    </row>
    <row r="207" spans="1:24" x14ac:dyDescent="0.3">
      <c r="A207" s="12">
        <v>814</v>
      </c>
      <c r="B207" s="12" t="s">
        <v>214</v>
      </c>
      <c r="C207" s="13"/>
      <c r="D207" s="14"/>
      <c r="E207" s="14"/>
      <c r="F207" s="14"/>
      <c r="G207" s="14"/>
      <c r="H207" s="14"/>
      <c r="I207" s="14"/>
      <c r="J207" s="14"/>
      <c r="K207" s="22">
        <v>163</v>
      </c>
      <c r="L207" s="14"/>
      <c r="M207" s="13"/>
      <c r="N207" s="13"/>
      <c r="O207" s="13"/>
      <c r="P207" s="13"/>
      <c r="Q207" s="13"/>
      <c r="R207" s="14">
        <f t="shared" si="33"/>
        <v>163</v>
      </c>
      <c r="S207" s="14">
        <f t="shared" si="34"/>
        <v>163</v>
      </c>
      <c r="T207" s="15">
        <f t="shared" si="35"/>
        <v>1</v>
      </c>
      <c r="U207" s="14"/>
      <c r="V207" s="15"/>
      <c r="W207" s="14"/>
      <c r="X207" s="15"/>
    </row>
    <row r="208" spans="1:24" x14ac:dyDescent="0.3">
      <c r="A208" s="12">
        <v>815</v>
      </c>
      <c r="B208" s="12" t="s">
        <v>124</v>
      </c>
      <c r="C208" s="13"/>
      <c r="D208" s="13"/>
      <c r="E208" s="13"/>
      <c r="F208" s="13"/>
      <c r="G208" s="13"/>
      <c r="H208" s="14">
        <v>293</v>
      </c>
      <c r="I208" s="14">
        <v>293</v>
      </c>
      <c r="J208" s="13"/>
      <c r="K208" s="22">
        <v>18</v>
      </c>
      <c r="L208" s="13"/>
      <c r="M208" s="13"/>
      <c r="N208" s="13"/>
      <c r="O208" s="13"/>
      <c r="P208" s="13"/>
      <c r="Q208" s="13"/>
      <c r="R208" s="14">
        <f t="shared" si="33"/>
        <v>18</v>
      </c>
      <c r="S208" s="14">
        <f t="shared" si="34"/>
        <v>311</v>
      </c>
      <c r="T208" s="15">
        <f t="shared" si="35"/>
        <v>5.7877813504823149E-2</v>
      </c>
      <c r="U208" s="13"/>
      <c r="V208" s="13"/>
      <c r="W208" s="14"/>
      <c r="X208" s="15"/>
    </row>
    <row r="209" spans="1:24" x14ac:dyDescent="0.3">
      <c r="A209" s="12">
        <v>816</v>
      </c>
      <c r="B209" s="12" t="s">
        <v>215</v>
      </c>
      <c r="C209" s="13"/>
      <c r="D209" s="13"/>
      <c r="E209" s="13"/>
      <c r="F209" s="13"/>
      <c r="G209" s="13"/>
      <c r="H209" s="14"/>
      <c r="I209" s="14"/>
      <c r="J209" s="13"/>
      <c r="K209" s="22">
        <v>57</v>
      </c>
      <c r="L209" s="13"/>
      <c r="M209" s="13"/>
      <c r="N209" s="13"/>
      <c r="O209" s="13"/>
      <c r="P209" s="13"/>
      <c r="Q209" s="13"/>
      <c r="R209" s="14">
        <f t="shared" si="33"/>
        <v>57</v>
      </c>
      <c r="S209" s="14">
        <f t="shared" si="34"/>
        <v>57</v>
      </c>
      <c r="T209" s="15">
        <f t="shared" si="35"/>
        <v>1</v>
      </c>
      <c r="U209" s="13"/>
      <c r="V209" s="13"/>
      <c r="W209" s="14"/>
      <c r="X209" s="15"/>
    </row>
    <row r="210" spans="1:24" x14ac:dyDescent="0.3">
      <c r="A210" s="12">
        <v>817</v>
      </c>
      <c r="B210" s="12" t="s">
        <v>125</v>
      </c>
      <c r="C210" s="13"/>
      <c r="D210" s="14">
        <v>48</v>
      </c>
      <c r="E210" s="14">
        <v>25</v>
      </c>
      <c r="F210" s="14">
        <v>50</v>
      </c>
      <c r="G210" s="14">
        <v>88</v>
      </c>
      <c r="H210" s="14">
        <v>609</v>
      </c>
      <c r="I210" s="14">
        <v>820</v>
      </c>
      <c r="J210" s="14">
        <v>66</v>
      </c>
      <c r="K210" s="22">
        <v>5537</v>
      </c>
      <c r="L210" s="14">
        <v>15</v>
      </c>
      <c r="M210" s="13"/>
      <c r="N210" s="13"/>
      <c r="O210" s="13"/>
      <c r="P210" s="13"/>
      <c r="Q210" s="13"/>
      <c r="R210" s="14">
        <f t="shared" si="33"/>
        <v>5618</v>
      </c>
      <c r="S210" s="14">
        <f t="shared" si="34"/>
        <v>6438</v>
      </c>
      <c r="T210" s="15">
        <f t="shared" si="35"/>
        <v>0.87263125194159674</v>
      </c>
      <c r="U210" s="14"/>
      <c r="V210" s="15"/>
      <c r="W210" s="14"/>
      <c r="X210" s="15"/>
    </row>
    <row r="211" spans="1:24" x14ac:dyDescent="0.3">
      <c r="A211" s="12">
        <v>818</v>
      </c>
      <c r="B211" s="12" t="s">
        <v>126</v>
      </c>
      <c r="C211" s="13"/>
      <c r="D211" s="14">
        <v>22</v>
      </c>
      <c r="E211" s="14">
        <v>14</v>
      </c>
      <c r="F211" s="14">
        <v>66</v>
      </c>
      <c r="G211" s="13"/>
      <c r="H211" s="14">
        <v>17</v>
      </c>
      <c r="I211" s="14">
        <v>119</v>
      </c>
      <c r="J211" s="13"/>
      <c r="K211" s="22">
        <v>5996</v>
      </c>
      <c r="L211" s="14">
        <v>71</v>
      </c>
      <c r="M211" s="13"/>
      <c r="N211" s="13"/>
      <c r="O211" s="13"/>
      <c r="P211" s="13"/>
      <c r="Q211" s="13"/>
      <c r="R211" s="14">
        <f t="shared" si="33"/>
        <v>6067</v>
      </c>
      <c r="S211" s="14">
        <f t="shared" si="34"/>
        <v>6186</v>
      </c>
      <c r="T211" s="15">
        <f t="shared" si="35"/>
        <v>0.98076301325573878</v>
      </c>
      <c r="U211" s="13"/>
      <c r="V211" s="13"/>
      <c r="W211" s="14"/>
      <c r="X211" s="15"/>
    </row>
    <row r="212" spans="1:24" x14ac:dyDescent="0.3">
      <c r="A212" s="12">
        <v>819</v>
      </c>
      <c r="B212" s="12" t="s">
        <v>127</v>
      </c>
      <c r="C212" s="13"/>
      <c r="D212" s="14">
        <v>12</v>
      </c>
      <c r="E212" s="14">
        <v>2</v>
      </c>
      <c r="F212" s="14">
        <v>7</v>
      </c>
      <c r="G212" s="13"/>
      <c r="H212" s="14">
        <v>37</v>
      </c>
      <c r="I212" s="14">
        <v>58</v>
      </c>
      <c r="J212" s="13"/>
      <c r="K212" s="22">
        <v>2763</v>
      </c>
      <c r="L212" s="14">
        <v>12</v>
      </c>
      <c r="M212" s="13"/>
      <c r="N212" s="13"/>
      <c r="O212" s="13"/>
      <c r="P212" s="13"/>
      <c r="Q212" s="13"/>
      <c r="R212" s="14">
        <f t="shared" si="33"/>
        <v>2775</v>
      </c>
      <c r="S212" s="14">
        <f t="shared" si="34"/>
        <v>2833</v>
      </c>
      <c r="T212" s="15">
        <f t="shared" si="35"/>
        <v>0.97952700317684438</v>
      </c>
      <c r="U212" s="13"/>
      <c r="V212" s="13"/>
      <c r="W212" s="14"/>
      <c r="X212" s="15"/>
    </row>
    <row r="213" spans="1:24" x14ac:dyDescent="0.3">
      <c r="A213" s="12">
        <v>820</v>
      </c>
      <c r="B213" s="12" t="s">
        <v>216</v>
      </c>
      <c r="C213" s="13"/>
      <c r="D213" s="14"/>
      <c r="E213" s="14"/>
      <c r="F213" s="14"/>
      <c r="G213" s="13"/>
      <c r="H213" s="14"/>
      <c r="I213" s="14"/>
      <c r="J213" s="13"/>
      <c r="K213" s="22">
        <v>1</v>
      </c>
      <c r="L213" s="14"/>
      <c r="M213" s="13"/>
      <c r="N213" s="13"/>
      <c r="O213" s="13"/>
      <c r="P213" s="13"/>
      <c r="Q213" s="13"/>
      <c r="R213" s="14">
        <f t="shared" si="33"/>
        <v>1</v>
      </c>
      <c r="S213" s="14">
        <f t="shared" si="34"/>
        <v>1</v>
      </c>
      <c r="T213" s="15">
        <f t="shared" si="35"/>
        <v>1</v>
      </c>
      <c r="U213" s="13"/>
      <c r="V213" s="13"/>
      <c r="W213" s="14"/>
      <c r="X213" s="15"/>
    </row>
    <row r="214" spans="1:24" x14ac:dyDescent="0.3">
      <c r="A214" s="12">
        <v>821</v>
      </c>
      <c r="B214" s="12" t="s">
        <v>128</v>
      </c>
      <c r="C214" s="13"/>
      <c r="D214" s="14">
        <v>146</v>
      </c>
      <c r="E214" s="14">
        <v>21</v>
      </c>
      <c r="F214" s="14">
        <v>367</v>
      </c>
      <c r="G214" s="14">
        <v>6</v>
      </c>
      <c r="H214" s="14">
        <v>827</v>
      </c>
      <c r="I214" s="14">
        <v>1367</v>
      </c>
      <c r="J214" s="13"/>
      <c r="K214" s="22">
        <v>52961</v>
      </c>
      <c r="L214" s="14">
        <v>18088</v>
      </c>
      <c r="M214" s="14">
        <v>3868</v>
      </c>
      <c r="N214" s="13"/>
      <c r="O214" s="13"/>
      <c r="P214" s="13"/>
      <c r="Q214" s="13"/>
      <c r="R214" s="14">
        <f t="shared" si="33"/>
        <v>74917</v>
      </c>
      <c r="S214" s="14">
        <f t="shared" si="34"/>
        <v>76284</v>
      </c>
      <c r="T214" s="15">
        <f t="shared" si="35"/>
        <v>0.98208012165067382</v>
      </c>
      <c r="U214" s="14"/>
      <c r="V214" s="15"/>
      <c r="W214" s="14"/>
      <c r="X214" s="15"/>
    </row>
    <row r="215" spans="1:24" x14ac:dyDescent="0.3">
      <c r="A215" s="12">
        <v>822</v>
      </c>
      <c r="B215" s="12" t="s">
        <v>129</v>
      </c>
      <c r="C215" s="13"/>
      <c r="D215" s="13"/>
      <c r="E215" s="13"/>
      <c r="F215" s="13"/>
      <c r="G215" s="13"/>
      <c r="H215" s="14">
        <v>48</v>
      </c>
      <c r="I215" s="14">
        <v>48</v>
      </c>
      <c r="J215" s="13"/>
      <c r="K215" s="22">
        <v>72</v>
      </c>
      <c r="L215" s="13"/>
      <c r="M215" s="13"/>
      <c r="N215" s="13"/>
      <c r="O215" s="13"/>
      <c r="P215" s="13"/>
      <c r="Q215" s="13"/>
      <c r="R215" s="14">
        <f t="shared" si="33"/>
        <v>72</v>
      </c>
      <c r="S215" s="14">
        <f t="shared" si="34"/>
        <v>120</v>
      </c>
      <c r="T215" s="15">
        <f t="shared" si="35"/>
        <v>0.6</v>
      </c>
      <c r="U215" s="13"/>
      <c r="V215" s="13"/>
      <c r="W215" s="14"/>
      <c r="X215" s="15"/>
    </row>
    <row r="216" spans="1:24" x14ac:dyDescent="0.3">
      <c r="A216" s="12">
        <v>824</v>
      </c>
      <c r="B216" s="12" t="s">
        <v>130</v>
      </c>
      <c r="C216" s="13"/>
      <c r="D216" s="13"/>
      <c r="E216" s="13"/>
      <c r="F216" s="14">
        <v>1</v>
      </c>
      <c r="G216" s="13"/>
      <c r="H216" s="14">
        <v>15</v>
      </c>
      <c r="I216" s="14">
        <v>16</v>
      </c>
      <c r="J216" s="13"/>
      <c r="K216" s="22">
        <v>160</v>
      </c>
      <c r="L216" s="13"/>
      <c r="M216" s="13"/>
      <c r="N216" s="13"/>
      <c r="O216" s="13"/>
      <c r="P216" s="13"/>
      <c r="Q216" s="13"/>
      <c r="R216" s="14">
        <f t="shared" si="33"/>
        <v>160</v>
      </c>
      <c r="S216" s="14">
        <f t="shared" si="34"/>
        <v>176</v>
      </c>
      <c r="T216" s="15">
        <f t="shared" si="35"/>
        <v>0.90909090909090906</v>
      </c>
      <c r="U216" s="13"/>
      <c r="V216" s="13"/>
      <c r="W216" s="14"/>
      <c r="X216" s="15"/>
    </row>
    <row r="217" spans="1:24" x14ac:dyDescent="0.3">
      <c r="A217" s="12">
        <v>827</v>
      </c>
      <c r="B217" s="12" t="s">
        <v>191</v>
      </c>
      <c r="C217" s="13"/>
      <c r="D217" s="13"/>
      <c r="E217" s="13"/>
      <c r="F217" s="14"/>
      <c r="G217" s="13"/>
      <c r="H217" s="14"/>
      <c r="I217" s="14"/>
      <c r="J217" s="13"/>
      <c r="K217" s="22">
        <v>3</v>
      </c>
      <c r="L217" s="13"/>
      <c r="M217" s="13"/>
      <c r="N217" s="13"/>
      <c r="O217" s="13"/>
      <c r="P217" s="13"/>
      <c r="Q217" s="13"/>
      <c r="R217" s="14">
        <f t="shared" si="33"/>
        <v>3</v>
      </c>
      <c r="S217" s="14">
        <f t="shared" si="34"/>
        <v>3</v>
      </c>
      <c r="T217" s="15">
        <f t="shared" si="35"/>
        <v>1</v>
      </c>
      <c r="U217" s="13"/>
      <c r="V217" s="13"/>
      <c r="W217" s="14"/>
      <c r="X217" s="15"/>
    </row>
    <row r="218" spans="1:24" x14ac:dyDescent="0.3">
      <c r="A218" s="12">
        <v>828</v>
      </c>
      <c r="B218" s="12" t="s">
        <v>131</v>
      </c>
      <c r="C218" s="13"/>
      <c r="D218" s="13"/>
      <c r="E218" s="13"/>
      <c r="F218" s="13"/>
      <c r="G218" s="13"/>
      <c r="H218" s="14">
        <v>2</v>
      </c>
      <c r="I218" s="14">
        <v>2</v>
      </c>
      <c r="J218" s="13"/>
      <c r="K218" s="22">
        <v>496</v>
      </c>
      <c r="L218" s="13"/>
      <c r="M218" s="13"/>
      <c r="N218" s="13"/>
      <c r="O218" s="13"/>
      <c r="P218" s="13"/>
      <c r="Q218" s="13"/>
      <c r="R218" s="14">
        <f t="shared" si="33"/>
        <v>496</v>
      </c>
      <c r="S218" s="14">
        <f t="shared" si="34"/>
        <v>498</v>
      </c>
      <c r="T218" s="15">
        <f t="shared" si="35"/>
        <v>0.99598393574297184</v>
      </c>
      <c r="U218" s="13"/>
      <c r="V218" s="13"/>
      <c r="W218" s="14"/>
      <c r="X218" s="15"/>
    </row>
    <row r="219" spans="1:24" x14ac:dyDescent="0.3">
      <c r="A219" s="12">
        <v>831</v>
      </c>
      <c r="B219" s="12" t="s">
        <v>132</v>
      </c>
      <c r="C219" s="13"/>
      <c r="D219" s="13"/>
      <c r="E219" s="13"/>
      <c r="F219" s="13"/>
      <c r="G219" s="13"/>
      <c r="H219" s="14">
        <v>4</v>
      </c>
      <c r="I219" s="14">
        <v>4</v>
      </c>
      <c r="J219" s="13"/>
      <c r="K219" s="22">
        <v>7</v>
      </c>
      <c r="L219" s="13"/>
      <c r="M219" s="13"/>
      <c r="N219" s="13"/>
      <c r="O219" s="13"/>
      <c r="P219" s="13"/>
      <c r="Q219" s="13"/>
      <c r="R219" s="14">
        <f t="shared" si="33"/>
        <v>7</v>
      </c>
      <c r="S219" s="14">
        <f t="shared" si="34"/>
        <v>11</v>
      </c>
      <c r="T219" s="15">
        <f t="shared" si="35"/>
        <v>0.63636363636363635</v>
      </c>
      <c r="U219" s="13"/>
      <c r="V219" s="13"/>
      <c r="W219" s="14"/>
      <c r="X219" s="15"/>
    </row>
    <row r="220" spans="1:24" x14ac:dyDescent="0.3">
      <c r="A220" s="12">
        <v>832</v>
      </c>
      <c r="B220" s="12" t="s">
        <v>133</v>
      </c>
      <c r="C220" s="13"/>
      <c r="D220" s="13"/>
      <c r="E220" s="14">
        <v>1</v>
      </c>
      <c r="F220" s="13"/>
      <c r="G220" s="13"/>
      <c r="H220" s="14">
        <v>15</v>
      </c>
      <c r="I220" s="14">
        <v>16</v>
      </c>
      <c r="J220" s="13"/>
      <c r="K220" s="22">
        <v>1184</v>
      </c>
      <c r="L220" s="13"/>
      <c r="M220" s="13"/>
      <c r="N220" s="13"/>
      <c r="O220" s="13"/>
      <c r="P220" s="13"/>
      <c r="Q220" s="13"/>
      <c r="R220" s="14">
        <f t="shared" si="33"/>
        <v>1184</v>
      </c>
      <c r="S220" s="14">
        <f t="shared" si="34"/>
        <v>1200</v>
      </c>
      <c r="T220" s="15">
        <f t="shared" si="35"/>
        <v>0.98666666666666669</v>
      </c>
      <c r="U220" s="13"/>
      <c r="V220" s="13"/>
      <c r="W220" s="14"/>
      <c r="X220" s="15"/>
    </row>
    <row r="221" spans="1:24" x14ac:dyDescent="0.3">
      <c r="A221" s="12">
        <v>833</v>
      </c>
      <c r="B221" s="12" t="s">
        <v>134</v>
      </c>
      <c r="C221" s="13"/>
      <c r="D221" s="13"/>
      <c r="E221" s="13"/>
      <c r="F221" s="13"/>
      <c r="G221" s="13"/>
      <c r="H221" s="14">
        <v>18</v>
      </c>
      <c r="I221" s="14">
        <v>18</v>
      </c>
      <c r="J221" s="13"/>
      <c r="K221" s="22">
        <v>17</v>
      </c>
      <c r="L221" s="13"/>
      <c r="M221" s="13"/>
      <c r="N221" s="13"/>
      <c r="O221" s="13"/>
      <c r="P221" s="13"/>
      <c r="Q221" s="13"/>
      <c r="R221" s="14">
        <f t="shared" si="33"/>
        <v>17</v>
      </c>
      <c r="S221" s="14">
        <f t="shared" si="34"/>
        <v>35</v>
      </c>
      <c r="T221" s="15">
        <f t="shared" si="35"/>
        <v>0.48571428571428571</v>
      </c>
      <c r="U221" s="13"/>
      <c r="V221" s="13"/>
      <c r="W221" s="13"/>
      <c r="X221" s="13"/>
    </row>
    <row r="222" spans="1:24" x14ac:dyDescent="0.3">
      <c r="A222" s="12">
        <v>834</v>
      </c>
      <c r="B222" s="12" t="s">
        <v>135</v>
      </c>
      <c r="C222" s="13"/>
      <c r="D222" s="13"/>
      <c r="E222" s="13"/>
      <c r="F222" s="13"/>
      <c r="G222" s="13"/>
      <c r="H222" s="14">
        <v>2</v>
      </c>
      <c r="I222" s="14">
        <v>2</v>
      </c>
      <c r="J222" s="13"/>
      <c r="K222" s="22">
        <v>33</v>
      </c>
      <c r="L222" s="13"/>
      <c r="M222" s="13"/>
      <c r="N222" s="13"/>
      <c r="O222" s="13"/>
      <c r="P222" s="13"/>
      <c r="Q222" s="13"/>
      <c r="R222" s="14">
        <f t="shared" si="33"/>
        <v>33</v>
      </c>
      <c r="S222" s="14">
        <f t="shared" si="34"/>
        <v>35</v>
      </c>
      <c r="T222" s="15">
        <f t="shared" si="35"/>
        <v>0.94285714285714284</v>
      </c>
      <c r="U222" s="13"/>
      <c r="V222" s="13"/>
      <c r="W222" s="14"/>
      <c r="X222" s="15"/>
    </row>
    <row r="223" spans="1:24" x14ac:dyDescent="0.3">
      <c r="A223" s="12">
        <v>835</v>
      </c>
      <c r="B223" s="12" t="s">
        <v>136</v>
      </c>
      <c r="C223" s="13"/>
      <c r="D223" s="13"/>
      <c r="E223" s="13"/>
      <c r="F223" s="13"/>
      <c r="G223" s="13"/>
      <c r="H223" s="14">
        <v>1</v>
      </c>
      <c r="I223" s="14">
        <v>1</v>
      </c>
      <c r="J223" s="13"/>
      <c r="K223" s="22">
        <v>6</v>
      </c>
      <c r="L223" s="13"/>
      <c r="M223" s="13"/>
      <c r="N223" s="13"/>
      <c r="O223" s="13"/>
      <c r="P223" s="13"/>
      <c r="Q223" s="13"/>
      <c r="R223" s="14">
        <f t="shared" si="33"/>
        <v>6</v>
      </c>
      <c r="S223" s="14">
        <f t="shared" si="34"/>
        <v>7</v>
      </c>
      <c r="T223" s="15">
        <f t="shared" si="35"/>
        <v>0.8571428571428571</v>
      </c>
      <c r="U223" s="13"/>
      <c r="V223" s="13"/>
      <c r="W223" s="14"/>
      <c r="X223" s="15"/>
    </row>
    <row r="224" spans="1:24" x14ac:dyDescent="0.3">
      <c r="A224" s="12">
        <v>837</v>
      </c>
      <c r="B224" s="12" t="s">
        <v>137</v>
      </c>
      <c r="C224" s="13"/>
      <c r="D224" s="13"/>
      <c r="E224" s="13"/>
      <c r="F224" s="13"/>
      <c r="G224" s="14">
        <v>4</v>
      </c>
      <c r="H224" s="14">
        <v>251</v>
      </c>
      <c r="I224" s="14">
        <v>255</v>
      </c>
      <c r="J224" s="13"/>
      <c r="K224" s="22">
        <v>68</v>
      </c>
      <c r="L224" s="13"/>
      <c r="M224" s="14">
        <v>22</v>
      </c>
      <c r="N224" s="13"/>
      <c r="O224" s="13"/>
      <c r="P224" s="13"/>
      <c r="Q224" s="13"/>
      <c r="R224" s="14">
        <f t="shared" si="33"/>
        <v>90</v>
      </c>
      <c r="S224" s="14">
        <f t="shared" si="34"/>
        <v>345</v>
      </c>
      <c r="T224" s="15">
        <f t="shared" si="35"/>
        <v>0.2608695652173913</v>
      </c>
      <c r="U224" s="13"/>
      <c r="V224" s="13"/>
      <c r="W224" s="14"/>
      <c r="X224" s="15"/>
    </row>
    <row r="225" spans="1:24" x14ac:dyDescent="0.3">
      <c r="A225" s="12">
        <v>841</v>
      </c>
      <c r="B225" s="12" t="s">
        <v>138</v>
      </c>
      <c r="C225" s="13"/>
      <c r="D225" s="13"/>
      <c r="E225" s="14">
        <v>4</v>
      </c>
      <c r="F225" s="14">
        <v>9</v>
      </c>
      <c r="G225" s="13"/>
      <c r="H225" s="14">
        <v>627</v>
      </c>
      <c r="I225" s="14">
        <v>640</v>
      </c>
      <c r="J225" s="13"/>
      <c r="K225" s="22">
        <v>3030</v>
      </c>
      <c r="L225" s="14">
        <v>48</v>
      </c>
      <c r="M225" s="13"/>
      <c r="N225" s="13"/>
      <c r="O225" s="13"/>
      <c r="P225" s="13"/>
      <c r="Q225" s="13"/>
      <c r="R225" s="14">
        <f t="shared" si="33"/>
        <v>3078</v>
      </c>
      <c r="S225" s="14">
        <f t="shared" si="34"/>
        <v>3718</v>
      </c>
      <c r="T225" s="15">
        <f t="shared" si="35"/>
        <v>0.82786444324905861</v>
      </c>
      <c r="U225" s="13"/>
      <c r="V225" s="13"/>
      <c r="W225" s="14"/>
      <c r="X225" s="15"/>
    </row>
    <row r="226" spans="1:24" x14ac:dyDescent="0.3">
      <c r="A226" s="12">
        <v>842</v>
      </c>
      <c r="B226" s="12" t="s">
        <v>139</v>
      </c>
      <c r="C226" s="13"/>
      <c r="D226" s="13"/>
      <c r="E226" s="13"/>
      <c r="F226" s="13"/>
      <c r="G226" s="14">
        <v>10</v>
      </c>
      <c r="H226" s="13"/>
      <c r="I226" s="14">
        <v>10</v>
      </c>
      <c r="J226" s="13"/>
      <c r="K226" s="22">
        <v>309</v>
      </c>
      <c r="L226" s="14">
        <v>2</v>
      </c>
      <c r="M226" s="13"/>
      <c r="N226" s="13"/>
      <c r="O226" s="13"/>
      <c r="P226" s="13"/>
      <c r="Q226" s="13"/>
      <c r="R226" s="14">
        <f t="shared" si="33"/>
        <v>311</v>
      </c>
      <c r="S226" s="14">
        <f t="shared" si="34"/>
        <v>321</v>
      </c>
      <c r="T226" s="15">
        <f t="shared" si="35"/>
        <v>0.96884735202492211</v>
      </c>
      <c r="U226" s="13"/>
      <c r="V226" s="13"/>
      <c r="W226" s="14"/>
      <c r="X226" s="15"/>
    </row>
    <row r="227" spans="1:24" x14ac:dyDescent="0.3">
      <c r="A227" s="12">
        <v>890</v>
      </c>
      <c r="B227" s="12" t="s">
        <v>193</v>
      </c>
      <c r="C227" s="13"/>
      <c r="D227" s="13"/>
      <c r="E227" s="13"/>
      <c r="F227" s="13"/>
      <c r="G227" s="14"/>
      <c r="H227" s="13"/>
      <c r="I227" s="14"/>
      <c r="J227" s="13"/>
      <c r="K227" s="22">
        <v>1</v>
      </c>
      <c r="L227" s="14"/>
      <c r="M227" s="13"/>
      <c r="N227" s="13"/>
      <c r="O227" s="13"/>
      <c r="P227" s="13"/>
      <c r="Q227" s="13"/>
      <c r="R227" s="14">
        <f t="shared" si="33"/>
        <v>1</v>
      </c>
      <c r="S227" s="14">
        <f t="shared" si="34"/>
        <v>1</v>
      </c>
      <c r="T227" s="15">
        <f t="shared" si="35"/>
        <v>1</v>
      </c>
      <c r="U227" s="13"/>
      <c r="V227" s="13"/>
      <c r="W227" s="14"/>
      <c r="X227" s="15"/>
    </row>
    <row r="228" spans="1:24" x14ac:dyDescent="0.3">
      <c r="A228" s="12">
        <v>891</v>
      </c>
      <c r="B228" s="12" t="s">
        <v>140</v>
      </c>
      <c r="C228" s="13"/>
      <c r="D228" s="13"/>
      <c r="E228" s="13"/>
      <c r="F228" s="13"/>
      <c r="G228" s="13"/>
      <c r="H228" s="14">
        <v>1</v>
      </c>
      <c r="I228" s="14">
        <v>1</v>
      </c>
      <c r="J228" s="13"/>
      <c r="K228" s="22">
        <v>86</v>
      </c>
      <c r="L228" s="13"/>
      <c r="M228" s="13"/>
      <c r="N228" s="13"/>
      <c r="O228" s="13"/>
      <c r="P228" s="13"/>
      <c r="Q228" s="13"/>
      <c r="R228" s="14">
        <f t="shared" si="33"/>
        <v>86</v>
      </c>
      <c r="S228" s="14">
        <f t="shared" si="34"/>
        <v>87</v>
      </c>
      <c r="T228" s="15">
        <f t="shared" si="35"/>
        <v>0.9885057471264368</v>
      </c>
      <c r="U228" s="13"/>
      <c r="V228" s="13"/>
      <c r="W228" s="14"/>
      <c r="X228" s="15"/>
    </row>
    <row r="229" spans="1:24" x14ac:dyDescent="0.3">
      <c r="A229" s="12">
        <v>892</v>
      </c>
      <c r="B229" s="12" t="s">
        <v>141</v>
      </c>
      <c r="C229" s="13"/>
      <c r="D229" s="13"/>
      <c r="E229" s="13"/>
      <c r="F229" s="13"/>
      <c r="G229" s="13"/>
      <c r="H229" s="13"/>
      <c r="I229" s="13"/>
      <c r="J229" s="13"/>
      <c r="K229" s="22">
        <v>60</v>
      </c>
      <c r="L229" s="14">
        <v>1</v>
      </c>
      <c r="M229" s="13"/>
      <c r="N229" s="13"/>
      <c r="O229" s="13"/>
      <c r="P229" s="13"/>
      <c r="Q229" s="13"/>
      <c r="R229" s="14">
        <f t="shared" si="33"/>
        <v>61</v>
      </c>
      <c r="S229" s="14">
        <f t="shared" si="34"/>
        <v>61</v>
      </c>
      <c r="T229" s="15">
        <f t="shared" si="35"/>
        <v>1</v>
      </c>
      <c r="U229" s="13"/>
      <c r="V229" s="13"/>
      <c r="W229" s="14"/>
      <c r="X229" s="15"/>
    </row>
    <row r="230" spans="1:24" x14ac:dyDescent="0.3">
      <c r="A230" s="12">
        <v>893</v>
      </c>
      <c r="B230" s="12" t="s">
        <v>217</v>
      </c>
      <c r="C230" s="13"/>
      <c r="D230" s="13"/>
      <c r="E230" s="13"/>
      <c r="F230" s="13"/>
      <c r="G230" s="13"/>
      <c r="H230" s="13"/>
      <c r="I230" s="13"/>
      <c r="J230" s="13"/>
      <c r="K230" s="22">
        <v>147</v>
      </c>
      <c r="L230" s="14"/>
      <c r="M230" s="13"/>
      <c r="N230" s="13"/>
      <c r="O230" s="13"/>
      <c r="P230" s="13"/>
      <c r="Q230" s="13"/>
      <c r="R230" s="14">
        <f t="shared" si="33"/>
        <v>147</v>
      </c>
      <c r="S230" s="14">
        <f t="shared" si="34"/>
        <v>147</v>
      </c>
      <c r="T230" s="15">
        <f t="shared" si="35"/>
        <v>1</v>
      </c>
      <c r="U230" s="13"/>
      <c r="V230" s="13"/>
      <c r="W230" s="14"/>
      <c r="X230" s="15"/>
    </row>
    <row r="231" spans="1:24" x14ac:dyDescent="0.3">
      <c r="R231" s="14"/>
      <c r="S231" s="14"/>
      <c r="T231" s="15"/>
    </row>
    <row r="232" spans="1:24" x14ac:dyDescent="0.3">
      <c r="R232" s="14"/>
      <c r="S232" s="14"/>
      <c r="T232" s="15"/>
    </row>
    <row r="233" spans="1:24" x14ac:dyDescent="0.3">
      <c r="A233" s="13"/>
      <c r="B233" s="16" t="s">
        <v>52</v>
      </c>
      <c r="C233" s="13"/>
      <c r="D233" s="14">
        <v>359</v>
      </c>
      <c r="E233" s="14">
        <v>337</v>
      </c>
      <c r="F233" s="14">
        <v>762</v>
      </c>
      <c r="G233" s="14">
        <v>282</v>
      </c>
      <c r="H233" s="14">
        <v>4283</v>
      </c>
      <c r="I233" s="14">
        <v>6023</v>
      </c>
      <c r="J233" s="14">
        <v>211</v>
      </c>
      <c r="K233" s="22">
        <f>SUM(K201:K230)</f>
        <v>204966</v>
      </c>
      <c r="L233" s="14">
        <v>19046</v>
      </c>
      <c r="M233" s="14">
        <v>4000</v>
      </c>
      <c r="N233" s="13"/>
      <c r="O233" s="13"/>
      <c r="P233" s="13"/>
      <c r="Q233" s="13"/>
      <c r="R233" s="14">
        <f t="shared" si="33"/>
        <v>228223</v>
      </c>
      <c r="S233" s="14">
        <f t="shared" si="34"/>
        <v>234246</v>
      </c>
      <c r="T233" s="15">
        <f t="shared" si="35"/>
        <v>0.97428771462479613</v>
      </c>
      <c r="U233" s="14"/>
      <c r="V233" s="15"/>
      <c r="W233" s="14"/>
      <c r="X233" s="15"/>
    </row>
    <row r="234" spans="1:24" x14ac:dyDescent="0.3">
      <c r="A234" s="13"/>
      <c r="B234" s="16" t="s">
        <v>53</v>
      </c>
      <c r="C234" s="15">
        <v>0</v>
      </c>
      <c r="D234" s="17">
        <v>4.1000000000000002E-2</v>
      </c>
      <c r="E234" s="17">
        <v>8.3000000000000004E-2</v>
      </c>
      <c r="F234" s="17">
        <v>9.2999999999999999E-2</v>
      </c>
      <c r="G234" s="17">
        <v>0.22900000000000001</v>
      </c>
      <c r="H234" s="17">
        <v>0.317</v>
      </c>
      <c r="I234" s="17">
        <v>0.16900000000000001</v>
      </c>
      <c r="J234" s="17">
        <v>6.0000000000000001E-3</v>
      </c>
      <c r="K234" s="17">
        <f>K233/$I$300</f>
        <v>0.11412907299570024</v>
      </c>
      <c r="L234" s="17">
        <v>0.157</v>
      </c>
      <c r="M234" s="17">
        <v>0.14499999999999999</v>
      </c>
      <c r="N234" s="15">
        <v>0</v>
      </c>
      <c r="O234" s="15">
        <v>0</v>
      </c>
      <c r="P234" s="15">
        <v>0</v>
      </c>
      <c r="Q234" s="15">
        <v>0</v>
      </c>
      <c r="R234" s="17">
        <f>R233/$P$300</f>
        <v>0.11513446976385182</v>
      </c>
      <c r="S234" s="17">
        <f>S233/$Q$300</f>
        <v>0.11608094138914961</v>
      </c>
      <c r="T234" s="13"/>
      <c r="U234" s="17"/>
      <c r="V234" s="13"/>
      <c r="W234" s="17"/>
      <c r="X234" s="13"/>
    </row>
    <row r="236" spans="1:24" ht="17.399999999999999" customHeight="1" x14ac:dyDescent="0.3">
      <c r="A236" s="2" t="s">
        <v>0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7.399999999999999" customHeight="1" x14ac:dyDescent="0.3">
      <c r="A237" s="2" t="s">
        <v>1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3"/>
      <c r="W237" s="3"/>
      <c r="X237" s="3"/>
    </row>
    <row r="240" spans="1:24" ht="31.2" x14ac:dyDescent="0.3">
      <c r="A240" s="4" t="s">
        <v>3</v>
      </c>
      <c r="B240" s="1"/>
      <c r="C240" s="5" t="s">
        <v>142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4" customHeight="1" x14ac:dyDescent="0.3">
      <c r="A241" s="21" t="s">
        <v>2</v>
      </c>
      <c r="B241" s="21"/>
      <c r="C241" s="21"/>
    </row>
    <row r="243" spans="1:24" x14ac:dyDescent="0.3">
      <c r="A243" s="9"/>
      <c r="B243" s="9"/>
      <c r="C243" s="10" t="s">
        <v>5</v>
      </c>
      <c r="D243" s="10"/>
      <c r="E243" s="10"/>
      <c r="F243" s="10"/>
      <c r="G243" s="10"/>
      <c r="H243" s="10"/>
      <c r="I243" s="10"/>
      <c r="J243" s="10"/>
      <c r="K243" s="10" t="s">
        <v>6</v>
      </c>
      <c r="L243" s="10"/>
      <c r="M243" s="1"/>
      <c r="N243" s="6" t="s">
        <v>7</v>
      </c>
      <c r="O243" s="6" t="s">
        <v>7</v>
      </c>
      <c r="P243" s="6" t="s">
        <v>8</v>
      </c>
      <c r="Q243" s="6" t="s">
        <v>8</v>
      </c>
      <c r="R243" s="7"/>
      <c r="S243" s="7"/>
      <c r="T243" s="10"/>
      <c r="U243" s="10"/>
      <c r="V243" s="10"/>
      <c r="W243" s="10"/>
    </row>
    <row r="244" spans="1:24" x14ac:dyDescent="0.3">
      <c r="A244" s="9"/>
      <c r="B244" s="9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"/>
      <c r="N244" s="6" t="s">
        <v>9</v>
      </c>
      <c r="O244" s="6" t="s">
        <v>10</v>
      </c>
      <c r="P244" s="6" t="s">
        <v>11</v>
      </c>
      <c r="Q244" s="6" t="s">
        <v>12</v>
      </c>
      <c r="R244" s="11"/>
      <c r="S244" s="11"/>
      <c r="T244" s="10"/>
      <c r="U244" s="10"/>
      <c r="V244" s="10"/>
      <c r="W244" s="10"/>
    </row>
    <row r="245" spans="1:24" ht="20.399999999999999" x14ac:dyDescent="0.3">
      <c r="A245" s="8" t="s">
        <v>13</v>
      </c>
      <c r="B245" s="8" t="s">
        <v>14</v>
      </c>
      <c r="C245" s="7"/>
      <c r="D245" s="6" t="s">
        <v>15</v>
      </c>
      <c r="E245" s="6" t="s">
        <v>9</v>
      </c>
      <c r="F245" s="6" t="s">
        <v>10</v>
      </c>
      <c r="G245" s="6" t="s">
        <v>16</v>
      </c>
      <c r="H245" s="7"/>
      <c r="I245" s="6" t="s">
        <v>17</v>
      </c>
      <c r="J245" s="6" t="s">
        <v>18</v>
      </c>
      <c r="K245" s="6" t="s">
        <v>197</v>
      </c>
      <c r="L245" s="6" t="s">
        <v>9</v>
      </c>
      <c r="M245" s="6" t="s">
        <v>10</v>
      </c>
      <c r="N245" s="6" t="s">
        <v>19</v>
      </c>
      <c r="O245" s="6" t="s">
        <v>19</v>
      </c>
      <c r="P245" s="6" t="s">
        <v>8</v>
      </c>
      <c r="Q245" s="6" t="s">
        <v>8</v>
      </c>
      <c r="R245" s="6" t="s">
        <v>17</v>
      </c>
      <c r="S245" s="7"/>
      <c r="T245" s="6" t="s">
        <v>20</v>
      </c>
      <c r="U245" s="7"/>
      <c r="V245" s="7"/>
      <c r="W245" s="7"/>
      <c r="X245" s="7"/>
    </row>
    <row r="246" spans="1:24" x14ac:dyDescent="0.3">
      <c r="A246" s="8" t="s">
        <v>21</v>
      </c>
      <c r="B246" s="8" t="s">
        <v>22</v>
      </c>
      <c r="C246" s="6" t="s">
        <v>23</v>
      </c>
      <c r="D246" s="6" t="s">
        <v>24</v>
      </c>
      <c r="E246" s="6" t="s">
        <v>25</v>
      </c>
      <c r="F246" s="6" t="s">
        <v>26</v>
      </c>
      <c r="G246" s="6" t="s">
        <v>27</v>
      </c>
      <c r="H246" s="6" t="s">
        <v>28</v>
      </c>
      <c r="I246" s="6" t="s">
        <v>29</v>
      </c>
      <c r="J246" s="6" t="s">
        <v>30</v>
      </c>
      <c r="K246" s="6" t="s">
        <v>198</v>
      </c>
      <c r="L246" s="6" t="s">
        <v>25</v>
      </c>
      <c r="M246" s="6" t="s">
        <v>26</v>
      </c>
      <c r="N246" s="6" t="s">
        <v>25</v>
      </c>
      <c r="O246" s="6" t="s">
        <v>26</v>
      </c>
      <c r="P246" s="6" t="s">
        <v>31</v>
      </c>
      <c r="Q246" s="6" t="s">
        <v>32</v>
      </c>
      <c r="R246" s="6" t="s">
        <v>6</v>
      </c>
      <c r="S246" s="6" t="s">
        <v>17</v>
      </c>
      <c r="T246" s="6" t="s">
        <v>6</v>
      </c>
      <c r="U246" s="6"/>
      <c r="V246" s="6"/>
      <c r="W246" s="6"/>
      <c r="X246" s="6"/>
    </row>
    <row r="249" spans="1:24" x14ac:dyDescent="0.3">
      <c r="A249" s="12">
        <v>401</v>
      </c>
      <c r="B249" s="12" t="s">
        <v>143</v>
      </c>
      <c r="C249" s="13"/>
      <c r="D249" s="13"/>
      <c r="E249" s="13"/>
      <c r="F249" s="13"/>
      <c r="G249" s="13"/>
      <c r="H249" s="14">
        <v>4</v>
      </c>
      <c r="I249" s="14">
        <v>4</v>
      </c>
      <c r="J249" s="13"/>
      <c r="K249" s="22">
        <v>23</v>
      </c>
      <c r="L249" s="13"/>
      <c r="M249" s="13"/>
      <c r="N249" s="13"/>
      <c r="O249" s="13"/>
      <c r="P249" s="13"/>
      <c r="Q249" s="13"/>
      <c r="R249" s="14">
        <f t="shared" ref="R249" si="36">SUM(J249:Q249)</f>
        <v>23</v>
      </c>
      <c r="S249" s="14">
        <f t="shared" ref="S249" si="37">SUM(I249,R249)</f>
        <v>27</v>
      </c>
      <c r="T249" s="15">
        <f t="shared" ref="T249" si="38">R249/S249</f>
        <v>0.85185185185185186</v>
      </c>
      <c r="U249" s="13"/>
      <c r="V249" s="13"/>
      <c r="W249" s="14"/>
      <c r="X249" s="15"/>
    </row>
    <row r="250" spans="1:24" x14ac:dyDescent="0.3">
      <c r="A250" s="12">
        <v>404</v>
      </c>
      <c r="B250" s="12" t="s">
        <v>144</v>
      </c>
      <c r="C250" s="13"/>
      <c r="D250" s="13"/>
      <c r="E250" s="13"/>
      <c r="F250" s="14">
        <v>1</v>
      </c>
      <c r="G250" s="13"/>
      <c r="H250" s="13"/>
      <c r="I250" s="14">
        <v>1</v>
      </c>
      <c r="J250" s="13"/>
      <c r="K250" s="22">
        <v>28</v>
      </c>
      <c r="L250" s="13"/>
      <c r="M250" s="13"/>
      <c r="N250" s="13"/>
      <c r="O250" s="13"/>
      <c r="P250" s="13"/>
      <c r="Q250" s="13"/>
      <c r="R250" s="14">
        <f t="shared" ref="R250:R262" si="39">SUM(J250:Q250)</f>
        <v>28</v>
      </c>
      <c r="S250" s="14">
        <f t="shared" ref="S250:S262" si="40">SUM(I250,R250)</f>
        <v>29</v>
      </c>
      <c r="T250" s="15">
        <f t="shared" ref="T250:T262" si="41">R250/S250</f>
        <v>0.96551724137931039</v>
      </c>
      <c r="U250" s="13"/>
      <c r="V250" s="13"/>
      <c r="W250" s="14"/>
      <c r="X250" s="15"/>
    </row>
    <row r="251" spans="1:24" x14ac:dyDescent="0.3">
      <c r="A251" s="12">
        <v>410</v>
      </c>
      <c r="B251" s="12" t="s">
        <v>145</v>
      </c>
      <c r="C251" s="13"/>
      <c r="D251" s="14">
        <v>658</v>
      </c>
      <c r="E251" s="14">
        <v>519</v>
      </c>
      <c r="F251" s="14">
        <v>458</v>
      </c>
      <c r="G251" s="14">
        <v>4</v>
      </c>
      <c r="H251" s="14">
        <v>280</v>
      </c>
      <c r="I251" s="14">
        <v>1919</v>
      </c>
      <c r="J251" s="14">
        <v>1529</v>
      </c>
      <c r="K251" s="25">
        <v>82307</v>
      </c>
      <c r="L251" s="14">
        <v>6484</v>
      </c>
      <c r="M251" s="14">
        <v>428</v>
      </c>
      <c r="N251" s="13"/>
      <c r="O251" s="13"/>
      <c r="P251" s="13"/>
      <c r="Q251" s="13"/>
      <c r="R251" s="14">
        <f t="shared" si="39"/>
        <v>90748</v>
      </c>
      <c r="S251" s="14">
        <f t="shared" si="40"/>
        <v>92667</v>
      </c>
      <c r="T251" s="15">
        <f t="shared" si="41"/>
        <v>0.97929144139769286</v>
      </c>
      <c r="U251" s="14"/>
      <c r="V251" s="15"/>
      <c r="W251" s="14"/>
      <c r="X251" s="15"/>
    </row>
    <row r="252" spans="1:24" x14ac:dyDescent="0.3">
      <c r="A252" s="12">
        <v>414</v>
      </c>
      <c r="B252" s="12" t="s">
        <v>146</v>
      </c>
      <c r="C252" s="13"/>
      <c r="D252" s="13"/>
      <c r="E252" s="13"/>
      <c r="F252" s="14">
        <v>5</v>
      </c>
      <c r="G252" s="13"/>
      <c r="H252" s="13"/>
      <c r="I252" s="14">
        <v>5</v>
      </c>
      <c r="J252" s="13"/>
      <c r="K252" s="22">
        <v>46</v>
      </c>
      <c r="L252" s="13"/>
      <c r="M252" s="13"/>
      <c r="N252" s="13"/>
      <c r="O252" s="13"/>
      <c r="P252" s="13"/>
      <c r="Q252" s="13"/>
      <c r="R252" s="14">
        <f t="shared" si="39"/>
        <v>46</v>
      </c>
      <c r="S252" s="14">
        <f t="shared" si="40"/>
        <v>51</v>
      </c>
      <c r="T252" s="15">
        <f t="shared" si="41"/>
        <v>0.90196078431372551</v>
      </c>
      <c r="U252" s="13"/>
      <c r="V252" s="13"/>
      <c r="W252" s="14"/>
      <c r="X252" s="15"/>
    </row>
    <row r="253" spans="1:24" x14ac:dyDescent="0.3">
      <c r="A253" s="12">
        <v>417</v>
      </c>
      <c r="B253" s="12" t="s">
        <v>147</v>
      </c>
      <c r="C253" s="13"/>
      <c r="D253" s="14">
        <v>136</v>
      </c>
      <c r="E253" s="13"/>
      <c r="F253" s="14">
        <v>417</v>
      </c>
      <c r="G253" s="14">
        <v>32</v>
      </c>
      <c r="H253" s="14">
        <v>47</v>
      </c>
      <c r="I253" s="14">
        <v>632</v>
      </c>
      <c r="J253" s="13"/>
      <c r="K253" s="22">
        <v>275103</v>
      </c>
      <c r="L253" s="14">
        <v>7869</v>
      </c>
      <c r="M253" s="14">
        <v>1224</v>
      </c>
      <c r="N253" s="13"/>
      <c r="O253" s="13"/>
      <c r="P253" s="13"/>
      <c r="Q253" s="13"/>
      <c r="R253" s="14">
        <f t="shared" si="39"/>
        <v>284196</v>
      </c>
      <c r="S253" s="14">
        <f t="shared" si="40"/>
        <v>284828</v>
      </c>
      <c r="T253" s="15">
        <f t="shared" si="41"/>
        <v>0.9977811170250116</v>
      </c>
      <c r="U253" s="14"/>
      <c r="V253" s="15"/>
      <c r="W253" s="14"/>
      <c r="X253" s="15"/>
    </row>
    <row r="254" spans="1:24" x14ac:dyDescent="0.3">
      <c r="A254" s="12">
        <v>424</v>
      </c>
      <c r="B254" s="12" t="s">
        <v>218</v>
      </c>
      <c r="C254" s="13"/>
      <c r="D254" s="14"/>
      <c r="E254" s="13"/>
      <c r="F254" s="14"/>
      <c r="G254" s="14"/>
      <c r="H254" s="14"/>
      <c r="I254" s="14"/>
      <c r="J254" s="13"/>
      <c r="K254" s="22">
        <v>1</v>
      </c>
      <c r="L254" s="14"/>
      <c r="M254" s="14"/>
      <c r="N254" s="13"/>
      <c r="O254" s="13"/>
      <c r="P254" s="13"/>
      <c r="Q254" s="13"/>
      <c r="R254" s="14">
        <f t="shared" si="39"/>
        <v>1</v>
      </c>
      <c r="S254" s="14">
        <f t="shared" si="40"/>
        <v>1</v>
      </c>
      <c r="T254" s="15">
        <f t="shared" si="41"/>
        <v>1</v>
      </c>
      <c r="U254" s="14"/>
      <c r="V254" s="15"/>
      <c r="W254" s="14"/>
      <c r="X254" s="15"/>
    </row>
    <row r="255" spans="1:24" x14ac:dyDescent="0.3">
      <c r="A255" s="12">
        <v>425</v>
      </c>
      <c r="B255" s="12" t="s">
        <v>148</v>
      </c>
      <c r="C255" s="13"/>
      <c r="D255" s="13"/>
      <c r="E255" s="13"/>
      <c r="F255" s="14">
        <v>1</v>
      </c>
      <c r="G255" s="13"/>
      <c r="H255" s="13"/>
      <c r="I255" s="14">
        <v>1</v>
      </c>
      <c r="J255" s="13"/>
      <c r="K255" s="22">
        <v>6</v>
      </c>
      <c r="L255" s="13"/>
      <c r="M255" s="13"/>
      <c r="N255" s="13"/>
      <c r="O255" s="13"/>
      <c r="P255" s="13"/>
      <c r="Q255" s="13"/>
      <c r="R255" s="14">
        <f t="shared" si="39"/>
        <v>6</v>
      </c>
      <c r="S255" s="14">
        <f t="shared" si="40"/>
        <v>7</v>
      </c>
      <c r="T255" s="15">
        <f t="shared" si="41"/>
        <v>0.8571428571428571</v>
      </c>
      <c r="U255" s="13"/>
      <c r="V255" s="13"/>
      <c r="W255" s="14"/>
      <c r="X255" s="15"/>
    </row>
    <row r="256" spans="1:24" x14ac:dyDescent="0.3">
      <c r="A256" s="12">
        <v>427</v>
      </c>
      <c r="B256" s="12" t="s">
        <v>149</v>
      </c>
      <c r="C256" s="13"/>
      <c r="D256" s="14">
        <v>26</v>
      </c>
      <c r="E256" s="14">
        <v>304</v>
      </c>
      <c r="F256" s="14">
        <v>278</v>
      </c>
      <c r="G256" s="14">
        <v>32</v>
      </c>
      <c r="H256" s="14">
        <v>668</v>
      </c>
      <c r="I256" s="14">
        <v>1308</v>
      </c>
      <c r="J256" s="14">
        <v>822</v>
      </c>
      <c r="K256" s="22">
        <v>149865</v>
      </c>
      <c r="L256" s="14">
        <v>812</v>
      </c>
      <c r="M256" s="13"/>
      <c r="N256" s="13"/>
      <c r="O256" s="13"/>
      <c r="P256" s="13"/>
      <c r="Q256" s="13"/>
      <c r="R256" s="14">
        <f t="shared" si="39"/>
        <v>151499</v>
      </c>
      <c r="S256" s="14">
        <f t="shared" si="40"/>
        <v>152807</v>
      </c>
      <c r="T256" s="15">
        <f t="shared" si="41"/>
        <v>0.99144018271414269</v>
      </c>
      <c r="U256" s="14"/>
      <c r="V256" s="15"/>
      <c r="W256" s="14"/>
      <c r="X256" s="15"/>
    </row>
    <row r="257" spans="1:24" x14ac:dyDescent="0.3">
      <c r="A257" s="12">
        <v>457</v>
      </c>
      <c r="B257" s="12" t="s">
        <v>150</v>
      </c>
      <c r="C257" s="13"/>
      <c r="D257" s="13"/>
      <c r="E257" s="13"/>
      <c r="F257" s="14">
        <v>3</v>
      </c>
      <c r="G257" s="14">
        <v>2</v>
      </c>
      <c r="H257" s="13"/>
      <c r="I257" s="14">
        <v>5</v>
      </c>
      <c r="J257" s="13"/>
      <c r="K257" s="22">
        <v>241</v>
      </c>
      <c r="L257" s="13"/>
      <c r="M257" s="14">
        <v>2</v>
      </c>
      <c r="N257" s="13"/>
      <c r="O257" s="13"/>
      <c r="P257" s="13"/>
      <c r="Q257" s="13"/>
      <c r="R257" s="14">
        <f t="shared" si="39"/>
        <v>243</v>
      </c>
      <c r="S257" s="14">
        <f t="shared" si="40"/>
        <v>248</v>
      </c>
      <c r="T257" s="15">
        <f t="shared" si="41"/>
        <v>0.97983870967741937</v>
      </c>
      <c r="U257" s="13"/>
      <c r="V257" s="13"/>
      <c r="W257" s="14"/>
      <c r="X257" s="15"/>
    </row>
    <row r="258" spans="1:24" x14ac:dyDescent="0.3">
      <c r="A258" s="12">
        <v>476</v>
      </c>
      <c r="B258" s="12" t="s">
        <v>151</v>
      </c>
      <c r="C258" s="13"/>
      <c r="D258" s="13"/>
      <c r="E258" s="13"/>
      <c r="F258" s="13"/>
      <c r="G258" s="14">
        <v>2</v>
      </c>
      <c r="H258" s="13"/>
      <c r="I258" s="14">
        <v>2</v>
      </c>
      <c r="J258" s="13"/>
      <c r="K258" s="22">
        <v>88</v>
      </c>
      <c r="L258" s="13"/>
      <c r="M258" s="13"/>
      <c r="N258" s="13"/>
      <c r="O258" s="13"/>
      <c r="P258" s="13"/>
      <c r="Q258" s="13"/>
      <c r="R258" s="14">
        <f t="shared" si="39"/>
        <v>88</v>
      </c>
      <c r="S258" s="14">
        <f t="shared" si="40"/>
        <v>90</v>
      </c>
      <c r="T258" s="15">
        <f t="shared" si="41"/>
        <v>0.97777777777777775</v>
      </c>
      <c r="U258" s="13"/>
      <c r="V258" s="13"/>
      <c r="W258" s="14"/>
      <c r="X258" s="15"/>
    </row>
    <row r="259" spans="1:24" x14ac:dyDescent="0.3">
      <c r="A259" s="12">
        <v>492</v>
      </c>
      <c r="B259" s="12" t="s">
        <v>152</v>
      </c>
      <c r="C259" s="13"/>
      <c r="D259" s="14">
        <v>22</v>
      </c>
      <c r="E259" s="13"/>
      <c r="F259" s="14">
        <v>2</v>
      </c>
      <c r="G259" s="14">
        <v>10</v>
      </c>
      <c r="H259" s="13"/>
      <c r="I259" s="14">
        <v>34</v>
      </c>
      <c r="J259" s="13"/>
      <c r="K259" s="22">
        <v>1380</v>
      </c>
      <c r="L259" s="14">
        <v>1</v>
      </c>
      <c r="M259" s="14">
        <v>4</v>
      </c>
      <c r="N259" s="13"/>
      <c r="O259" s="13"/>
      <c r="P259" s="13"/>
      <c r="Q259" s="13"/>
      <c r="R259" s="14">
        <f t="shared" si="39"/>
        <v>1385</v>
      </c>
      <c r="S259" s="14">
        <f t="shared" si="40"/>
        <v>1419</v>
      </c>
      <c r="T259" s="15">
        <f t="shared" si="41"/>
        <v>0.97603946441155742</v>
      </c>
      <c r="U259" s="13"/>
      <c r="V259" s="13"/>
      <c r="W259" s="14"/>
      <c r="X259" s="15"/>
    </row>
    <row r="260" spans="1:24" x14ac:dyDescent="0.3">
      <c r="K260" s="22"/>
      <c r="R260" s="14"/>
      <c r="S260" s="14"/>
      <c r="T260" s="15"/>
    </row>
    <row r="261" spans="1:24" x14ac:dyDescent="0.3">
      <c r="K261" s="22"/>
      <c r="R261" s="14"/>
      <c r="S261" s="14"/>
      <c r="T261" s="15"/>
    </row>
    <row r="262" spans="1:24" x14ac:dyDescent="0.3">
      <c r="A262" s="13"/>
      <c r="B262" s="16" t="s">
        <v>52</v>
      </c>
      <c r="C262" s="13"/>
      <c r="D262" s="14">
        <v>842</v>
      </c>
      <c r="E262" s="14">
        <v>823</v>
      </c>
      <c r="F262" s="14">
        <v>1165</v>
      </c>
      <c r="G262" s="14">
        <v>82</v>
      </c>
      <c r="H262" s="14">
        <v>999</v>
      </c>
      <c r="I262" s="14">
        <v>3911</v>
      </c>
      <c r="J262" s="14">
        <v>2351</v>
      </c>
      <c r="K262" s="22">
        <f>SUM(K249:K259)</f>
        <v>509088</v>
      </c>
      <c r="L262" s="14">
        <v>15166</v>
      </c>
      <c r="M262" s="14">
        <v>1658</v>
      </c>
      <c r="N262" s="13"/>
      <c r="O262" s="13"/>
      <c r="P262" s="13"/>
      <c r="Q262" s="13"/>
      <c r="R262" s="14">
        <f t="shared" si="39"/>
        <v>528263</v>
      </c>
      <c r="S262" s="14">
        <f t="shared" si="40"/>
        <v>532174</v>
      </c>
      <c r="T262" s="15">
        <f t="shared" si="41"/>
        <v>0.99265089989364386</v>
      </c>
      <c r="U262" s="14"/>
      <c r="V262" s="15"/>
      <c r="W262" s="14"/>
      <c r="X262" s="15"/>
    </row>
    <row r="263" spans="1:24" x14ac:dyDescent="0.3">
      <c r="A263" s="13"/>
      <c r="B263" s="16" t="s">
        <v>53</v>
      </c>
      <c r="C263" s="15">
        <v>0</v>
      </c>
      <c r="D263" s="17">
        <v>9.6000000000000002E-2</v>
      </c>
      <c r="E263" s="17">
        <v>0.20300000000000001</v>
      </c>
      <c r="F263" s="17">
        <v>0.14299999999999999</v>
      </c>
      <c r="G263" s="17">
        <v>6.6000000000000003E-2</v>
      </c>
      <c r="H263" s="17">
        <v>7.3999999999999996E-2</v>
      </c>
      <c r="I263" s="17">
        <v>0.109</v>
      </c>
      <c r="J263" s="17">
        <v>6.3E-2</v>
      </c>
      <c r="K263" s="17">
        <f>K262/$I$300</f>
        <v>0.28347014389330449</v>
      </c>
      <c r="L263" s="17">
        <v>0.125</v>
      </c>
      <c r="M263" s="15">
        <v>0.06</v>
      </c>
      <c r="N263" s="15">
        <v>0</v>
      </c>
      <c r="O263" s="15">
        <v>0</v>
      </c>
      <c r="P263" s="15">
        <v>0</v>
      </c>
      <c r="Q263" s="15">
        <v>0</v>
      </c>
      <c r="R263" s="17">
        <f>R262/$P$300</f>
        <v>0.26649934669538855</v>
      </c>
      <c r="S263" s="17">
        <f>S262/$Q$300</f>
        <v>0.26371958924732675</v>
      </c>
      <c r="T263" s="13"/>
      <c r="U263" s="17"/>
      <c r="V263" s="13"/>
      <c r="W263" s="15"/>
      <c r="X263" s="13"/>
    </row>
    <row r="265" spans="1:24" ht="17.399999999999999" customHeight="1" x14ac:dyDescent="0.3">
      <c r="A265" s="2" t="s">
        <v>0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7.399999999999999" customHeight="1" x14ac:dyDescent="0.3">
      <c r="A266" s="2" t="s">
        <v>1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3"/>
      <c r="W266" s="3"/>
      <c r="X266" s="3"/>
    </row>
    <row r="269" spans="1:24" ht="31.2" x14ac:dyDescent="0.3">
      <c r="A269" s="4" t="s">
        <v>3</v>
      </c>
      <c r="B269" s="1"/>
      <c r="C269" s="5" t="s">
        <v>153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4.4" customHeight="1" x14ac:dyDescent="0.3">
      <c r="A270" s="21" t="s">
        <v>2</v>
      </c>
      <c r="B270" s="21"/>
      <c r="C270" s="21"/>
    </row>
    <row r="272" spans="1:24" x14ac:dyDescent="0.3">
      <c r="A272" s="9"/>
      <c r="B272" s="9"/>
      <c r="C272" s="10" t="s">
        <v>5</v>
      </c>
      <c r="D272" s="10"/>
      <c r="E272" s="10"/>
      <c r="F272" s="10"/>
      <c r="G272" s="10"/>
      <c r="H272" s="10"/>
      <c r="I272" s="10"/>
      <c r="J272" s="10"/>
      <c r="K272" s="10" t="s">
        <v>6</v>
      </c>
      <c r="L272" s="10"/>
      <c r="M272" s="1"/>
      <c r="N272" s="6" t="s">
        <v>7</v>
      </c>
      <c r="O272" s="6" t="s">
        <v>7</v>
      </c>
      <c r="P272" s="6" t="s">
        <v>8</v>
      </c>
      <c r="Q272" s="6" t="s">
        <v>8</v>
      </c>
      <c r="R272" s="7"/>
      <c r="S272" s="7"/>
      <c r="T272" s="10"/>
      <c r="U272" s="10"/>
      <c r="V272" s="10"/>
      <c r="W272" s="10"/>
    </row>
    <row r="273" spans="1:24" x14ac:dyDescent="0.3">
      <c r="A273" s="9"/>
      <c r="B273" s="9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"/>
      <c r="N273" s="6" t="s">
        <v>9</v>
      </c>
      <c r="O273" s="6" t="s">
        <v>10</v>
      </c>
      <c r="P273" s="6" t="s">
        <v>11</v>
      </c>
      <c r="Q273" s="6" t="s">
        <v>12</v>
      </c>
      <c r="R273" s="11"/>
      <c r="S273" s="11"/>
      <c r="T273" s="10"/>
      <c r="U273" s="10"/>
      <c r="V273" s="10"/>
      <c r="W273" s="10"/>
    </row>
    <row r="274" spans="1:24" ht="20.399999999999999" x14ac:dyDescent="0.3">
      <c r="A274" s="8" t="s">
        <v>13</v>
      </c>
      <c r="B274" s="8" t="s">
        <v>14</v>
      </c>
      <c r="C274" s="7"/>
      <c r="D274" s="6" t="s">
        <v>15</v>
      </c>
      <c r="E274" s="6" t="s">
        <v>9</v>
      </c>
      <c r="F274" s="6" t="s">
        <v>10</v>
      </c>
      <c r="G274" s="6" t="s">
        <v>16</v>
      </c>
      <c r="H274" s="7"/>
      <c r="I274" s="6" t="s">
        <v>17</v>
      </c>
      <c r="J274" s="6" t="s">
        <v>18</v>
      </c>
      <c r="K274" s="6" t="s">
        <v>197</v>
      </c>
      <c r="L274" s="6" t="s">
        <v>9</v>
      </c>
      <c r="M274" s="6" t="s">
        <v>10</v>
      </c>
      <c r="N274" s="6" t="s">
        <v>19</v>
      </c>
      <c r="O274" s="6" t="s">
        <v>19</v>
      </c>
      <c r="P274" s="6" t="s">
        <v>8</v>
      </c>
      <c r="Q274" s="6" t="s">
        <v>8</v>
      </c>
      <c r="R274" s="6" t="s">
        <v>17</v>
      </c>
      <c r="S274" s="7"/>
      <c r="T274" s="6" t="s">
        <v>20</v>
      </c>
      <c r="U274" s="7"/>
      <c r="V274" s="7"/>
      <c r="W274" s="7"/>
      <c r="X274" s="7"/>
    </row>
    <row r="275" spans="1:24" x14ac:dyDescent="0.3">
      <c r="A275" s="8" t="s">
        <v>21</v>
      </c>
      <c r="B275" s="8" t="s">
        <v>22</v>
      </c>
      <c r="C275" s="6" t="s">
        <v>23</v>
      </c>
      <c r="D275" s="6" t="s">
        <v>24</v>
      </c>
      <c r="E275" s="6" t="s">
        <v>25</v>
      </c>
      <c r="F275" s="6" t="s">
        <v>26</v>
      </c>
      <c r="G275" s="6" t="s">
        <v>27</v>
      </c>
      <c r="H275" s="6" t="s">
        <v>28</v>
      </c>
      <c r="I275" s="6" t="s">
        <v>29</v>
      </c>
      <c r="J275" s="6" t="s">
        <v>30</v>
      </c>
      <c r="K275" s="6" t="s">
        <v>198</v>
      </c>
      <c r="L275" s="6" t="s">
        <v>25</v>
      </c>
      <c r="M275" s="6" t="s">
        <v>26</v>
      </c>
      <c r="N275" s="6" t="s">
        <v>25</v>
      </c>
      <c r="O275" s="6" t="s">
        <v>26</v>
      </c>
      <c r="P275" s="6" t="s">
        <v>31</v>
      </c>
      <c r="Q275" s="6" t="s">
        <v>32</v>
      </c>
      <c r="R275" s="6" t="s">
        <v>6</v>
      </c>
      <c r="S275" s="6" t="s">
        <v>17</v>
      </c>
      <c r="T275" s="6" t="s">
        <v>6</v>
      </c>
      <c r="U275" s="6"/>
      <c r="V275" s="6"/>
      <c r="W275" s="6"/>
      <c r="X275" s="6"/>
    </row>
    <row r="278" spans="1:24" x14ac:dyDescent="0.3">
      <c r="A278" s="12">
        <v>423</v>
      </c>
      <c r="B278" s="12" t="s">
        <v>154</v>
      </c>
      <c r="C278" s="13"/>
      <c r="D278" s="14">
        <v>68</v>
      </c>
      <c r="E278" s="13"/>
      <c r="F278" s="14">
        <v>74</v>
      </c>
      <c r="G278" s="13"/>
      <c r="H278" s="14">
        <v>17</v>
      </c>
      <c r="I278" s="14">
        <v>159</v>
      </c>
      <c r="J278" s="13"/>
      <c r="K278" s="22">
        <v>1246</v>
      </c>
      <c r="L278" s="14">
        <v>17</v>
      </c>
      <c r="M278" s="14">
        <v>10</v>
      </c>
      <c r="N278" s="13"/>
      <c r="O278" s="13"/>
      <c r="P278" s="13"/>
      <c r="Q278" s="13"/>
      <c r="R278" s="14">
        <f t="shared" ref="R278" si="42">SUM(J278:Q278)</f>
        <v>1273</v>
      </c>
      <c r="S278" s="14">
        <f t="shared" ref="S278" si="43">SUM(I278,R278)</f>
        <v>1432</v>
      </c>
      <c r="T278" s="15">
        <f t="shared" ref="T278" si="44">R278/S278</f>
        <v>0.88896648044692739</v>
      </c>
      <c r="U278" s="13"/>
      <c r="V278" s="13"/>
      <c r="W278" s="14"/>
      <c r="X278" s="15"/>
    </row>
    <row r="279" spans="1:24" x14ac:dyDescent="0.3">
      <c r="A279" s="12">
        <v>440</v>
      </c>
      <c r="B279" s="12" t="s">
        <v>155</v>
      </c>
      <c r="C279" s="13"/>
      <c r="D279" s="14">
        <v>14</v>
      </c>
      <c r="E279" s="14">
        <v>829</v>
      </c>
      <c r="F279" s="14">
        <v>457</v>
      </c>
      <c r="G279" s="14">
        <v>76</v>
      </c>
      <c r="H279" s="14">
        <v>247</v>
      </c>
      <c r="I279" s="14">
        <v>1623</v>
      </c>
      <c r="J279" s="14">
        <v>7564</v>
      </c>
      <c r="K279" s="22">
        <v>186550</v>
      </c>
      <c r="L279" s="14">
        <v>1991</v>
      </c>
      <c r="M279" s="13"/>
      <c r="N279" s="13"/>
      <c r="O279" s="13"/>
      <c r="P279" s="13"/>
      <c r="Q279" s="13"/>
      <c r="R279" s="14">
        <f t="shared" ref="R279:R288" si="45">SUM(J279:Q279)</f>
        <v>196105</v>
      </c>
      <c r="S279" s="14">
        <f t="shared" ref="S279:S288" si="46">SUM(I279,R279)</f>
        <v>197728</v>
      </c>
      <c r="T279" s="15">
        <f t="shared" ref="T279:T288" si="47">R279/S279</f>
        <v>0.99179175432917943</v>
      </c>
      <c r="U279" s="14"/>
      <c r="V279" s="15"/>
      <c r="W279" s="14"/>
      <c r="X279" s="15"/>
    </row>
    <row r="280" spans="1:24" x14ac:dyDescent="0.3">
      <c r="A280" s="12">
        <v>442</v>
      </c>
      <c r="B280" s="12" t="s">
        <v>195</v>
      </c>
      <c r="C280" s="13"/>
      <c r="D280" s="14"/>
      <c r="E280" s="14"/>
      <c r="F280" s="14"/>
      <c r="G280" s="14"/>
      <c r="H280" s="14"/>
      <c r="I280" s="14"/>
      <c r="J280" s="14"/>
      <c r="K280" s="22">
        <v>1</v>
      </c>
      <c r="L280" s="14"/>
      <c r="M280" s="13"/>
      <c r="N280" s="13"/>
      <c r="O280" s="13"/>
      <c r="P280" s="13"/>
      <c r="Q280" s="13"/>
      <c r="R280" s="14">
        <f t="shared" si="45"/>
        <v>1</v>
      </c>
      <c r="S280" s="14">
        <f t="shared" si="46"/>
        <v>1</v>
      </c>
      <c r="T280" s="15">
        <f t="shared" si="47"/>
        <v>1</v>
      </c>
      <c r="U280" s="14"/>
      <c r="V280" s="15"/>
      <c r="W280" s="14"/>
      <c r="X280" s="15"/>
    </row>
    <row r="281" spans="1:24" x14ac:dyDescent="0.3">
      <c r="A281" s="12">
        <v>446</v>
      </c>
      <c r="B281" s="12" t="s">
        <v>156</v>
      </c>
      <c r="C281" s="13"/>
      <c r="D281" s="13"/>
      <c r="E281" s="13"/>
      <c r="F281" s="13"/>
      <c r="G281" s="13"/>
      <c r="H281" s="14">
        <v>109</v>
      </c>
      <c r="I281" s="14">
        <v>109</v>
      </c>
      <c r="J281" s="13"/>
      <c r="K281" s="22">
        <v>2</v>
      </c>
      <c r="L281" s="13"/>
      <c r="M281" s="13"/>
      <c r="N281" s="13"/>
      <c r="O281" s="13"/>
      <c r="P281" s="13"/>
      <c r="Q281" s="13"/>
      <c r="R281" s="14">
        <f t="shared" si="45"/>
        <v>2</v>
      </c>
      <c r="S281" s="14">
        <f t="shared" si="46"/>
        <v>111</v>
      </c>
      <c r="T281" s="15">
        <f t="shared" si="47"/>
        <v>1.8018018018018018E-2</v>
      </c>
      <c r="U281" s="13"/>
      <c r="V281" s="13"/>
      <c r="W281" s="14"/>
      <c r="X281" s="15"/>
    </row>
    <row r="282" spans="1:24" x14ac:dyDescent="0.3">
      <c r="A282" s="12">
        <v>450</v>
      </c>
      <c r="B282" s="12" t="s">
        <v>220</v>
      </c>
      <c r="C282" s="13"/>
      <c r="D282" s="13"/>
      <c r="E282" s="13"/>
      <c r="F282" s="13"/>
      <c r="G282" s="13"/>
      <c r="H282" s="14"/>
      <c r="I282" s="14"/>
      <c r="J282" s="13"/>
      <c r="K282" s="22">
        <v>1</v>
      </c>
      <c r="L282" s="13"/>
      <c r="M282" s="13"/>
      <c r="N282" s="13"/>
      <c r="O282" s="13"/>
      <c r="P282" s="13"/>
      <c r="Q282" s="13"/>
      <c r="R282" s="14">
        <f t="shared" si="45"/>
        <v>1</v>
      </c>
      <c r="S282" s="14">
        <f t="shared" si="46"/>
        <v>1</v>
      </c>
      <c r="T282" s="15">
        <f t="shared" si="47"/>
        <v>1</v>
      </c>
      <c r="U282" s="13"/>
      <c r="V282" s="13"/>
      <c r="W282" s="14"/>
      <c r="X282" s="15"/>
    </row>
    <row r="283" spans="1:24" x14ac:dyDescent="0.3">
      <c r="A283" s="12">
        <v>452</v>
      </c>
      <c r="B283" s="12" t="s">
        <v>157</v>
      </c>
      <c r="C283" s="13"/>
      <c r="D283" s="13"/>
      <c r="E283" s="14">
        <v>8</v>
      </c>
      <c r="F283" s="13"/>
      <c r="G283" s="13"/>
      <c r="H283" s="14">
        <v>646</v>
      </c>
      <c r="I283" s="14">
        <v>654</v>
      </c>
      <c r="J283" s="14">
        <v>311</v>
      </c>
      <c r="K283" s="22">
        <v>1316</v>
      </c>
      <c r="L283" s="14">
        <v>11</v>
      </c>
      <c r="M283" s="13"/>
      <c r="N283" s="13"/>
      <c r="O283" s="13"/>
      <c r="P283" s="13"/>
      <c r="Q283" s="13"/>
      <c r="R283" s="14">
        <f t="shared" si="45"/>
        <v>1638</v>
      </c>
      <c r="S283" s="14">
        <f t="shared" si="46"/>
        <v>2292</v>
      </c>
      <c r="T283" s="15">
        <f t="shared" si="47"/>
        <v>0.71465968586387429</v>
      </c>
      <c r="U283" s="13"/>
      <c r="V283" s="13"/>
      <c r="W283" s="14"/>
      <c r="X283" s="15"/>
    </row>
    <row r="284" spans="1:24" x14ac:dyDescent="0.3">
      <c r="A284" s="12">
        <v>453</v>
      </c>
      <c r="B284" s="12" t="s">
        <v>158</v>
      </c>
      <c r="C284" s="13"/>
      <c r="D284" s="14">
        <v>40</v>
      </c>
      <c r="E284" s="14">
        <v>672</v>
      </c>
      <c r="F284" s="14">
        <v>1213</v>
      </c>
      <c r="G284" s="14">
        <v>4</v>
      </c>
      <c r="H284" s="14">
        <v>172</v>
      </c>
      <c r="I284" s="14">
        <v>2101</v>
      </c>
      <c r="J284" s="14">
        <v>25918</v>
      </c>
      <c r="K284" s="22">
        <v>143679</v>
      </c>
      <c r="L284" s="14">
        <v>10950</v>
      </c>
      <c r="M284" s="14">
        <v>912</v>
      </c>
      <c r="N284" s="13"/>
      <c r="O284" s="13"/>
      <c r="P284" s="13"/>
      <c r="Q284" s="13"/>
      <c r="R284" s="14">
        <f t="shared" si="45"/>
        <v>181459</v>
      </c>
      <c r="S284" s="14">
        <f t="shared" si="46"/>
        <v>183560</v>
      </c>
      <c r="T284" s="15">
        <f t="shared" si="47"/>
        <v>0.98855415123120505</v>
      </c>
      <c r="U284" s="14"/>
      <c r="V284" s="15"/>
      <c r="W284" s="14"/>
      <c r="X284" s="15"/>
    </row>
    <row r="285" spans="1:24" x14ac:dyDescent="0.3">
      <c r="A285" s="12">
        <v>454</v>
      </c>
      <c r="B285" s="12" t="s">
        <v>159</v>
      </c>
      <c r="C285" s="13"/>
      <c r="D285" s="13"/>
      <c r="E285" s="13"/>
      <c r="F285" s="14">
        <v>1</v>
      </c>
      <c r="G285" s="13"/>
      <c r="H285" s="13"/>
      <c r="I285" s="14">
        <v>1</v>
      </c>
      <c r="J285" s="13"/>
      <c r="K285" s="22">
        <v>84</v>
      </c>
      <c r="L285" s="14">
        <v>3</v>
      </c>
      <c r="M285" s="13"/>
      <c r="N285" s="13"/>
      <c r="O285" s="13"/>
      <c r="P285" s="13"/>
      <c r="Q285" s="13"/>
      <c r="R285" s="14">
        <f t="shared" si="45"/>
        <v>87</v>
      </c>
      <c r="S285" s="14">
        <f t="shared" si="46"/>
        <v>88</v>
      </c>
      <c r="T285" s="15">
        <f t="shared" si="47"/>
        <v>0.98863636363636365</v>
      </c>
      <c r="U285" s="13"/>
      <c r="V285" s="13"/>
      <c r="W285" s="14"/>
      <c r="X285" s="15"/>
    </row>
    <row r="286" spans="1:24" x14ac:dyDescent="0.3">
      <c r="K286" s="22"/>
      <c r="R286" s="14"/>
      <c r="S286" s="14"/>
      <c r="T286" s="15"/>
    </row>
    <row r="287" spans="1:24" x14ac:dyDescent="0.3">
      <c r="K287" s="22"/>
      <c r="R287" s="14"/>
      <c r="S287" s="14"/>
      <c r="T287" s="15"/>
    </row>
    <row r="288" spans="1:24" x14ac:dyDescent="0.3">
      <c r="A288" s="13"/>
      <c r="B288" s="16" t="s">
        <v>52</v>
      </c>
      <c r="C288" s="13"/>
      <c r="D288" s="14">
        <v>122</v>
      </c>
      <c r="E288" s="14">
        <v>1509</v>
      </c>
      <c r="F288" s="14">
        <v>1745</v>
      </c>
      <c r="G288" s="14">
        <v>80</v>
      </c>
      <c r="H288" s="14">
        <v>1191</v>
      </c>
      <c r="I288" s="14">
        <v>4647</v>
      </c>
      <c r="J288" s="14">
        <v>33793</v>
      </c>
      <c r="K288" s="22">
        <f>SUM(K278:K285)</f>
        <v>332879</v>
      </c>
      <c r="L288" s="14">
        <v>12972</v>
      </c>
      <c r="M288" s="14">
        <v>922</v>
      </c>
      <c r="N288" s="13"/>
      <c r="O288" s="13"/>
      <c r="P288" s="13"/>
      <c r="Q288" s="13"/>
      <c r="R288" s="14">
        <f t="shared" si="45"/>
        <v>380566</v>
      </c>
      <c r="S288" s="14">
        <f t="shared" si="46"/>
        <v>385213</v>
      </c>
      <c r="T288" s="15">
        <f t="shared" si="47"/>
        <v>0.98793654419762578</v>
      </c>
      <c r="U288" s="14"/>
      <c r="V288" s="15"/>
      <c r="W288" s="14"/>
      <c r="X288" s="15"/>
    </row>
    <row r="289" spans="1:24" x14ac:dyDescent="0.3">
      <c r="A289" s="13"/>
      <c r="B289" s="16" t="s">
        <v>53</v>
      </c>
      <c r="C289" s="15">
        <v>0</v>
      </c>
      <c r="D289" s="17">
        <v>1.4E-2</v>
      </c>
      <c r="E289" s="17">
        <v>0.372</v>
      </c>
      <c r="F289" s="17">
        <v>0.214</v>
      </c>
      <c r="G289" s="17">
        <v>6.5000000000000002E-2</v>
      </c>
      <c r="H289" s="17">
        <v>8.7999999999999995E-2</v>
      </c>
      <c r="I289" s="15">
        <v>0.13</v>
      </c>
      <c r="J289" s="17">
        <v>0.90800000000000003</v>
      </c>
      <c r="K289" s="17">
        <f>K288/$I$300</f>
        <v>0.18535353029153956</v>
      </c>
      <c r="L289" s="17">
        <v>0.107</v>
      </c>
      <c r="M289" s="17">
        <v>3.3000000000000002E-2</v>
      </c>
      <c r="N289" s="15">
        <v>0</v>
      </c>
      <c r="O289" s="15">
        <v>0</v>
      </c>
      <c r="P289" s="15">
        <v>0</v>
      </c>
      <c r="Q289" s="15">
        <v>0</v>
      </c>
      <c r="R289" s="17">
        <f>R288/$P$300</f>
        <v>0.19198882067166778</v>
      </c>
      <c r="S289" s="17">
        <f>S288/$Q$300</f>
        <v>0.19089285484208263</v>
      </c>
      <c r="T289" s="13"/>
      <c r="U289" s="17"/>
      <c r="V289" s="13"/>
      <c r="W289" s="17"/>
      <c r="X289" s="13"/>
    </row>
    <row r="291" spans="1:24" ht="17.399999999999999" customHeight="1" x14ac:dyDescent="0.3">
      <c r="A291" s="2" t="s">
        <v>160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4" spans="1:24" x14ac:dyDescent="0.3">
      <c r="A294" s="10" t="s">
        <v>5</v>
      </c>
      <c r="B294" s="10"/>
      <c r="C294" s="10"/>
      <c r="D294" s="10"/>
      <c r="E294" s="10"/>
      <c r="F294" s="10"/>
      <c r="G294" s="10"/>
      <c r="H294" s="10"/>
      <c r="I294" s="10" t="s">
        <v>6</v>
      </c>
      <c r="J294" s="10"/>
      <c r="K294" s="18"/>
      <c r="L294" s="6" t="s">
        <v>7</v>
      </c>
      <c r="M294" s="6" t="s">
        <v>7</v>
      </c>
      <c r="N294" s="6" t="s">
        <v>8</v>
      </c>
      <c r="O294" s="6" t="s">
        <v>8</v>
      </c>
      <c r="P294" s="7"/>
      <c r="Q294" s="7"/>
      <c r="R294" s="7"/>
      <c r="S294" s="10"/>
      <c r="T294" s="10"/>
      <c r="U294" s="10"/>
      <c r="V294" s="10"/>
    </row>
    <row r="295" spans="1:24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8"/>
      <c r="L295" s="6" t="s">
        <v>9</v>
      </c>
      <c r="M295" s="6" t="s">
        <v>10</v>
      </c>
      <c r="N295" s="6" t="s">
        <v>11</v>
      </c>
      <c r="O295" s="6" t="s">
        <v>12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7"/>
      <c r="B296" s="6" t="s">
        <v>15</v>
      </c>
      <c r="C296" s="6" t="s">
        <v>9</v>
      </c>
      <c r="D296" s="6" t="s">
        <v>10</v>
      </c>
      <c r="E296" s="6" t="s">
        <v>16</v>
      </c>
      <c r="F296" s="7"/>
      <c r="G296" s="6" t="s">
        <v>17</v>
      </c>
      <c r="H296" s="6" t="s">
        <v>18</v>
      </c>
      <c r="I296" s="6" t="s">
        <v>197</v>
      </c>
      <c r="J296" s="6" t="s">
        <v>9</v>
      </c>
      <c r="K296" s="6" t="s">
        <v>10</v>
      </c>
      <c r="L296" s="6" t="s">
        <v>19</v>
      </c>
      <c r="M296" s="6" t="s">
        <v>19</v>
      </c>
      <c r="N296" s="6" t="s">
        <v>8</v>
      </c>
      <c r="O296" s="6" t="s">
        <v>8</v>
      </c>
      <c r="P296" s="6" t="s">
        <v>17</v>
      </c>
      <c r="Q296" s="7"/>
      <c r="R296" s="6" t="s">
        <v>20</v>
      </c>
      <c r="S296" s="7"/>
      <c r="T296" s="7"/>
      <c r="U296" s="7"/>
      <c r="V296" s="7"/>
    </row>
    <row r="297" spans="1:24" x14ac:dyDescent="0.3">
      <c r="A297" s="6" t="s">
        <v>23</v>
      </c>
      <c r="B297" s="6" t="s">
        <v>24</v>
      </c>
      <c r="C297" s="6" t="s">
        <v>25</v>
      </c>
      <c r="D297" s="6" t="s">
        <v>26</v>
      </c>
      <c r="E297" s="6" t="s">
        <v>27</v>
      </c>
      <c r="F297" s="6" t="s">
        <v>28</v>
      </c>
      <c r="G297" s="6" t="s">
        <v>29</v>
      </c>
      <c r="H297" s="6" t="s">
        <v>30</v>
      </c>
      <c r="I297" s="6" t="s">
        <v>198</v>
      </c>
      <c r="J297" s="6" t="s">
        <v>25</v>
      </c>
      <c r="K297" s="6" t="s">
        <v>26</v>
      </c>
      <c r="L297" s="6" t="s">
        <v>25</v>
      </c>
      <c r="M297" s="6" t="s">
        <v>26</v>
      </c>
      <c r="N297" s="6" t="s">
        <v>31</v>
      </c>
      <c r="O297" s="6" t="s">
        <v>32</v>
      </c>
      <c r="P297" s="6" t="s">
        <v>6</v>
      </c>
      <c r="Q297" s="6" t="s">
        <v>17</v>
      </c>
      <c r="R297" s="6" t="s">
        <v>6</v>
      </c>
      <c r="S297" s="6"/>
      <c r="T297" s="6"/>
      <c r="U297" s="6"/>
      <c r="V297" s="6"/>
    </row>
    <row r="300" spans="1:24" x14ac:dyDescent="0.3">
      <c r="A300" s="13"/>
      <c r="B300" s="14">
        <v>8769</v>
      </c>
      <c r="C300" s="14">
        <v>4059</v>
      </c>
      <c r="D300" s="14">
        <v>8150</v>
      </c>
      <c r="E300" s="14">
        <v>1234</v>
      </c>
      <c r="F300" s="14">
        <v>13512</v>
      </c>
      <c r="G300" s="19">
        <v>35724</v>
      </c>
      <c r="H300" s="14">
        <v>37207</v>
      </c>
      <c r="I300" s="22">
        <f>SUM(K288,K262,K233,K185,K152,K119,K94,K38)</f>
        <v>1795914</v>
      </c>
      <c r="J300" s="14">
        <v>121567</v>
      </c>
      <c r="K300" s="14">
        <v>27542</v>
      </c>
      <c r="L300" s="13"/>
      <c r="M300" s="13"/>
      <c r="N300" s="13"/>
      <c r="O300" s="13"/>
      <c r="P300" s="19">
        <f>SUM(H300:K300)</f>
        <v>1982230</v>
      </c>
      <c r="Q300" s="19">
        <f>SUM(G300,P300)</f>
        <v>2017954</v>
      </c>
      <c r="R300" s="20">
        <f>P300/Q300</f>
        <v>0.98229692054427409</v>
      </c>
      <c r="S300" s="14"/>
      <c r="T300" s="17"/>
      <c r="U300" s="14"/>
      <c r="V300" s="15"/>
    </row>
  </sheetData>
  <mergeCells count="111">
    <mergeCell ref="A241:C241"/>
    <mergeCell ref="A270:C270"/>
    <mergeCell ref="A6:C6"/>
    <mergeCell ref="A46:C46"/>
    <mergeCell ref="A102:C102"/>
    <mergeCell ref="A127:C127"/>
    <mergeCell ref="A160:C160"/>
    <mergeCell ref="A193:C193"/>
    <mergeCell ref="A291:X291"/>
    <mergeCell ref="A294:H295"/>
    <mergeCell ref="I294:J295"/>
    <mergeCell ref="S294:T294"/>
    <mergeCell ref="U294:V294"/>
    <mergeCell ref="S295:T295"/>
    <mergeCell ref="U295:V295"/>
    <mergeCell ref="A272:B273"/>
    <mergeCell ref="C272:J273"/>
    <mergeCell ref="K272:L273"/>
    <mergeCell ref="T272:U272"/>
    <mergeCell ref="V272:W272"/>
    <mergeCell ref="R273:S273"/>
    <mergeCell ref="T273:U273"/>
    <mergeCell ref="V273:W273"/>
    <mergeCell ref="T244:U244"/>
    <mergeCell ref="V244:W244"/>
    <mergeCell ref="A265:X265"/>
    <mergeCell ref="A266:U266"/>
    <mergeCell ref="V266:X266"/>
    <mergeCell ref="C269:X269"/>
    <mergeCell ref="A236:X236"/>
    <mergeCell ref="A237:U237"/>
    <mergeCell ref="V237:X237"/>
    <mergeCell ref="C240:X240"/>
    <mergeCell ref="A243:B244"/>
    <mergeCell ref="C243:J244"/>
    <mergeCell ref="K243:L244"/>
    <mergeCell ref="T243:U243"/>
    <mergeCell ref="V243:W243"/>
    <mergeCell ref="R244:S244"/>
    <mergeCell ref="A195:B196"/>
    <mergeCell ref="C195:J196"/>
    <mergeCell ref="K195:L196"/>
    <mergeCell ref="T195:U195"/>
    <mergeCell ref="V195:W195"/>
    <mergeCell ref="R196:S196"/>
    <mergeCell ref="T196:U196"/>
    <mergeCell ref="V196:W196"/>
    <mergeCell ref="T163:U163"/>
    <mergeCell ref="V163:W163"/>
    <mergeCell ref="A188:X188"/>
    <mergeCell ref="A189:U189"/>
    <mergeCell ref="V189:X189"/>
    <mergeCell ref="C192:X192"/>
    <mergeCell ref="A155:X155"/>
    <mergeCell ref="A156:U156"/>
    <mergeCell ref="V156:X156"/>
    <mergeCell ref="C159:X159"/>
    <mergeCell ref="A162:B163"/>
    <mergeCell ref="C162:J163"/>
    <mergeCell ref="K162:L163"/>
    <mergeCell ref="T162:U162"/>
    <mergeCell ref="V162:W162"/>
    <mergeCell ref="R163:S163"/>
    <mergeCell ref="A129:B130"/>
    <mergeCell ref="C129:J130"/>
    <mergeCell ref="K129:L130"/>
    <mergeCell ref="T129:U129"/>
    <mergeCell ref="V129:W129"/>
    <mergeCell ref="R130:S130"/>
    <mergeCell ref="T130:U130"/>
    <mergeCell ref="V130:W130"/>
    <mergeCell ref="T105:U105"/>
    <mergeCell ref="V105:W105"/>
    <mergeCell ref="A122:X122"/>
    <mergeCell ref="A123:U123"/>
    <mergeCell ref="V123:X123"/>
    <mergeCell ref="C126:X126"/>
    <mergeCell ref="A97:X97"/>
    <mergeCell ref="A98:U98"/>
    <mergeCell ref="V98:X98"/>
    <mergeCell ref="C101:X101"/>
    <mergeCell ref="A104:B105"/>
    <mergeCell ref="C104:J105"/>
    <mergeCell ref="K104:L105"/>
    <mergeCell ref="T104:U104"/>
    <mergeCell ref="V104:W104"/>
    <mergeCell ref="R105:S105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V42:X42"/>
    <mergeCell ref="C45:X45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7"/>
  <sheetViews>
    <sheetView tabSelected="1" workbookViewId="0">
      <selection activeCell="V269" sqref="V269"/>
    </sheetView>
  </sheetViews>
  <sheetFormatPr defaultRowHeight="14.4" x14ac:dyDescent="0.3"/>
  <cols>
    <col min="1" max="1" width="11" customWidth="1"/>
    <col min="2" max="2" width="20.5546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161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197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198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321</v>
      </c>
      <c r="G14" s="14">
        <v>74</v>
      </c>
      <c r="H14" s="14">
        <v>363</v>
      </c>
      <c r="I14" s="14">
        <v>760</v>
      </c>
      <c r="J14" s="13"/>
      <c r="L14" s="14">
        <v>232</v>
      </c>
      <c r="M14" s="14">
        <v>667</v>
      </c>
      <c r="N14" s="13"/>
      <c r="O14" s="13"/>
      <c r="P14" s="13"/>
      <c r="Q14" s="13"/>
      <c r="R14" s="14">
        <v>899</v>
      </c>
      <c r="S14" s="14">
        <v>1659</v>
      </c>
      <c r="T14" s="15">
        <v>0.54</v>
      </c>
      <c r="U14" s="14"/>
      <c r="V14" s="15"/>
      <c r="W14" s="14"/>
      <c r="X14" s="15"/>
    </row>
    <row r="15" spans="1:24" x14ac:dyDescent="0.3">
      <c r="A15" s="12">
        <v>19</v>
      </c>
      <c r="B15" s="12" t="s">
        <v>162</v>
      </c>
      <c r="C15" s="13"/>
      <c r="D15" s="13"/>
      <c r="E15" s="13"/>
      <c r="F15" s="13"/>
      <c r="G15" s="13"/>
      <c r="H15" s="14">
        <v>15</v>
      </c>
      <c r="I15" s="14">
        <v>15</v>
      </c>
      <c r="J15" s="13"/>
      <c r="L15" s="13"/>
      <c r="M15" s="13"/>
      <c r="N15" s="13"/>
      <c r="O15" s="13"/>
      <c r="P15" s="13"/>
      <c r="Q15" s="13"/>
      <c r="R15" s="13"/>
      <c r="S15" s="14">
        <v>15</v>
      </c>
      <c r="T15" s="15">
        <v>0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163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L16" s="13"/>
      <c r="M16" s="13"/>
      <c r="N16" s="13"/>
      <c r="O16" s="13"/>
      <c r="P16" s="13"/>
      <c r="Q16" s="13"/>
      <c r="R16" s="13"/>
      <c r="S16" s="14">
        <v>1</v>
      </c>
      <c r="T16" s="15">
        <v>0</v>
      </c>
      <c r="U16" s="13"/>
      <c r="V16" s="13"/>
      <c r="W16" s="13"/>
      <c r="X16" s="13"/>
    </row>
    <row r="17" spans="1:24" x14ac:dyDescent="0.3">
      <c r="A17" s="12">
        <v>25</v>
      </c>
      <c r="B17" s="12" t="s">
        <v>164</v>
      </c>
      <c r="C17" s="13"/>
      <c r="D17" s="13"/>
      <c r="E17" s="13"/>
      <c r="F17" s="14">
        <v>4</v>
      </c>
      <c r="G17" s="13"/>
      <c r="H17" s="13"/>
      <c r="I17" s="14">
        <v>4</v>
      </c>
      <c r="J17" s="13"/>
      <c r="L17" s="13"/>
      <c r="M17" s="13"/>
      <c r="N17" s="13"/>
      <c r="O17" s="13"/>
      <c r="P17" s="13"/>
      <c r="Q17" s="13"/>
      <c r="R17" s="13"/>
      <c r="S17" s="14">
        <v>4</v>
      </c>
      <c r="T17" s="15">
        <v>0</v>
      </c>
      <c r="U17" s="13"/>
      <c r="V17" s="13"/>
      <c r="W17" s="13"/>
      <c r="X17" s="13"/>
    </row>
    <row r="18" spans="1:24" x14ac:dyDescent="0.3">
      <c r="A18" s="12">
        <v>101</v>
      </c>
      <c r="B18" s="12" t="s">
        <v>34</v>
      </c>
      <c r="C18" s="13"/>
      <c r="D18" s="13"/>
      <c r="E18" s="13"/>
      <c r="F18" s="14">
        <v>1</v>
      </c>
      <c r="G18" s="13"/>
      <c r="H18" s="14">
        <v>35</v>
      </c>
      <c r="I18" s="14">
        <v>36</v>
      </c>
      <c r="J18" s="13"/>
      <c r="L18" s="13"/>
      <c r="M18" s="13"/>
      <c r="N18" s="13"/>
      <c r="O18" s="13"/>
      <c r="P18" s="13"/>
      <c r="Q18" s="13"/>
      <c r="R18" s="13"/>
      <c r="S18" s="14">
        <v>36</v>
      </c>
      <c r="T18" s="15">
        <v>0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35</v>
      </c>
      <c r="C19" s="13"/>
      <c r="D19" s="13"/>
      <c r="E19" s="13"/>
      <c r="F19" s="13"/>
      <c r="G19" s="13"/>
      <c r="H19" s="14">
        <v>46</v>
      </c>
      <c r="I19" s="14">
        <v>46</v>
      </c>
      <c r="J19" s="13"/>
      <c r="L19" s="13"/>
      <c r="M19" s="13"/>
      <c r="N19" s="13"/>
      <c r="O19" s="13"/>
      <c r="P19" s="13"/>
      <c r="Q19" s="13"/>
      <c r="R19" s="13"/>
      <c r="S19" s="14">
        <v>46</v>
      </c>
      <c r="T19" s="15">
        <v>0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36</v>
      </c>
      <c r="C20" s="13"/>
      <c r="D20" s="13"/>
      <c r="E20" s="13"/>
      <c r="F20" s="14">
        <v>4</v>
      </c>
      <c r="G20" s="13"/>
      <c r="H20" s="14">
        <v>93</v>
      </c>
      <c r="I20" s="14">
        <v>97</v>
      </c>
      <c r="J20" s="13"/>
      <c r="L20" s="13"/>
      <c r="M20" s="13"/>
      <c r="N20" s="13"/>
      <c r="O20" s="13"/>
      <c r="P20" s="13"/>
      <c r="Q20" s="13"/>
      <c r="R20" s="13"/>
      <c r="S20" s="14">
        <v>97</v>
      </c>
      <c r="T20" s="15">
        <v>0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37</v>
      </c>
      <c r="C21" s="13"/>
      <c r="D21" s="14">
        <v>16</v>
      </c>
      <c r="E21" s="13"/>
      <c r="F21" s="14">
        <v>6</v>
      </c>
      <c r="G21" s="14">
        <v>94</v>
      </c>
      <c r="H21" s="14">
        <v>14</v>
      </c>
      <c r="I21" s="14">
        <v>130</v>
      </c>
      <c r="J21" s="13"/>
      <c r="L21" s="14">
        <v>89</v>
      </c>
      <c r="M21" s="14">
        <v>26</v>
      </c>
      <c r="N21" s="13"/>
      <c r="O21" s="13"/>
      <c r="P21" s="13"/>
      <c r="Q21" s="13"/>
      <c r="R21" s="14">
        <v>115</v>
      </c>
      <c r="S21" s="14">
        <v>245</v>
      </c>
      <c r="T21" s="15">
        <v>0.47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38</v>
      </c>
      <c r="C22" s="13"/>
      <c r="D22" s="14">
        <v>2</v>
      </c>
      <c r="E22" s="14">
        <v>1</v>
      </c>
      <c r="F22" s="14">
        <v>13</v>
      </c>
      <c r="G22" s="14">
        <v>36</v>
      </c>
      <c r="H22" s="14">
        <v>4</v>
      </c>
      <c r="I22" s="14">
        <v>56</v>
      </c>
      <c r="J22" s="13"/>
      <c r="L22" s="14">
        <v>8</v>
      </c>
      <c r="M22" s="14">
        <v>41</v>
      </c>
      <c r="N22" s="13"/>
      <c r="O22" s="13"/>
      <c r="P22" s="13"/>
      <c r="Q22" s="13"/>
      <c r="R22" s="14">
        <v>49</v>
      </c>
      <c r="S22" s="14">
        <v>105</v>
      </c>
      <c r="T22" s="15">
        <v>0.47</v>
      </c>
      <c r="U22" s="14"/>
      <c r="V22" s="15"/>
      <c r="W22" s="14"/>
      <c r="X22" s="15"/>
    </row>
    <row r="23" spans="1:24" x14ac:dyDescent="0.3">
      <c r="A23" s="12">
        <v>212</v>
      </c>
      <c r="B23" s="12" t="s">
        <v>39</v>
      </c>
      <c r="C23" s="13"/>
      <c r="D23" s="14">
        <v>96</v>
      </c>
      <c r="E23" s="14">
        <v>93</v>
      </c>
      <c r="F23" s="14">
        <v>76</v>
      </c>
      <c r="G23" s="14">
        <v>16</v>
      </c>
      <c r="H23" s="14">
        <v>986</v>
      </c>
      <c r="I23" s="14">
        <v>1267</v>
      </c>
      <c r="J23" s="14">
        <v>199</v>
      </c>
      <c r="L23" s="14">
        <v>722</v>
      </c>
      <c r="M23" s="13"/>
      <c r="N23" s="13"/>
      <c r="O23" s="13"/>
      <c r="P23" s="13"/>
      <c r="Q23" s="13"/>
      <c r="R23" s="14">
        <v>921</v>
      </c>
      <c r="S23" s="14">
        <v>2188</v>
      </c>
      <c r="T23" s="15">
        <v>0.42</v>
      </c>
      <c r="U23" s="14"/>
      <c r="V23" s="15"/>
      <c r="W23" s="14"/>
      <c r="X23" s="15"/>
    </row>
    <row r="24" spans="1:24" x14ac:dyDescent="0.3">
      <c r="A24" s="12">
        <v>213</v>
      </c>
      <c r="B24" s="12" t="s">
        <v>40</v>
      </c>
      <c r="C24" s="13"/>
      <c r="D24" s="13"/>
      <c r="E24" s="13"/>
      <c r="F24" s="13"/>
      <c r="G24" s="13"/>
      <c r="H24" s="14">
        <v>577</v>
      </c>
      <c r="I24" s="14">
        <v>577</v>
      </c>
      <c r="J24" s="13"/>
      <c r="L24" s="14">
        <v>68</v>
      </c>
      <c r="M24" s="13"/>
      <c r="N24" s="13"/>
      <c r="O24" s="13"/>
      <c r="P24" s="13"/>
      <c r="Q24" s="13"/>
      <c r="R24" s="14">
        <v>68</v>
      </c>
      <c r="S24" s="14">
        <v>645</v>
      </c>
      <c r="T24" s="15">
        <v>0.11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41</v>
      </c>
      <c r="C25" s="13"/>
      <c r="D25" s="13"/>
      <c r="E25" s="13"/>
      <c r="F25" s="13"/>
      <c r="G25" s="13"/>
      <c r="H25" s="14">
        <v>211</v>
      </c>
      <c r="I25" s="14">
        <v>211</v>
      </c>
      <c r="J25" s="13"/>
      <c r="L25" s="13"/>
      <c r="M25" s="13"/>
      <c r="N25" s="13"/>
      <c r="O25" s="13"/>
      <c r="P25" s="13"/>
      <c r="Q25" s="13"/>
      <c r="R25" s="13"/>
      <c r="S25" s="14">
        <v>211</v>
      </c>
      <c r="T25" s="15">
        <v>0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42</v>
      </c>
      <c r="C26" s="13"/>
      <c r="D26" s="13"/>
      <c r="E26" s="13"/>
      <c r="F26" s="13"/>
      <c r="G26" s="13"/>
      <c r="H26" s="14">
        <v>471</v>
      </c>
      <c r="I26" s="14">
        <v>471</v>
      </c>
      <c r="J26" s="13"/>
      <c r="L26" s="14">
        <v>1</v>
      </c>
      <c r="M26" s="13"/>
      <c r="N26" s="13"/>
      <c r="O26" s="13"/>
      <c r="P26" s="13"/>
      <c r="Q26" s="13"/>
      <c r="R26" s="14">
        <v>1</v>
      </c>
      <c r="S26" s="14">
        <v>472</v>
      </c>
      <c r="T26" s="15">
        <v>0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43</v>
      </c>
      <c r="C27" s="13"/>
      <c r="D27" s="13"/>
      <c r="E27" s="13"/>
      <c r="F27" s="13"/>
      <c r="G27" s="13"/>
      <c r="H27" s="14">
        <v>600</v>
      </c>
      <c r="I27" s="14">
        <v>600</v>
      </c>
      <c r="J27" s="14">
        <v>234</v>
      </c>
      <c r="L27" s="14">
        <v>36</v>
      </c>
      <c r="M27" s="13"/>
      <c r="N27" s="13"/>
      <c r="O27" s="13"/>
      <c r="P27" s="13"/>
      <c r="Q27" s="13"/>
      <c r="R27" s="14">
        <v>270</v>
      </c>
      <c r="S27" s="14">
        <v>870</v>
      </c>
      <c r="T27" s="15">
        <v>0.31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44</v>
      </c>
      <c r="C28" s="13"/>
      <c r="D28" s="13"/>
      <c r="E28" s="13"/>
      <c r="F28" s="13"/>
      <c r="G28" s="13"/>
      <c r="H28" s="14">
        <v>759</v>
      </c>
      <c r="I28" s="14">
        <v>759</v>
      </c>
      <c r="J28" s="13"/>
      <c r="L28" s="13"/>
      <c r="M28" s="13"/>
      <c r="N28" s="13"/>
      <c r="O28" s="13"/>
      <c r="P28" s="13"/>
      <c r="Q28" s="13"/>
      <c r="R28" s="13"/>
      <c r="S28" s="14">
        <v>759</v>
      </c>
      <c r="T28" s="15">
        <v>0</v>
      </c>
      <c r="U28" s="13"/>
      <c r="V28" s="13"/>
      <c r="W28" s="14"/>
      <c r="X28" s="15"/>
    </row>
    <row r="29" spans="1:24" x14ac:dyDescent="0.3">
      <c r="A29" s="12">
        <v>218</v>
      </c>
      <c r="B29" s="12" t="s">
        <v>45</v>
      </c>
      <c r="C29" s="13"/>
      <c r="D29" s="13"/>
      <c r="E29" s="13"/>
      <c r="F29" s="14">
        <v>1</v>
      </c>
      <c r="G29" s="13"/>
      <c r="H29" s="14">
        <v>897</v>
      </c>
      <c r="I29" s="14">
        <v>898</v>
      </c>
      <c r="J29" s="14">
        <v>263</v>
      </c>
      <c r="L29" s="14">
        <v>19</v>
      </c>
      <c r="M29" s="13"/>
      <c r="N29" s="13"/>
      <c r="O29" s="13"/>
      <c r="P29" s="13"/>
      <c r="Q29" s="13"/>
      <c r="R29" s="14">
        <v>282</v>
      </c>
      <c r="S29" s="14">
        <v>1180</v>
      </c>
      <c r="T29" s="15">
        <v>0.24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46</v>
      </c>
      <c r="C30" s="13"/>
      <c r="D30" s="13"/>
      <c r="E30" s="13"/>
      <c r="F30" s="13"/>
      <c r="G30" s="13"/>
      <c r="H30" s="14">
        <v>350</v>
      </c>
      <c r="I30" s="14">
        <v>350</v>
      </c>
      <c r="J30" s="13"/>
      <c r="L30" s="13"/>
      <c r="M30" s="13"/>
      <c r="N30" s="13"/>
      <c r="O30" s="13"/>
      <c r="P30" s="13"/>
      <c r="Q30" s="13"/>
      <c r="R30" s="13"/>
      <c r="S30" s="14">
        <v>350</v>
      </c>
      <c r="T30" s="15">
        <v>0</v>
      </c>
      <c r="U30" s="13"/>
      <c r="V30" s="13"/>
      <c r="W30" s="14"/>
      <c r="X30" s="15"/>
    </row>
    <row r="31" spans="1:24" x14ac:dyDescent="0.3">
      <c r="A31" s="12">
        <v>225</v>
      </c>
      <c r="B31" s="12" t="s">
        <v>47</v>
      </c>
      <c r="C31" s="13"/>
      <c r="D31" s="13"/>
      <c r="E31" s="13"/>
      <c r="F31" s="13"/>
      <c r="G31" s="13"/>
      <c r="H31" s="14">
        <v>850</v>
      </c>
      <c r="I31" s="14">
        <v>850</v>
      </c>
      <c r="J31" s="13"/>
      <c r="L31" s="13"/>
      <c r="M31" s="13"/>
      <c r="N31" s="13"/>
      <c r="O31" s="13"/>
      <c r="P31" s="13"/>
      <c r="Q31" s="13"/>
      <c r="R31" s="13"/>
      <c r="S31" s="14">
        <v>850</v>
      </c>
      <c r="T31" s="15">
        <v>0</v>
      </c>
      <c r="U31" s="13"/>
      <c r="V31" s="13"/>
      <c r="W31" s="14"/>
      <c r="X31" s="15"/>
    </row>
    <row r="32" spans="1:24" x14ac:dyDescent="0.3">
      <c r="A32" s="12">
        <v>231</v>
      </c>
      <c r="B32" s="12" t="s">
        <v>48</v>
      </c>
      <c r="C32" s="13"/>
      <c r="D32" s="14">
        <v>12</v>
      </c>
      <c r="E32" s="14">
        <v>55</v>
      </c>
      <c r="F32" s="14">
        <v>124</v>
      </c>
      <c r="G32" s="14">
        <v>98</v>
      </c>
      <c r="H32" s="14">
        <v>969</v>
      </c>
      <c r="I32" s="14">
        <v>1258</v>
      </c>
      <c r="J32" s="14">
        <v>5</v>
      </c>
      <c r="L32" s="14">
        <v>1655</v>
      </c>
      <c r="M32" s="13"/>
      <c r="N32" s="13"/>
      <c r="O32" s="13"/>
      <c r="P32" s="13"/>
      <c r="Q32" s="13"/>
      <c r="R32" s="14">
        <v>1660</v>
      </c>
      <c r="S32" s="14">
        <v>2918</v>
      </c>
      <c r="T32" s="15">
        <v>0.56999999999999995</v>
      </c>
      <c r="U32" s="14"/>
      <c r="V32" s="15"/>
      <c r="W32" s="14"/>
      <c r="X32" s="15"/>
    </row>
    <row r="33" spans="1:24" x14ac:dyDescent="0.3">
      <c r="A33" s="12">
        <v>911</v>
      </c>
      <c r="B33" s="12" t="s">
        <v>165</v>
      </c>
      <c r="C33" s="13"/>
      <c r="D33" s="13"/>
      <c r="E33" s="13"/>
      <c r="F33" s="13"/>
      <c r="G33" s="13"/>
      <c r="H33" s="13"/>
      <c r="I33" s="13"/>
      <c r="J33" s="13"/>
      <c r="L33" s="14">
        <v>6</v>
      </c>
      <c r="M33" s="14">
        <v>1</v>
      </c>
      <c r="N33" s="13"/>
      <c r="O33" s="13"/>
      <c r="P33" s="13"/>
      <c r="Q33" s="13"/>
      <c r="R33" s="14">
        <v>7</v>
      </c>
      <c r="S33" s="14">
        <v>7</v>
      </c>
      <c r="T33" s="15">
        <v>1</v>
      </c>
      <c r="U33" s="13"/>
      <c r="V33" s="13"/>
      <c r="W33" s="14"/>
      <c r="X33" s="15"/>
    </row>
    <row r="34" spans="1:24" x14ac:dyDescent="0.3">
      <c r="A34" s="12">
        <v>912</v>
      </c>
      <c r="B34" s="12" t="s">
        <v>166</v>
      </c>
      <c r="C34" s="13"/>
      <c r="D34" s="13"/>
      <c r="E34" s="13"/>
      <c r="F34" s="14">
        <v>8</v>
      </c>
      <c r="G34" s="13"/>
      <c r="H34" s="14">
        <v>2</v>
      </c>
      <c r="I34" s="14">
        <v>10</v>
      </c>
      <c r="J34" s="13"/>
      <c r="L34" s="13"/>
      <c r="M34" s="13"/>
      <c r="N34" s="13"/>
      <c r="O34" s="13"/>
      <c r="P34" s="13"/>
      <c r="Q34" s="13"/>
      <c r="R34" s="13"/>
      <c r="S34" s="14">
        <v>10</v>
      </c>
      <c r="T34" s="15">
        <v>0</v>
      </c>
      <c r="U34" s="13"/>
      <c r="V34" s="13"/>
      <c r="W34" s="14"/>
      <c r="X34" s="15"/>
    </row>
    <row r="35" spans="1:24" x14ac:dyDescent="0.3">
      <c r="A35" s="12">
        <v>913</v>
      </c>
      <c r="B35" s="12" t="s">
        <v>49</v>
      </c>
      <c r="C35" s="13"/>
      <c r="D35" s="13"/>
      <c r="E35" s="13"/>
      <c r="F35" s="14">
        <v>13</v>
      </c>
      <c r="G35" s="13"/>
      <c r="H35" s="14">
        <v>63</v>
      </c>
      <c r="I35" s="14">
        <v>76</v>
      </c>
      <c r="J35" s="13"/>
      <c r="L35" s="13"/>
      <c r="M35" s="13"/>
      <c r="N35" s="13"/>
      <c r="O35" s="13"/>
      <c r="P35" s="13"/>
      <c r="Q35" s="13"/>
      <c r="R35" s="13"/>
      <c r="S35" s="14">
        <v>76</v>
      </c>
      <c r="T35" s="15">
        <v>0</v>
      </c>
      <c r="U35" s="13"/>
      <c r="V35" s="13"/>
      <c r="W35" s="14"/>
      <c r="X35" s="15"/>
    </row>
    <row r="36" spans="1:24" x14ac:dyDescent="0.3">
      <c r="A36" s="12">
        <v>914</v>
      </c>
      <c r="B36" s="12" t="s">
        <v>50</v>
      </c>
      <c r="C36" s="13"/>
      <c r="D36" s="13"/>
      <c r="E36" s="13"/>
      <c r="F36" s="14">
        <v>11</v>
      </c>
      <c r="G36" s="14">
        <v>10</v>
      </c>
      <c r="H36" s="14">
        <v>119</v>
      </c>
      <c r="I36" s="14">
        <v>140</v>
      </c>
      <c r="J36" s="13"/>
      <c r="L36" s="14">
        <v>15</v>
      </c>
      <c r="M36" s="14">
        <v>45</v>
      </c>
      <c r="N36" s="13"/>
      <c r="O36" s="13"/>
      <c r="P36" s="13"/>
      <c r="Q36" s="13"/>
      <c r="R36" s="14">
        <v>60</v>
      </c>
      <c r="S36" s="14">
        <v>200</v>
      </c>
      <c r="T36" s="15">
        <v>0.3</v>
      </c>
      <c r="U36" s="13"/>
      <c r="V36" s="13"/>
      <c r="W36" s="14"/>
      <c r="X36" s="15"/>
    </row>
    <row r="37" spans="1:24" x14ac:dyDescent="0.3">
      <c r="A37" s="12">
        <v>919</v>
      </c>
      <c r="B37" s="12" t="s">
        <v>167</v>
      </c>
      <c r="C37" s="13"/>
      <c r="D37" s="13"/>
      <c r="E37" s="13"/>
      <c r="F37" s="13"/>
      <c r="G37" s="13"/>
      <c r="H37" s="14">
        <v>68</v>
      </c>
      <c r="I37" s="14">
        <v>68</v>
      </c>
      <c r="J37" s="13"/>
      <c r="L37" s="13"/>
      <c r="M37" s="13"/>
      <c r="N37" s="13"/>
      <c r="O37" s="13"/>
      <c r="P37" s="13"/>
      <c r="Q37" s="13"/>
      <c r="R37" s="13"/>
      <c r="S37" s="14">
        <v>68</v>
      </c>
      <c r="T37" s="15">
        <v>0</v>
      </c>
      <c r="U37" s="13"/>
      <c r="V37" s="13"/>
      <c r="W37" s="14"/>
      <c r="X37" s="15"/>
    </row>
    <row r="38" spans="1:24" x14ac:dyDescent="0.3">
      <c r="A38" s="12">
        <v>921</v>
      </c>
      <c r="B38" s="12" t="s">
        <v>51</v>
      </c>
      <c r="C38" s="13"/>
      <c r="D38" s="13"/>
      <c r="E38" s="13"/>
      <c r="F38" s="13"/>
      <c r="G38" s="13"/>
      <c r="H38" s="13"/>
      <c r="I38" s="13"/>
      <c r="J38" s="13"/>
      <c r="L38" s="14">
        <v>1</v>
      </c>
      <c r="M38" s="14">
        <v>36</v>
      </c>
      <c r="N38" s="13"/>
      <c r="O38" s="13"/>
      <c r="P38" s="13"/>
      <c r="Q38" s="13"/>
      <c r="R38" s="14">
        <v>37</v>
      </c>
      <c r="S38" s="14">
        <v>37</v>
      </c>
      <c r="T38" s="15">
        <v>1</v>
      </c>
      <c r="U38" s="13"/>
      <c r="V38" s="13"/>
      <c r="W38" s="14"/>
      <c r="X38" s="15"/>
    </row>
    <row r="41" spans="1:24" x14ac:dyDescent="0.3">
      <c r="A41" s="13"/>
      <c r="B41" s="16" t="s">
        <v>52</v>
      </c>
      <c r="C41" s="13"/>
      <c r="D41" s="14">
        <v>128</v>
      </c>
      <c r="E41" s="14">
        <v>149</v>
      </c>
      <c r="F41" s="14">
        <v>582</v>
      </c>
      <c r="G41" s="14">
        <v>328</v>
      </c>
      <c r="H41" s="14">
        <v>7493</v>
      </c>
      <c r="I41" s="14">
        <v>8680</v>
      </c>
      <c r="J41" s="14">
        <v>701</v>
      </c>
      <c r="K41">
        <v>191228</v>
      </c>
      <c r="L41" s="14">
        <v>2852</v>
      </c>
      <c r="M41" s="14">
        <v>816</v>
      </c>
      <c r="N41" s="13"/>
      <c r="O41" s="13"/>
      <c r="P41" s="13"/>
      <c r="Q41" s="13"/>
      <c r="R41" s="14">
        <f>SUM(J41:Q41)</f>
        <v>195597</v>
      </c>
      <c r="S41" s="14">
        <f>SUM(I41,R41)</f>
        <v>204277</v>
      </c>
      <c r="T41" s="15">
        <f>R41/S41</f>
        <v>0.9575086769435619</v>
      </c>
      <c r="U41" s="14"/>
      <c r="V41" s="15"/>
      <c r="W41" s="14"/>
      <c r="X41" s="15"/>
    </row>
    <row r="42" spans="1:24" x14ac:dyDescent="0.3">
      <c r="A42" s="13"/>
      <c r="B42" s="16" t="s">
        <v>53</v>
      </c>
      <c r="C42" s="15">
        <v>0</v>
      </c>
      <c r="D42" s="17">
        <v>2E-3</v>
      </c>
      <c r="E42" s="17">
        <v>4.0000000000000001E-3</v>
      </c>
      <c r="F42" s="17">
        <v>7.0000000000000001E-3</v>
      </c>
      <c r="G42" s="17">
        <v>2.7E-2</v>
      </c>
      <c r="H42" s="17">
        <v>4.7E-2</v>
      </c>
      <c r="I42" s="17">
        <v>2.5000000000000001E-2</v>
      </c>
      <c r="J42" s="17">
        <v>2E-3</v>
      </c>
      <c r="K42" s="17">
        <f>K41/$I$307</f>
        <v>1.0079274643051165E-2</v>
      </c>
      <c r="L42" s="17">
        <v>2E-3</v>
      </c>
      <c r="M42" s="17">
        <v>2E-3</v>
      </c>
      <c r="N42" s="15">
        <v>0</v>
      </c>
      <c r="O42" s="15">
        <v>0</v>
      </c>
      <c r="P42" s="15">
        <v>0</v>
      </c>
      <c r="Q42" s="15">
        <v>0</v>
      </c>
      <c r="R42" s="17">
        <f>R41/$P$307</f>
        <v>9.261639504850764E-3</v>
      </c>
      <c r="S42" s="17">
        <f>S41/$Q$307</f>
        <v>9.5137090378349665E-3</v>
      </c>
      <c r="T42" s="13"/>
      <c r="U42" s="17"/>
      <c r="V42" s="13"/>
      <c r="W42" s="17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7.6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3"/>
    </row>
    <row r="48" spans="1:24" ht="31.2" x14ac:dyDescent="0.3">
      <c r="A48" s="4" t="s">
        <v>3</v>
      </c>
      <c r="B48" s="1"/>
      <c r="C48" s="5" t="s">
        <v>54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1" t="s">
        <v>161</v>
      </c>
      <c r="B49" s="21"/>
      <c r="C49" s="21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197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198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12">
        <v>301</v>
      </c>
      <c r="B57" s="12" t="s">
        <v>55</v>
      </c>
      <c r="C57" s="13"/>
      <c r="D57" s="13"/>
      <c r="E57" s="13"/>
      <c r="F57" s="14">
        <v>9</v>
      </c>
      <c r="G57" s="13"/>
      <c r="H57" s="14">
        <v>1</v>
      </c>
      <c r="I57" s="14">
        <v>10</v>
      </c>
      <c r="J57" s="13"/>
      <c r="L57" s="13"/>
      <c r="M57" s="13"/>
      <c r="N57" s="13"/>
      <c r="O57" s="13"/>
      <c r="P57" s="13"/>
      <c r="Q57" s="13"/>
      <c r="R57" s="13"/>
      <c r="S57" s="14">
        <v>10</v>
      </c>
      <c r="T57" s="15">
        <v>0</v>
      </c>
      <c r="U57" s="13"/>
      <c r="V57" s="13"/>
      <c r="W57" s="14"/>
      <c r="X57" s="15"/>
    </row>
    <row r="58" spans="1:24" x14ac:dyDescent="0.3">
      <c r="A58" s="12">
        <v>302</v>
      </c>
      <c r="B58" s="12" t="s">
        <v>56</v>
      </c>
      <c r="C58" s="13"/>
      <c r="D58" s="13"/>
      <c r="E58" s="13"/>
      <c r="F58" s="14">
        <v>1</v>
      </c>
      <c r="G58" s="13"/>
      <c r="H58" s="14">
        <v>237</v>
      </c>
      <c r="I58" s="14">
        <v>238</v>
      </c>
      <c r="J58" s="14">
        <v>35</v>
      </c>
      <c r="L58" s="14">
        <v>1</v>
      </c>
      <c r="M58" s="13"/>
      <c r="N58" s="13"/>
      <c r="O58" s="13"/>
      <c r="P58" s="13"/>
      <c r="Q58" s="13"/>
      <c r="R58" s="14">
        <v>36</v>
      </c>
      <c r="S58" s="14">
        <v>274</v>
      </c>
      <c r="T58" s="15">
        <v>0.13</v>
      </c>
      <c r="U58" s="13"/>
      <c r="V58" s="13"/>
      <c r="W58" s="14"/>
      <c r="X58" s="15"/>
    </row>
    <row r="59" spans="1:24" x14ac:dyDescent="0.3">
      <c r="A59" s="12">
        <v>303</v>
      </c>
      <c r="B59" s="12" t="s">
        <v>168</v>
      </c>
      <c r="C59" s="13"/>
      <c r="D59" s="13"/>
      <c r="E59" s="13"/>
      <c r="F59" s="13"/>
      <c r="G59" s="13"/>
      <c r="H59" s="14">
        <v>4</v>
      </c>
      <c r="I59" s="14">
        <v>4</v>
      </c>
      <c r="J59" s="13"/>
      <c r="L59" s="13"/>
      <c r="M59" s="14">
        <v>1</v>
      </c>
      <c r="N59" s="13"/>
      <c r="O59" s="13"/>
      <c r="P59" s="13"/>
      <c r="Q59" s="13"/>
      <c r="R59" s="14">
        <v>1</v>
      </c>
      <c r="S59" s="14">
        <v>5</v>
      </c>
      <c r="T59" s="15">
        <v>0.2</v>
      </c>
      <c r="U59" s="13"/>
      <c r="V59" s="13"/>
      <c r="W59" s="14"/>
      <c r="X59" s="15"/>
    </row>
    <row r="60" spans="1:24" x14ac:dyDescent="0.3">
      <c r="A60" s="12">
        <v>307</v>
      </c>
      <c r="B60" s="12" t="s">
        <v>57</v>
      </c>
      <c r="C60" s="13"/>
      <c r="D60" s="13"/>
      <c r="E60" s="14">
        <v>1</v>
      </c>
      <c r="F60" s="13"/>
      <c r="G60" s="13"/>
      <c r="H60" s="14">
        <v>195</v>
      </c>
      <c r="I60" s="14">
        <v>196</v>
      </c>
      <c r="J60" s="14">
        <v>27</v>
      </c>
      <c r="L60" s="13"/>
      <c r="M60" s="13"/>
      <c r="N60" s="13"/>
      <c r="O60" s="13"/>
      <c r="P60" s="13"/>
      <c r="Q60" s="13"/>
      <c r="R60" s="14">
        <v>27</v>
      </c>
      <c r="S60" s="14">
        <v>223</v>
      </c>
      <c r="T60" s="15">
        <v>0.12</v>
      </c>
      <c r="U60" s="13"/>
      <c r="V60" s="13"/>
      <c r="W60" s="14"/>
      <c r="X60" s="15"/>
    </row>
    <row r="61" spans="1:24" x14ac:dyDescent="0.3">
      <c r="A61" s="12">
        <v>308</v>
      </c>
      <c r="B61" s="12" t="s">
        <v>58</v>
      </c>
      <c r="C61" s="13"/>
      <c r="D61" s="14">
        <v>2688</v>
      </c>
      <c r="E61" s="13"/>
      <c r="F61" s="14">
        <v>224</v>
      </c>
      <c r="G61" s="14">
        <v>2</v>
      </c>
      <c r="H61" s="14">
        <v>627</v>
      </c>
      <c r="I61" s="14">
        <v>3541</v>
      </c>
      <c r="J61" s="13"/>
      <c r="L61" s="14">
        <v>110</v>
      </c>
      <c r="M61" s="14">
        <v>1</v>
      </c>
      <c r="N61" s="13"/>
      <c r="O61" s="13"/>
      <c r="P61" s="13"/>
      <c r="Q61" s="13"/>
      <c r="R61" s="14">
        <v>111</v>
      </c>
      <c r="S61" s="14">
        <v>3652</v>
      </c>
      <c r="T61" s="15">
        <v>0.03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59</v>
      </c>
      <c r="C62" s="13"/>
      <c r="D62" s="14">
        <v>2</v>
      </c>
      <c r="E62" s="13"/>
      <c r="F62" s="14">
        <v>8</v>
      </c>
      <c r="G62" s="14">
        <v>68</v>
      </c>
      <c r="H62" s="14">
        <v>34</v>
      </c>
      <c r="I62" s="14">
        <v>112</v>
      </c>
      <c r="J62" s="14">
        <v>2</v>
      </c>
      <c r="L62" s="14">
        <v>88</v>
      </c>
      <c r="M62" s="14">
        <v>80</v>
      </c>
      <c r="N62" s="13"/>
      <c r="O62" s="13"/>
      <c r="P62" s="13"/>
      <c r="Q62" s="13"/>
      <c r="R62" s="14">
        <v>170</v>
      </c>
      <c r="S62" s="14">
        <v>282</v>
      </c>
      <c r="T62" s="15">
        <v>0.6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60</v>
      </c>
      <c r="C63" s="13"/>
      <c r="D63" s="14">
        <v>28</v>
      </c>
      <c r="E63" s="14">
        <v>12</v>
      </c>
      <c r="F63" s="14">
        <v>55</v>
      </c>
      <c r="G63" s="14">
        <v>4</v>
      </c>
      <c r="H63" s="14">
        <v>2103</v>
      </c>
      <c r="I63" s="14">
        <v>2202</v>
      </c>
      <c r="J63" s="14">
        <v>1653</v>
      </c>
      <c r="L63" s="14">
        <v>280</v>
      </c>
      <c r="M63" s="13"/>
      <c r="N63" s="13"/>
      <c r="O63" s="13"/>
      <c r="P63" s="13"/>
      <c r="Q63" s="13"/>
      <c r="R63" s="14">
        <v>1933</v>
      </c>
      <c r="S63" s="14">
        <v>4135</v>
      </c>
      <c r="T63" s="15">
        <v>0.47</v>
      </c>
      <c r="U63" s="14"/>
      <c r="V63" s="15"/>
      <c r="W63" s="14"/>
      <c r="X63" s="15"/>
    </row>
    <row r="64" spans="1:24" x14ac:dyDescent="0.3">
      <c r="A64" s="12">
        <v>316</v>
      </c>
      <c r="B64" s="12" t="s">
        <v>61</v>
      </c>
      <c r="C64" s="13"/>
      <c r="D64" s="14">
        <v>50</v>
      </c>
      <c r="E64" s="14">
        <v>1</v>
      </c>
      <c r="F64" s="14">
        <v>1</v>
      </c>
      <c r="G64" s="13"/>
      <c r="H64" s="13"/>
      <c r="I64" s="14">
        <v>52</v>
      </c>
      <c r="J64" s="13"/>
      <c r="L64" s="14">
        <v>2</v>
      </c>
      <c r="M64" s="14">
        <v>67</v>
      </c>
      <c r="N64" s="13"/>
      <c r="O64" s="13"/>
      <c r="P64" s="13"/>
      <c r="Q64" s="13"/>
      <c r="R64" s="14">
        <v>69</v>
      </c>
      <c r="S64" s="14">
        <v>121</v>
      </c>
      <c r="T64" s="15">
        <v>0.56999999999999995</v>
      </c>
      <c r="U64" s="14"/>
      <c r="V64" s="15"/>
      <c r="W64" s="13"/>
      <c r="X64" s="13"/>
    </row>
    <row r="65" spans="1:24" x14ac:dyDescent="0.3">
      <c r="A65" s="12">
        <v>318</v>
      </c>
      <c r="B65" s="12" t="s">
        <v>62</v>
      </c>
      <c r="C65" s="13"/>
      <c r="D65" s="13"/>
      <c r="E65" s="13"/>
      <c r="F65" s="13"/>
      <c r="G65" s="13"/>
      <c r="H65" s="14">
        <v>283</v>
      </c>
      <c r="I65" s="14">
        <v>283</v>
      </c>
      <c r="J65" s="13"/>
      <c r="L65" s="13"/>
      <c r="M65" s="13"/>
      <c r="N65" s="13"/>
      <c r="O65" s="13"/>
      <c r="P65" s="13"/>
      <c r="Q65" s="13"/>
      <c r="R65" s="13"/>
      <c r="S65" s="14">
        <v>283</v>
      </c>
      <c r="T65" s="15">
        <v>0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169</v>
      </c>
      <c r="C66" s="13"/>
      <c r="D66" s="13"/>
      <c r="E66" s="13"/>
      <c r="F66" s="14">
        <v>5</v>
      </c>
      <c r="G66" s="14">
        <v>2</v>
      </c>
      <c r="H66" s="14">
        <v>9</v>
      </c>
      <c r="I66" s="14">
        <v>16</v>
      </c>
      <c r="J66" s="13"/>
      <c r="L66" s="14">
        <v>1</v>
      </c>
      <c r="M66" s="14">
        <v>3</v>
      </c>
      <c r="N66" s="13"/>
      <c r="O66" s="13"/>
      <c r="P66" s="13"/>
      <c r="Q66" s="13"/>
      <c r="R66" s="14">
        <v>4</v>
      </c>
      <c r="S66" s="14">
        <v>20</v>
      </c>
      <c r="T66" s="15">
        <v>0.2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170</v>
      </c>
      <c r="C67" s="13"/>
      <c r="D67" s="13"/>
      <c r="E67" s="13"/>
      <c r="F67" s="14">
        <v>1</v>
      </c>
      <c r="G67" s="13"/>
      <c r="H67" s="14">
        <v>49</v>
      </c>
      <c r="I67" s="14">
        <v>50</v>
      </c>
      <c r="J67" s="13"/>
      <c r="L67" s="14">
        <v>1</v>
      </c>
      <c r="M67" s="14">
        <v>4</v>
      </c>
      <c r="N67" s="13"/>
      <c r="O67" s="13"/>
      <c r="P67" s="13"/>
      <c r="Q67" s="13"/>
      <c r="R67" s="14">
        <v>5</v>
      </c>
      <c r="S67" s="14">
        <v>55</v>
      </c>
      <c r="T67" s="15">
        <v>0.09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63</v>
      </c>
      <c r="C68" s="13"/>
      <c r="D68" s="13"/>
      <c r="E68" s="14">
        <v>175</v>
      </c>
      <c r="F68" s="13"/>
      <c r="G68" s="13"/>
      <c r="H68" s="13"/>
      <c r="I68" s="14">
        <v>175</v>
      </c>
      <c r="J68" s="13"/>
      <c r="L68" s="14">
        <v>3</v>
      </c>
      <c r="M68" s="13"/>
      <c r="N68" s="13"/>
      <c r="O68" s="13"/>
      <c r="P68" s="13"/>
      <c r="Q68" s="13"/>
      <c r="R68" s="14">
        <v>3</v>
      </c>
      <c r="S68" s="14">
        <v>178</v>
      </c>
      <c r="T68" s="15">
        <v>0.02</v>
      </c>
      <c r="U68" s="14"/>
      <c r="V68" s="15"/>
      <c r="W68" s="14"/>
      <c r="X68" s="15"/>
    </row>
    <row r="69" spans="1:24" x14ac:dyDescent="0.3">
      <c r="A69" s="12">
        <v>324</v>
      </c>
      <c r="B69" s="12" t="s">
        <v>64</v>
      </c>
      <c r="C69" s="13"/>
      <c r="D69" s="13"/>
      <c r="E69" s="13"/>
      <c r="F69" s="13"/>
      <c r="G69" s="13"/>
      <c r="H69" s="14">
        <v>249</v>
      </c>
      <c r="I69" s="14">
        <v>249</v>
      </c>
      <c r="J69" s="13"/>
      <c r="L69" s="13"/>
      <c r="M69" s="13"/>
      <c r="N69" s="13"/>
      <c r="O69" s="13"/>
      <c r="P69" s="13"/>
      <c r="Q69" s="13"/>
      <c r="R69" s="13"/>
      <c r="S69" s="14">
        <v>249</v>
      </c>
      <c r="T69" s="15">
        <v>0</v>
      </c>
      <c r="U69" s="13"/>
      <c r="V69" s="13"/>
      <c r="W69" s="14"/>
      <c r="X69" s="15"/>
    </row>
    <row r="70" spans="1:24" x14ac:dyDescent="0.3">
      <c r="A70" s="12">
        <v>328</v>
      </c>
      <c r="B70" s="12" t="s">
        <v>65</v>
      </c>
      <c r="C70" s="13"/>
      <c r="D70" s="14">
        <v>8</v>
      </c>
      <c r="E70" s="14">
        <v>47</v>
      </c>
      <c r="F70" s="14">
        <v>20</v>
      </c>
      <c r="G70" s="13"/>
      <c r="H70" s="14">
        <v>3393</v>
      </c>
      <c r="I70" s="14">
        <v>3468</v>
      </c>
      <c r="J70" s="14">
        <v>364</v>
      </c>
      <c r="L70" s="14">
        <v>2290</v>
      </c>
      <c r="M70" s="13"/>
      <c r="N70" s="13"/>
      <c r="O70" s="13"/>
      <c r="P70" s="13"/>
      <c r="Q70" s="13"/>
      <c r="R70" s="14">
        <v>2654</v>
      </c>
      <c r="S70" s="14">
        <v>6122</v>
      </c>
      <c r="T70" s="15">
        <v>0.43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66</v>
      </c>
      <c r="C71" s="13"/>
      <c r="D71" s="14">
        <v>1772</v>
      </c>
      <c r="E71" s="14">
        <v>15</v>
      </c>
      <c r="F71" s="14">
        <v>82</v>
      </c>
      <c r="G71" s="13"/>
      <c r="H71" s="14">
        <v>955</v>
      </c>
      <c r="I71" s="14">
        <v>2824</v>
      </c>
      <c r="J71" s="14">
        <v>8</v>
      </c>
      <c r="L71" s="14">
        <v>298</v>
      </c>
      <c r="M71" s="13"/>
      <c r="N71" s="13"/>
      <c r="O71" s="13"/>
      <c r="P71" s="13"/>
      <c r="Q71" s="13"/>
      <c r="R71" s="14">
        <v>306</v>
      </c>
      <c r="S71" s="14">
        <v>3130</v>
      </c>
      <c r="T71" s="15">
        <v>0.1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67</v>
      </c>
      <c r="C72" s="13"/>
      <c r="D72" s="13"/>
      <c r="E72" s="13"/>
      <c r="F72" s="13"/>
      <c r="G72" s="13"/>
      <c r="H72" s="14">
        <v>276</v>
      </c>
      <c r="I72" s="14">
        <v>276</v>
      </c>
      <c r="J72" s="14">
        <v>392</v>
      </c>
      <c r="L72" s="14">
        <v>1</v>
      </c>
      <c r="M72" s="13"/>
      <c r="N72" s="13"/>
      <c r="O72" s="13"/>
      <c r="P72" s="13"/>
      <c r="Q72" s="13"/>
      <c r="R72" s="14">
        <v>393</v>
      </c>
      <c r="S72" s="14">
        <v>669</v>
      </c>
      <c r="T72" s="15">
        <v>0.59</v>
      </c>
      <c r="U72" s="13"/>
      <c r="V72" s="13"/>
      <c r="W72" s="14"/>
      <c r="X72" s="15"/>
    </row>
    <row r="73" spans="1:24" x14ac:dyDescent="0.3">
      <c r="A73" s="12">
        <v>331</v>
      </c>
      <c r="B73" s="12" t="s">
        <v>171</v>
      </c>
      <c r="C73" s="13"/>
      <c r="D73" s="13"/>
      <c r="E73" s="13"/>
      <c r="F73" s="13"/>
      <c r="G73" s="13"/>
      <c r="H73" s="13"/>
      <c r="I73" s="13"/>
      <c r="J73" s="14">
        <v>5</v>
      </c>
      <c r="L73" s="13"/>
      <c r="M73" s="13"/>
      <c r="N73" s="13"/>
      <c r="O73" s="13"/>
      <c r="P73" s="13"/>
      <c r="Q73" s="13"/>
      <c r="R73" s="14">
        <v>5</v>
      </c>
      <c r="S73" s="14">
        <v>5</v>
      </c>
      <c r="T73" s="15">
        <v>1</v>
      </c>
      <c r="U73" s="13"/>
      <c r="V73" s="13"/>
      <c r="W73" s="14"/>
      <c r="X73" s="15"/>
    </row>
    <row r="74" spans="1:24" x14ac:dyDescent="0.3">
      <c r="A74" s="12">
        <v>332</v>
      </c>
      <c r="B74" s="12" t="s">
        <v>68</v>
      </c>
      <c r="C74" s="13"/>
      <c r="D74" s="13"/>
      <c r="E74" s="13"/>
      <c r="F74" s="13"/>
      <c r="G74" s="13"/>
      <c r="H74" s="14">
        <v>23</v>
      </c>
      <c r="I74" s="14">
        <v>23</v>
      </c>
      <c r="J74" s="13"/>
      <c r="L74" s="13"/>
      <c r="M74" s="13"/>
      <c r="N74" s="13"/>
      <c r="O74" s="13"/>
      <c r="P74" s="13"/>
      <c r="Q74" s="13"/>
      <c r="R74" s="13"/>
      <c r="S74" s="14">
        <v>23</v>
      </c>
      <c r="T74" s="15">
        <v>0</v>
      </c>
      <c r="U74" s="13"/>
      <c r="V74" s="13"/>
      <c r="W74" s="14"/>
      <c r="X74" s="15"/>
    </row>
    <row r="75" spans="1:24" x14ac:dyDescent="0.3">
      <c r="A75" s="12">
        <v>333</v>
      </c>
      <c r="B75" s="12" t="s">
        <v>69</v>
      </c>
      <c r="C75" s="13"/>
      <c r="D75" s="13"/>
      <c r="E75" s="13"/>
      <c r="F75" s="14">
        <v>1</v>
      </c>
      <c r="G75" s="13"/>
      <c r="H75" s="14">
        <v>146</v>
      </c>
      <c r="I75" s="14">
        <v>147</v>
      </c>
      <c r="J75" s="13"/>
      <c r="L75" s="13"/>
      <c r="M75" s="13"/>
      <c r="N75" s="13"/>
      <c r="O75" s="13"/>
      <c r="P75" s="13"/>
      <c r="Q75" s="13"/>
      <c r="R75" s="13"/>
      <c r="S75" s="14">
        <v>147</v>
      </c>
      <c r="T75" s="15">
        <v>0</v>
      </c>
      <c r="U75" s="13"/>
      <c r="V75" s="13"/>
      <c r="W75" s="14"/>
      <c r="X75" s="15"/>
    </row>
    <row r="76" spans="1:24" x14ac:dyDescent="0.3">
      <c r="A76" s="12">
        <v>334</v>
      </c>
      <c r="B76" s="12" t="s">
        <v>172</v>
      </c>
      <c r="C76" s="13"/>
      <c r="D76" s="13"/>
      <c r="E76" s="13"/>
      <c r="F76" s="13"/>
      <c r="G76" s="13"/>
      <c r="H76" s="14">
        <v>17</v>
      </c>
      <c r="I76" s="14">
        <v>17</v>
      </c>
      <c r="J76" s="13"/>
      <c r="L76" s="14">
        <v>1</v>
      </c>
      <c r="M76" s="13"/>
      <c r="N76" s="13"/>
      <c r="O76" s="13"/>
      <c r="P76" s="13"/>
      <c r="Q76" s="13"/>
      <c r="R76" s="14">
        <v>1</v>
      </c>
      <c r="S76" s="14">
        <v>18</v>
      </c>
      <c r="T76" s="15">
        <v>0.06</v>
      </c>
      <c r="U76" s="13"/>
      <c r="V76" s="13"/>
      <c r="W76" s="14"/>
      <c r="X76" s="15"/>
    </row>
    <row r="77" spans="1:24" x14ac:dyDescent="0.3">
      <c r="A77" s="12">
        <v>335</v>
      </c>
      <c r="B77" s="12" t="s">
        <v>70</v>
      </c>
      <c r="C77" s="13"/>
      <c r="D77" s="14">
        <v>19672</v>
      </c>
      <c r="E77" s="13"/>
      <c r="F77" s="14">
        <v>197</v>
      </c>
      <c r="G77" s="13"/>
      <c r="H77" s="14">
        <v>67</v>
      </c>
      <c r="I77" s="14">
        <v>19936</v>
      </c>
      <c r="J77" s="14">
        <v>160</v>
      </c>
      <c r="L77" s="13"/>
      <c r="M77" s="13"/>
      <c r="N77" s="13"/>
      <c r="O77" s="13"/>
      <c r="P77" s="13"/>
      <c r="Q77" s="13"/>
      <c r="R77" s="14">
        <v>160</v>
      </c>
      <c r="S77" s="14">
        <v>20096</v>
      </c>
      <c r="T77" s="15">
        <v>0.01</v>
      </c>
      <c r="U77" s="13"/>
      <c r="V77" s="13"/>
      <c r="W77" s="14"/>
      <c r="X77" s="15"/>
    </row>
    <row r="78" spans="1:24" x14ac:dyDescent="0.3">
      <c r="A78" s="12">
        <v>336</v>
      </c>
      <c r="B78" s="12" t="s">
        <v>71</v>
      </c>
      <c r="C78" s="13"/>
      <c r="D78" s="14">
        <v>4264</v>
      </c>
      <c r="E78" s="13"/>
      <c r="F78" s="14">
        <v>154</v>
      </c>
      <c r="G78" s="13"/>
      <c r="H78" s="14">
        <v>93</v>
      </c>
      <c r="I78" s="14">
        <v>4511</v>
      </c>
      <c r="J78" s="14">
        <v>243</v>
      </c>
      <c r="L78" s="13"/>
      <c r="M78" s="13"/>
      <c r="N78" s="13"/>
      <c r="O78" s="13"/>
      <c r="P78" s="13"/>
      <c r="Q78" s="13"/>
      <c r="R78" s="14">
        <v>243</v>
      </c>
      <c r="S78" s="14">
        <v>4754</v>
      </c>
      <c r="T78" s="15">
        <v>0.05</v>
      </c>
      <c r="U78" s="13"/>
      <c r="V78" s="13"/>
      <c r="W78" s="14"/>
      <c r="X78" s="15"/>
    </row>
    <row r="79" spans="1:24" x14ac:dyDescent="0.3">
      <c r="A79" s="12">
        <v>339</v>
      </c>
      <c r="B79" s="12" t="s">
        <v>72</v>
      </c>
      <c r="C79" s="13"/>
      <c r="D79" s="14">
        <v>7512</v>
      </c>
      <c r="E79" s="13"/>
      <c r="F79" s="14">
        <v>161</v>
      </c>
      <c r="G79" s="13"/>
      <c r="H79" s="14">
        <v>71</v>
      </c>
      <c r="I79" s="14">
        <v>7744</v>
      </c>
      <c r="J79" s="14">
        <v>2</v>
      </c>
      <c r="L79" s="14">
        <v>1</v>
      </c>
      <c r="M79" s="13"/>
      <c r="N79" s="13"/>
      <c r="O79" s="13"/>
      <c r="P79" s="13"/>
      <c r="Q79" s="13"/>
      <c r="R79" s="14">
        <v>3</v>
      </c>
      <c r="S79" s="14">
        <v>7747</v>
      </c>
      <c r="T79" s="15">
        <v>0</v>
      </c>
      <c r="U79" s="13"/>
      <c r="V79" s="13"/>
      <c r="W79" s="14"/>
      <c r="X79" s="15"/>
    </row>
    <row r="80" spans="1:24" x14ac:dyDescent="0.3">
      <c r="A80" s="12">
        <v>341</v>
      </c>
      <c r="B80" s="12" t="s">
        <v>173</v>
      </c>
      <c r="C80" s="13"/>
      <c r="D80" s="13"/>
      <c r="E80" s="13"/>
      <c r="F80" s="14">
        <v>4</v>
      </c>
      <c r="G80" s="13"/>
      <c r="H80" s="14">
        <v>25</v>
      </c>
      <c r="I80" s="14">
        <v>29</v>
      </c>
      <c r="J80" s="14">
        <v>1</v>
      </c>
      <c r="L80" s="14">
        <v>1</v>
      </c>
      <c r="M80" s="13"/>
      <c r="N80" s="13"/>
      <c r="O80" s="13"/>
      <c r="P80" s="13"/>
      <c r="Q80" s="13"/>
      <c r="R80" s="14">
        <v>2</v>
      </c>
      <c r="S80" s="14">
        <v>31</v>
      </c>
      <c r="T80" s="15">
        <v>0.06</v>
      </c>
      <c r="U80" s="13"/>
      <c r="V80" s="13"/>
      <c r="W80" s="14"/>
      <c r="X80" s="15"/>
    </row>
    <row r="81" spans="1:24" x14ac:dyDescent="0.3">
      <c r="A81" s="12">
        <v>346</v>
      </c>
      <c r="B81" s="12" t="s">
        <v>174</v>
      </c>
      <c r="C81" s="13"/>
      <c r="D81" s="13"/>
      <c r="E81" s="13"/>
      <c r="F81" s="13"/>
      <c r="G81" s="13"/>
      <c r="H81" s="14">
        <v>2</v>
      </c>
      <c r="I81" s="14">
        <v>2</v>
      </c>
      <c r="J81" s="13"/>
      <c r="L81" s="13"/>
      <c r="M81" s="13"/>
      <c r="N81" s="13"/>
      <c r="O81" s="13"/>
      <c r="P81" s="13"/>
      <c r="Q81" s="13"/>
      <c r="R81" s="13"/>
      <c r="S81" s="14">
        <v>2</v>
      </c>
      <c r="T81" s="15">
        <v>0</v>
      </c>
      <c r="U81" s="13"/>
      <c r="V81" s="13"/>
      <c r="W81" s="14"/>
      <c r="X81" s="15"/>
    </row>
    <row r="82" spans="1:24" x14ac:dyDescent="0.3">
      <c r="A82" s="12">
        <v>350</v>
      </c>
      <c r="B82" s="12" t="s">
        <v>175</v>
      </c>
      <c r="C82" s="13"/>
      <c r="D82" s="13"/>
      <c r="E82" s="13"/>
      <c r="F82" s="13"/>
      <c r="G82" s="13"/>
      <c r="H82" s="13"/>
      <c r="I82" s="13"/>
      <c r="J82" s="13"/>
      <c r="L82" s="14">
        <v>1</v>
      </c>
      <c r="M82" s="13"/>
      <c r="N82" s="13"/>
      <c r="O82" s="13"/>
      <c r="P82" s="13"/>
      <c r="Q82" s="13"/>
      <c r="R82" s="14">
        <v>1</v>
      </c>
      <c r="S82" s="14">
        <v>1</v>
      </c>
      <c r="T82" s="15">
        <v>1</v>
      </c>
      <c r="U82" s="13"/>
      <c r="V82" s="13"/>
      <c r="W82" s="14"/>
      <c r="X82" s="15"/>
    </row>
    <row r="83" spans="1:24" x14ac:dyDescent="0.3">
      <c r="A83" s="12">
        <v>351</v>
      </c>
      <c r="B83" s="12" t="s">
        <v>73</v>
      </c>
      <c r="C83" s="13"/>
      <c r="D83" s="14">
        <v>962</v>
      </c>
      <c r="E83" s="14">
        <v>6159</v>
      </c>
      <c r="F83" s="14">
        <v>1789</v>
      </c>
      <c r="G83" s="14">
        <v>246</v>
      </c>
      <c r="H83" s="14">
        <v>5286</v>
      </c>
      <c r="I83" s="14">
        <v>14442</v>
      </c>
      <c r="J83" s="14">
        <v>734</v>
      </c>
      <c r="L83" s="14">
        <v>10169</v>
      </c>
      <c r="M83" s="14">
        <v>9</v>
      </c>
      <c r="N83" s="13"/>
      <c r="O83" s="13"/>
      <c r="P83" s="13"/>
      <c r="Q83" s="13"/>
      <c r="R83" s="14">
        <v>10912</v>
      </c>
      <c r="S83" s="14">
        <v>25354</v>
      </c>
      <c r="T83" s="15">
        <v>0.43</v>
      </c>
      <c r="U83" s="14"/>
      <c r="V83" s="15"/>
      <c r="W83" s="14"/>
      <c r="X83" s="15"/>
    </row>
    <row r="84" spans="1:24" x14ac:dyDescent="0.3">
      <c r="A84" s="12">
        <v>354</v>
      </c>
      <c r="B84" s="12" t="s">
        <v>74</v>
      </c>
      <c r="C84" s="13"/>
      <c r="D84" s="13"/>
      <c r="E84" s="14">
        <v>1</v>
      </c>
      <c r="F84" s="14">
        <v>4</v>
      </c>
      <c r="G84" s="13"/>
      <c r="H84" s="14">
        <v>313</v>
      </c>
      <c r="I84" s="14">
        <v>318</v>
      </c>
      <c r="J84" s="13"/>
      <c r="L84" s="14">
        <v>13</v>
      </c>
      <c r="M84" s="13"/>
      <c r="N84" s="13"/>
      <c r="O84" s="13"/>
      <c r="P84" s="13"/>
      <c r="Q84" s="13"/>
      <c r="R84" s="14">
        <v>13</v>
      </c>
      <c r="S84" s="14">
        <v>331</v>
      </c>
      <c r="T84" s="15">
        <v>0.04</v>
      </c>
      <c r="U84" s="13"/>
      <c r="V84" s="13"/>
      <c r="W84" s="14"/>
      <c r="X84" s="15"/>
    </row>
    <row r="85" spans="1:24" x14ac:dyDescent="0.3">
      <c r="A85" s="12">
        <v>355</v>
      </c>
      <c r="B85" s="12" t="s">
        <v>176</v>
      </c>
      <c r="C85" s="13"/>
      <c r="D85" s="13"/>
      <c r="E85" s="13"/>
      <c r="F85" s="13"/>
      <c r="G85" s="13"/>
      <c r="H85" s="13"/>
      <c r="I85" s="13"/>
      <c r="J85" s="13"/>
      <c r="L85" s="14">
        <v>2</v>
      </c>
      <c r="M85" s="14">
        <v>1</v>
      </c>
      <c r="N85" s="13"/>
      <c r="O85" s="13"/>
      <c r="P85" s="13"/>
      <c r="Q85" s="13"/>
      <c r="R85" s="14">
        <v>3</v>
      </c>
      <c r="S85" s="14">
        <v>3</v>
      </c>
      <c r="T85" s="15">
        <v>1</v>
      </c>
      <c r="U85" s="13"/>
      <c r="V85" s="13"/>
      <c r="W85" s="14"/>
      <c r="X85" s="15"/>
    </row>
    <row r="86" spans="1:24" x14ac:dyDescent="0.3">
      <c r="A86" s="12">
        <v>362</v>
      </c>
      <c r="B86" s="12" t="s">
        <v>75</v>
      </c>
      <c r="C86" s="13"/>
      <c r="D86" s="14">
        <v>3274</v>
      </c>
      <c r="E86" s="13"/>
      <c r="F86" s="14">
        <v>89</v>
      </c>
      <c r="G86" s="13"/>
      <c r="H86" s="14">
        <v>77</v>
      </c>
      <c r="I86" s="14">
        <v>3440</v>
      </c>
      <c r="J86" s="14">
        <v>361</v>
      </c>
      <c r="L86" s="14">
        <v>42</v>
      </c>
      <c r="M86" s="13"/>
      <c r="N86" s="13"/>
      <c r="O86" s="13"/>
      <c r="P86" s="13"/>
      <c r="Q86" s="13"/>
      <c r="R86" s="14">
        <v>403</v>
      </c>
      <c r="S86" s="14">
        <v>3843</v>
      </c>
      <c r="T86" s="15">
        <v>0.1</v>
      </c>
      <c r="U86" s="13"/>
      <c r="V86" s="13"/>
      <c r="W86" s="14"/>
      <c r="X86" s="15"/>
    </row>
    <row r="87" spans="1:24" x14ac:dyDescent="0.3">
      <c r="A87" s="12">
        <v>365</v>
      </c>
      <c r="B87" s="12" t="s">
        <v>76</v>
      </c>
      <c r="C87" s="13"/>
      <c r="D87" s="14">
        <v>42</v>
      </c>
      <c r="E87" s="13"/>
      <c r="F87" s="14">
        <v>37</v>
      </c>
      <c r="G87" s="13"/>
      <c r="H87" s="14">
        <v>25</v>
      </c>
      <c r="I87" s="14">
        <v>104</v>
      </c>
      <c r="J87" s="14">
        <v>84</v>
      </c>
      <c r="L87" s="13"/>
      <c r="M87" s="13"/>
      <c r="N87" s="13"/>
      <c r="O87" s="13"/>
      <c r="P87" s="13"/>
      <c r="Q87" s="13"/>
      <c r="R87" s="14">
        <v>84</v>
      </c>
      <c r="S87" s="14">
        <v>188</v>
      </c>
      <c r="T87" s="15">
        <v>0.45</v>
      </c>
      <c r="U87" s="13"/>
      <c r="V87" s="13"/>
      <c r="W87" s="14"/>
      <c r="X87" s="15"/>
    </row>
    <row r="88" spans="1:24" x14ac:dyDescent="0.3">
      <c r="A88" s="12">
        <v>366</v>
      </c>
      <c r="B88" s="12" t="s">
        <v>177</v>
      </c>
      <c r="C88" s="13"/>
      <c r="D88" s="13"/>
      <c r="E88" s="13"/>
      <c r="F88" s="13"/>
      <c r="G88" s="13"/>
      <c r="H88" s="14">
        <v>5</v>
      </c>
      <c r="I88" s="14">
        <v>5</v>
      </c>
      <c r="J88" s="13"/>
      <c r="L88" s="13"/>
      <c r="M88" s="13"/>
      <c r="N88" s="13"/>
      <c r="O88" s="13"/>
      <c r="P88" s="13"/>
      <c r="Q88" s="13"/>
      <c r="R88" s="13"/>
      <c r="S88" s="14">
        <v>5</v>
      </c>
      <c r="T88" s="15">
        <v>0</v>
      </c>
      <c r="U88" s="13"/>
      <c r="V88" s="13"/>
      <c r="W88" s="14"/>
      <c r="X88" s="15"/>
    </row>
    <row r="89" spans="1:24" x14ac:dyDescent="0.3">
      <c r="A89" s="12">
        <v>367</v>
      </c>
      <c r="B89" s="12" t="s">
        <v>178</v>
      </c>
      <c r="C89" s="13"/>
      <c r="D89" s="13"/>
      <c r="E89" s="13"/>
      <c r="F89" s="13"/>
      <c r="G89" s="13"/>
      <c r="H89" s="14">
        <v>1</v>
      </c>
      <c r="I89" s="14">
        <v>1</v>
      </c>
      <c r="J89" s="13"/>
      <c r="L89" s="13"/>
      <c r="M89" s="13"/>
      <c r="N89" s="13"/>
      <c r="O89" s="13"/>
      <c r="P89" s="13"/>
      <c r="Q89" s="13"/>
      <c r="R89" s="13"/>
      <c r="S89" s="14">
        <v>1</v>
      </c>
      <c r="T89" s="15">
        <v>0</v>
      </c>
      <c r="U89" s="13"/>
      <c r="V89" s="13"/>
      <c r="W89" s="13"/>
      <c r="X89" s="13"/>
    </row>
    <row r="90" spans="1:24" x14ac:dyDescent="0.3">
      <c r="A90" s="12">
        <v>368</v>
      </c>
      <c r="B90" s="12" t="s">
        <v>179</v>
      </c>
      <c r="C90" s="13"/>
      <c r="D90" s="13"/>
      <c r="E90" s="13"/>
      <c r="F90" s="13"/>
      <c r="G90" s="13"/>
      <c r="H90" s="14">
        <v>19</v>
      </c>
      <c r="I90" s="14">
        <v>19</v>
      </c>
      <c r="J90" s="13"/>
      <c r="L90" s="13"/>
      <c r="M90" s="13"/>
      <c r="N90" s="13"/>
      <c r="O90" s="13"/>
      <c r="P90" s="13"/>
      <c r="Q90" s="13"/>
      <c r="R90" s="13"/>
      <c r="S90" s="14">
        <v>19</v>
      </c>
      <c r="T90" s="15">
        <v>0</v>
      </c>
      <c r="U90" s="13"/>
      <c r="V90" s="13"/>
      <c r="W90" s="14"/>
      <c r="X90" s="15"/>
    </row>
    <row r="91" spans="1:24" x14ac:dyDescent="0.3">
      <c r="A91" s="12">
        <v>369</v>
      </c>
      <c r="B91" s="12" t="s">
        <v>180</v>
      </c>
      <c r="C91" s="13"/>
      <c r="D91" s="13"/>
      <c r="E91" s="13"/>
      <c r="F91" s="13"/>
      <c r="G91" s="13"/>
      <c r="H91" s="14">
        <v>1</v>
      </c>
      <c r="I91" s="14">
        <v>1</v>
      </c>
      <c r="J91" s="13"/>
      <c r="L91" s="13"/>
      <c r="M91" s="13"/>
      <c r="N91" s="13"/>
      <c r="O91" s="13"/>
      <c r="P91" s="13"/>
      <c r="Q91" s="13"/>
      <c r="R91" s="13"/>
      <c r="S91" s="14">
        <v>1</v>
      </c>
      <c r="T91" s="15">
        <v>0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77</v>
      </c>
      <c r="C92" s="13"/>
      <c r="D92" s="14">
        <v>774</v>
      </c>
      <c r="E92" s="14">
        <v>132</v>
      </c>
      <c r="F92" s="14">
        <v>2303</v>
      </c>
      <c r="G92" s="14">
        <v>80</v>
      </c>
      <c r="H92" s="14">
        <v>3533</v>
      </c>
      <c r="I92" s="14">
        <v>6822</v>
      </c>
      <c r="J92" s="14">
        <v>2</v>
      </c>
      <c r="L92" s="14">
        <v>1804</v>
      </c>
      <c r="M92" s="14">
        <v>3734</v>
      </c>
      <c r="N92" s="13"/>
      <c r="O92" s="13"/>
      <c r="P92" s="13"/>
      <c r="Q92" s="13"/>
      <c r="R92" s="14">
        <v>5540</v>
      </c>
      <c r="S92" s="14">
        <v>12362</v>
      </c>
      <c r="T92" s="15">
        <v>0.45</v>
      </c>
      <c r="U92" s="14"/>
      <c r="V92" s="15"/>
      <c r="W92" s="14"/>
      <c r="X92" s="15"/>
    </row>
    <row r="93" spans="1:24" x14ac:dyDescent="0.3">
      <c r="A93" s="12">
        <v>396</v>
      </c>
      <c r="B93" s="12" t="s">
        <v>78</v>
      </c>
      <c r="C93" s="13"/>
      <c r="D93" s="14">
        <v>216</v>
      </c>
      <c r="E93" s="14">
        <v>21</v>
      </c>
      <c r="F93" s="14">
        <v>3136</v>
      </c>
      <c r="G93" s="14">
        <v>10</v>
      </c>
      <c r="H93" s="14">
        <v>10161</v>
      </c>
      <c r="I93" s="14">
        <v>13544</v>
      </c>
      <c r="J93" s="13"/>
      <c r="L93" s="14">
        <v>139839</v>
      </c>
      <c r="M93" s="14">
        <v>16872</v>
      </c>
      <c r="N93" s="13"/>
      <c r="O93" s="13"/>
      <c r="P93" s="13"/>
      <c r="Q93" s="13"/>
      <c r="R93" s="14">
        <v>156711</v>
      </c>
      <c r="S93" s="14">
        <v>170255</v>
      </c>
      <c r="T93" s="15">
        <v>0.92</v>
      </c>
      <c r="U93" s="14"/>
      <c r="V93" s="15"/>
      <c r="W93" s="14"/>
      <c r="X93" s="15"/>
    </row>
    <row r="94" spans="1:24" x14ac:dyDescent="0.3">
      <c r="A94" s="12">
        <v>398</v>
      </c>
      <c r="B94" s="12" t="s">
        <v>79</v>
      </c>
      <c r="C94" s="13"/>
      <c r="D94" s="14">
        <v>500</v>
      </c>
      <c r="E94" s="14">
        <v>92</v>
      </c>
      <c r="F94" s="14">
        <v>1186</v>
      </c>
      <c r="G94" s="14">
        <v>14</v>
      </c>
      <c r="H94" s="14">
        <v>1208</v>
      </c>
      <c r="I94" s="14">
        <v>3000</v>
      </c>
      <c r="J94" s="13"/>
      <c r="L94" s="14">
        <v>50275</v>
      </c>
      <c r="M94" s="14">
        <v>4820</v>
      </c>
      <c r="N94" s="13"/>
      <c r="O94" s="13"/>
      <c r="P94" s="13"/>
      <c r="Q94" s="13"/>
      <c r="R94" s="14">
        <v>55095</v>
      </c>
      <c r="S94" s="14">
        <v>58095</v>
      </c>
      <c r="T94" s="15">
        <v>0.95</v>
      </c>
      <c r="U94" s="14"/>
      <c r="V94" s="15"/>
      <c r="W94" s="14"/>
      <c r="X94" s="15"/>
    </row>
    <row r="95" spans="1:24" x14ac:dyDescent="0.3">
      <c r="A95" s="12">
        <v>399</v>
      </c>
      <c r="B95" s="12" t="s">
        <v>80</v>
      </c>
      <c r="C95" s="13"/>
      <c r="D95" s="14">
        <v>32</v>
      </c>
      <c r="E95" s="14">
        <v>382</v>
      </c>
      <c r="F95" s="14">
        <v>4310</v>
      </c>
      <c r="G95" s="14">
        <v>18</v>
      </c>
      <c r="H95" s="14">
        <v>1433</v>
      </c>
      <c r="I95" s="14">
        <v>6175</v>
      </c>
      <c r="J95" s="13"/>
      <c r="L95" s="14">
        <v>156839</v>
      </c>
      <c r="M95" s="14">
        <v>55776</v>
      </c>
      <c r="N95" s="13"/>
      <c r="O95" s="13"/>
      <c r="P95" s="13"/>
      <c r="Q95" s="13"/>
      <c r="R95" s="14">
        <v>212615</v>
      </c>
      <c r="S95" s="14">
        <v>218790</v>
      </c>
      <c r="T95" s="15">
        <v>0.97</v>
      </c>
      <c r="U95" s="14"/>
      <c r="V95" s="15"/>
      <c r="W95" s="14"/>
      <c r="X95" s="15"/>
    </row>
    <row r="98" spans="1:24" x14ac:dyDescent="0.3">
      <c r="A98" s="13"/>
      <c r="B98" s="16" t="s">
        <v>52</v>
      </c>
      <c r="C98" s="13"/>
      <c r="D98" s="14">
        <v>41796</v>
      </c>
      <c r="E98" s="14">
        <v>7038</v>
      </c>
      <c r="F98" s="14">
        <v>13777</v>
      </c>
      <c r="G98" s="14">
        <v>444</v>
      </c>
      <c r="H98" s="14">
        <v>30921</v>
      </c>
      <c r="I98" s="14">
        <v>93976</v>
      </c>
      <c r="J98" s="14">
        <v>4073</v>
      </c>
      <c r="K98">
        <v>1524654</v>
      </c>
      <c r="L98" s="14">
        <v>362062</v>
      </c>
      <c r="M98" s="14">
        <v>81368</v>
      </c>
      <c r="N98" s="13"/>
      <c r="O98" s="13"/>
      <c r="P98" s="13"/>
      <c r="Q98" s="13"/>
      <c r="R98" s="14">
        <f>SUM(J98:Q98)</f>
        <v>1972157</v>
      </c>
      <c r="S98" s="14">
        <f>SUM(I98,R98)</f>
        <v>2066133</v>
      </c>
      <c r="T98" s="15">
        <f>R98/S98</f>
        <v>0.95451599679207488</v>
      </c>
      <c r="U98" s="14"/>
      <c r="V98" s="15"/>
      <c r="W98" s="14"/>
      <c r="X98" s="15"/>
    </row>
    <row r="99" spans="1:24" x14ac:dyDescent="0.3">
      <c r="A99" s="13"/>
      <c r="B99" s="16" t="s">
        <v>53</v>
      </c>
      <c r="C99" s="15">
        <v>0</v>
      </c>
      <c r="D99" s="17">
        <v>0.64500000000000002</v>
      </c>
      <c r="E99" s="17">
        <v>0.185</v>
      </c>
      <c r="F99" s="17">
        <v>0.17699999999999999</v>
      </c>
      <c r="G99" s="17">
        <v>3.5999999999999997E-2</v>
      </c>
      <c r="H99" s="17">
        <v>0.193</v>
      </c>
      <c r="I99" s="17">
        <v>0.26600000000000001</v>
      </c>
      <c r="J99" s="17">
        <v>1.2E-2</v>
      </c>
      <c r="K99" s="17">
        <f>K98/$I$307</f>
        <v>8.03616959944492E-2</v>
      </c>
      <c r="L99" s="17">
        <v>0.247</v>
      </c>
      <c r="M99" s="17">
        <v>0.23599999999999999</v>
      </c>
      <c r="N99" s="15">
        <v>0</v>
      </c>
      <c r="O99" s="15">
        <v>0</v>
      </c>
      <c r="P99" s="15">
        <v>0</v>
      </c>
      <c r="Q99" s="15">
        <v>0</v>
      </c>
      <c r="R99" s="17">
        <f>R98/$P$307</f>
        <v>9.3382859558009415E-2</v>
      </c>
      <c r="S99" s="17">
        <f>S98/$Q$307</f>
        <v>9.6225165806571825E-2</v>
      </c>
      <c r="T99" s="13"/>
      <c r="U99" s="17"/>
      <c r="V99" s="13"/>
      <c r="W99" s="17"/>
      <c r="X99" s="13"/>
    </row>
    <row r="101" spans="1:24" ht="17.399999999999999" customHeight="1" x14ac:dyDescent="0.3">
      <c r="A101" s="2" t="s">
        <v>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7.6" customHeight="1" x14ac:dyDescent="0.3">
      <c r="A102" s="2" t="s">
        <v>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"/>
      <c r="X102" s="3"/>
    </row>
    <row r="105" spans="1:24" ht="31.2" x14ac:dyDescent="0.3">
      <c r="A105" s="4" t="s">
        <v>3</v>
      </c>
      <c r="B105" s="1"/>
      <c r="C105" s="5" t="s">
        <v>81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1" t="s">
        <v>161</v>
      </c>
      <c r="B106" s="21"/>
      <c r="C106" s="21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1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197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198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12">
        <v>430</v>
      </c>
      <c r="B114" s="12" t="s">
        <v>82</v>
      </c>
      <c r="C114" s="13"/>
      <c r="D114" s="14">
        <v>54</v>
      </c>
      <c r="E114" s="14">
        <v>1</v>
      </c>
      <c r="F114" s="14">
        <v>11</v>
      </c>
      <c r="G114" s="14">
        <v>98</v>
      </c>
      <c r="H114" s="14">
        <v>4</v>
      </c>
      <c r="I114" s="14">
        <v>168</v>
      </c>
      <c r="J114" s="13"/>
      <c r="L114" s="14">
        <v>20</v>
      </c>
      <c r="M114" s="14">
        <v>50</v>
      </c>
      <c r="N114" s="13"/>
      <c r="O114" s="13"/>
      <c r="P114" s="13"/>
      <c r="Q114" s="13"/>
      <c r="R114" s="14">
        <v>70</v>
      </c>
      <c r="S114" s="14">
        <v>238</v>
      </c>
      <c r="T114" s="15">
        <v>0.28999999999999998</v>
      </c>
      <c r="U114" s="14"/>
      <c r="V114" s="15"/>
      <c r="W114" s="14"/>
      <c r="X114" s="15"/>
    </row>
    <row r="115" spans="1:24" x14ac:dyDescent="0.3">
      <c r="A115" s="12">
        <v>459</v>
      </c>
      <c r="B115" s="12" t="s">
        <v>83</v>
      </c>
      <c r="C115" s="13"/>
      <c r="D115" s="13"/>
      <c r="E115" s="13"/>
      <c r="F115" s="13"/>
      <c r="G115" s="14">
        <v>2</v>
      </c>
      <c r="H115" s="13"/>
      <c r="I115" s="14">
        <v>2</v>
      </c>
      <c r="J115" s="13"/>
      <c r="L115" s="14">
        <v>1</v>
      </c>
      <c r="M115" s="14">
        <v>5</v>
      </c>
      <c r="N115" s="13"/>
      <c r="O115" s="13"/>
      <c r="P115" s="13"/>
      <c r="Q115" s="13"/>
      <c r="R115" s="14">
        <v>6</v>
      </c>
      <c r="S115" s="14">
        <v>8</v>
      </c>
      <c r="T115" s="15">
        <v>0.75</v>
      </c>
      <c r="U115" s="13"/>
      <c r="V115" s="13"/>
      <c r="W115" s="14"/>
      <c r="X115" s="15"/>
    </row>
    <row r="116" spans="1:24" x14ac:dyDescent="0.3">
      <c r="A116" s="12">
        <v>480</v>
      </c>
      <c r="B116" s="12" t="s">
        <v>84</v>
      </c>
      <c r="C116" s="13"/>
      <c r="D116" s="14">
        <v>106</v>
      </c>
      <c r="E116" s="14">
        <v>18</v>
      </c>
      <c r="F116" s="14">
        <v>187</v>
      </c>
      <c r="G116" s="14">
        <v>6</v>
      </c>
      <c r="H116" s="14">
        <v>1314</v>
      </c>
      <c r="I116" s="14">
        <v>1631</v>
      </c>
      <c r="J116" s="13"/>
      <c r="L116" s="14">
        <v>3252</v>
      </c>
      <c r="M116" s="14">
        <v>204</v>
      </c>
      <c r="N116" s="13"/>
      <c r="O116" s="13"/>
      <c r="P116" s="13"/>
      <c r="Q116" s="13"/>
      <c r="R116" s="14">
        <v>3456</v>
      </c>
      <c r="S116" s="14">
        <v>5087</v>
      </c>
      <c r="T116" s="15">
        <v>0.68</v>
      </c>
      <c r="U116" s="14"/>
      <c r="V116" s="15"/>
      <c r="W116" s="14"/>
      <c r="X116" s="15"/>
    </row>
    <row r="117" spans="1:24" x14ac:dyDescent="0.3">
      <c r="A117" s="12">
        <v>483</v>
      </c>
      <c r="B117" s="12" t="s">
        <v>85</v>
      </c>
      <c r="C117" s="13"/>
      <c r="D117" s="13"/>
      <c r="E117" s="13"/>
      <c r="F117" s="14">
        <v>2</v>
      </c>
      <c r="G117" s="13"/>
      <c r="H117" s="13"/>
      <c r="I117" s="14">
        <v>2</v>
      </c>
      <c r="J117" s="13"/>
      <c r="L117" s="14">
        <v>6</v>
      </c>
      <c r="M117" s="14">
        <v>2</v>
      </c>
      <c r="N117" s="13"/>
      <c r="O117" s="13"/>
      <c r="P117" s="13"/>
      <c r="Q117" s="13"/>
      <c r="R117" s="14">
        <v>8</v>
      </c>
      <c r="S117" s="14">
        <v>10</v>
      </c>
      <c r="T117" s="15">
        <v>0.8</v>
      </c>
      <c r="U117" s="13"/>
      <c r="V117" s="13"/>
      <c r="W117" s="14"/>
      <c r="X117" s="15"/>
    </row>
    <row r="118" spans="1:24" x14ac:dyDescent="0.3">
      <c r="A118" s="12">
        <v>495</v>
      </c>
      <c r="B118" s="12" t="s">
        <v>86</v>
      </c>
      <c r="C118" s="13"/>
      <c r="D118" s="14">
        <v>98</v>
      </c>
      <c r="E118" s="14">
        <v>39</v>
      </c>
      <c r="F118" s="14">
        <v>2358</v>
      </c>
      <c r="G118" s="14">
        <v>164</v>
      </c>
      <c r="H118" s="14">
        <v>760</v>
      </c>
      <c r="I118" s="14">
        <v>3419</v>
      </c>
      <c r="J118" s="13"/>
      <c r="L118" s="14">
        <v>7993</v>
      </c>
      <c r="M118" s="14">
        <v>5321</v>
      </c>
      <c r="N118" s="14">
        <v>2</v>
      </c>
      <c r="O118" s="13"/>
      <c r="P118" s="13"/>
      <c r="Q118" s="13"/>
      <c r="R118" s="14">
        <v>13316</v>
      </c>
      <c r="S118" s="14">
        <v>16735</v>
      </c>
      <c r="T118" s="15">
        <v>0.8</v>
      </c>
      <c r="U118" s="14"/>
      <c r="V118" s="15"/>
      <c r="W118" s="14"/>
      <c r="X118" s="15"/>
    </row>
    <row r="119" spans="1:24" x14ac:dyDescent="0.3">
      <c r="A119" s="12">
        <v>496</v>
      </c>
      <c r="B119" s="12" t="s">
        <v>87</v>
      </c>
      <c r="C119" s="13"/>
      <c r="D119" s="14">
        <v>2226</v>
      </c>
      <c r="E119" s="14">
        <v>29</v>
      </c>
      <c r="F119" s="14">
        <v>168</v>
      </c>
      <c r="G119" s="14">
        <v>40</v>
      </c>
      <c r="H119" s="14">
        <v>106</v>
      </c>
      <c r="I119" s="14">
        <v>2569</v>
      </c>
      <c r="J119" s="13"/>
      <c r="L119" s="14">
        <v>366</v>
      </c>
      <c r="M119" s="14">
        <v>802</v>
      </c>
      <c r="N119" s="13"/>
      <c r="O119" s="13"/>
      <c r="P119" s="13"/>
      <c r="Q119" s="13"/>
      <c r="R119" s="14">
        <v>1168</v>
      </c>
      <c r="S119" s="14">
        <v>3737</v>
      </c>
      <c r="T119" s="15">
        <v>0.31</v>
      </c>
      <c r="U119" s="14"/>
      <c r="V119" s="15"/>
      <c r="W119" s="14"/>
      <c r="X119" s="15"/>
    </row>
    <row r="120" spans="1:24" x14ac:dyDescent="0.3">
      <c r="A120" s="12">
        <v>497</v>
      </c>
      <c r="B120" s="12" t="s">
        <v>88</v>
      </c>
      <c r="C120" s="13"/>
      <c r="D120" s="14">
        <v>734</v>
      </c>
      <c r="E120" s="14">
        <v>11</v>
      </c>
      <c r="F120" s="14">
        <v>10603</v>
      </c>
      <c r="G120" s="14">
        <v>132</v>
      </c>
      <c r="H120" s="14">
        <v>22107</v>
      </c>
      <c r="I120" s="14">
        <v>33587</v>
      </c>
      <c r="J120" s="13"/>
      <c r="L120" s="14">
        <v>272170</v>
      </c>
      <c r="M120" s="14">
        <v>112101</v>
      </c>
      <c r="N120" s="13"/>
      <c r="O120" s="13"/>
      <c r="P120" s="13"/>
      <c r="Q120" s="13"/>
      <c r="R120" s="14">
        <v>384271</v>
      </c>
      <c r="S120" s="14">
        <v>417858</v>
      </c>
      <c r="T120" s="15">
        <v>0.92</v>
      </c>
      <c r="U120" s="14"/>
      <c r="V120" s="15"/>
      <c r="W120" s="14"/>
      <c r="X120" s="15"/>
    </row>
    <row r="123" spans="1:24" x14ac:dyDescent="0.3">
      <c r="A123" s="13"/>
      <c r="B123" s="16" t="s">
        <v>52</v>
      </c>
      <c r="C123" s="13"/>
      <c r="D123" s="14">
        <v>3218</v>
      </c>
      <c r="E123" s="14">
        <v>98</v>
      </c>
      <c r="F123" s="14">
        <v>13329</v>
      </c>
      <c r="G123" s="14">
        <v>442</v>
      </c>
      <c r="H123" s="14">
        <v>24291</v>
      </c>
      <c r="I123" s="14">
        <v>41378</v>
      </c>
      <c r="J123" s="13"/>
      <c r="K123">
        <v>2626965</v>
      </c>
      <c r="L123" s="14">
        <v>283808</v>
      </c>
      <c r="M123" s="14">
        <v>118485</v>
      </c>
      <c r="N123" s="14">
        <v>2</v>
      </c>
      <c r="O123" s="13"/>
      <c r="P123" s="13"/>
      <c r="Q123" s="13"/>
      <c r="R123" s="14">
        <f>SUM(J123:Q123)</f>
        <v>3029260</v>
      </c>
      <c r="S123" s="14">
        <f>SUM(I123,R123)</f>
        <v>3070638</v>
      </c>
      <c r="T123" s="15">
        <f>R123/S123</f>
        <v>0.98652462452428458</v>
      </c>
      <c r="U123" s="14"/>
      <c r="V123" s="15"/>
      <c r="W123" s="14"/>
      <c r="X123" s="15"/>
    </row>
    <row r="124" spans="1:24" x14ac:dyDescent="0.3">
      <c r="A124" s="13"/>
      <c r="B124" s="16" t="s">
        <v>53</v>
      </c>
      <c r="C124" s="15">
        <v>0</v>
      </c>
      <c r="D124" s="15">
        <v>0.05</v>
      </c>
      <c r="E124" s="17">
        <v>3.0000000000000001E-3</v>
      </c>
      <c r="F124" s="17">
        <v>0.17100000000000001</v>
      </c>
      <c r="G124" s="17">
        <v>3.5999999999999997E-2</v>
      </c>
      <c r="H124" s="17">
        <v>0.152</v>
      </c>
      <c r="I124" s="17">
        <v>0.11700000000000001</v>
      </c>
      <c r="J124" s="15">
        <v>0</v>
      </c>
      <c r="K124" s="17">
        <f>K123/$I$307</f>
        <v>0.13846247261218494</v>
      </c>
      <c r="L124" s="17">
        <v>0.193</v>
      </c>
      <c r="M124" s="17">
        <v>0.34399999999999997</v>
      </c>
      <c r="N124" s="17">
        <v>0.33300000000000002</v>
      </c>
      <c r="O124" s="15">
        <v>0</v>
      </c>
      <c r="P124" s="15">
        <v>0</v>
      </c>
      <c r="Q124" s="15">
        <v>0</v>
      </c>
      <c r="R124" s="17">
        <f>R123/$P$307</f>
        <v>0.14343734355058729</v>
      </c>
      <c r="S124" s="17">
        <f>S123/$Q$307</f>
        <v>0.14300756567072889</v>
      </c>
      <c r="T124" s="13"/>
      <c r="U124" s="17"/>
      <c r="V124" s="13"/>
      <c r="W124" s="15"/>
      <c r="X124" s="13"/>
    </row>
    <row r="126" spans="1:24" ht="17.399999999999999" customHeight="1" x14ac:dyDescent="0.3">
      <c r="A126" s="2" t="s">
        <v>0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7.6" customHeight="1" x14ac:dyDescent="0.3">
      <c r="A127" s="2" t="s">
        <v>1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"/>
      <c r="X127" s="3"/>
    </row>
    <row r="130" spans="1:24" ht="31.2" x14ac:dyDescent="0.3">
      <c r="A130" s="4" t="s">
        <v>3</v>
      </c>
      <c r="B130" s="1"/>
      <c r="C130" s="5" t="s">
        <v>89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3">
      <c r="A131" s="21" t="s">
        <v>161</v>
      </c>
      <c r="B131" s="21"/>
      <c r="C131" s="21"/>
    </row>
    <row r="133" spans="1:24" x14ac:dyDescent="0.3">
      <c r="A133" s="9"/>
      <c r="B133" s="9"/>
      <c r="C133" s="10" t="s">
        <v>5</v>
      </c>
      <c r="D133" s="10"/>
      <c r="E133" s="10"/>
      <c r="F133" s="10"/>
      <c r="G133" s="10"/>
      <c r="H133" s="10"/>
      <c r="I133" s="10"/>
      <c r="J133" s="10"/>
      <c r="K133" s="10" t="s">
        <v>6</v>
      </c>
      <c r="L133" s="10"/>
      <c r="M133" s="1"/>
      <c r="N133" s="6" t="s">
        <v>7</v>
      </c>
      <c r="O133" s="6" t="s">
        <v>7</v>
      </c>
      <c r="P133" s="6" t="s">
        <v>8</v>
      </c>
      <c r="Q133" s="6" t="s">
        <v>8</v>
      </c>
      <c r="R133" s="7"/>
      <c r="S133" s="7"/>
      <c r="T133" s="10"/>
      <c r="U133" s="10"/>
      <c r="V133" s="10"/>
      <c r="W133" s="10"/>
    </row>
    <row r="134" spans="1:24" x14ac:dyDescent="0.3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"/>
      <c r="N134" s="6" t="s">
        <v>9</v>
      </c>
      <c r="O134" s="6" t="s">
        <v>10</v>
      </c>
      <c r="P134" s="6" t="s">
        <v>11</v>
      </c>
      <c r="Q134" s="6" t="s">
        <v>12</v>
      </c>
      <c r="R134" s="11"/>
      <c r="S134" s="11"/>
      <c r="T134" s="10"/>
      <c r="U134" s="10"/>
      <c r="V134" s="10"/>
      <c r="W134" s="10"/>
    </row>
    <row r="135" spans="1:24" x14ac:dyDescent="0.3">
      <c r="A135" s="8" t="s">
        <v>13</v>
      </c>
      <c r="B135" s="8" t="s">
        <v>14</v>
      </c>
      <c r="C135" s="7"/>
      <c r="D135" s="6" t="s">
        <v>15</v>
      </c>
      <c r="E135" s="6" t="s">
        <v>9</v>
      </c>
      <c r="F135" s="6" t="s">
        <v>10</v>
      </c>
      <c r="G135" s="6" t="s">
        <v>16</v>
      </c>
      <c r="H135" s="7"/>
      <c r="I135" s="6" t="s">
        <v>17</v>
      </c>
      <c r="J135" s="6" t="s">
        <v>18</v>
      </c>
      <c r="K135" s="6" t="s">
        <v>197</v>
      </c>
      <c r="L135" s="6" t="s">
        <v>9</v>
      </c>
      <c r="M135" s="6" t="s">
        <v>10</v>
      </c>
      <c r="N135" s="6" t="s">
        <v>19</v>
      </c>
      <c r="O135" s="6" t="s">
        <v>19</v>
      </c>
      <c r="P135" s="6" t="s">
        <v>8</v>
      </c>
      <c r="Q135" s="6" t="s">
        <v>8</v>
      </c>
      <c r="R135" s="6" t="s">
        <v>17</v>
      </c>
      <c r="S135" s="7"/>
      <c r="T135" s="6" t="s">
        <v>20</v>
      </c>
      <c r="U135" s="7"/>
      <c r="V135" s="7"/>
      <c r="W135" s="7"/>
      <c r="X135" s="7"/>
    </row>
    <row r="136" spans="1:24" x14ac:dyDescent="0.3">
      <c r="A136" s="8" t="s">
        <v>21</v>
      </c>
      <c r="B136" s="8" t="s">
        <v>22</v>
      </c>
      <c r="C136" s="6" t="s">
        <v>23</v>
      </c>
      <c r="D136" s="6" t="s">
        <v>24</v>
      </c>
      <c r="E136" s="6" t="s">
        <v>25</v>
      </c>
      <c r="F136" s="6" t="s">
        <v>26</v>
      </c>
      <c r="G136" s="6" t="s">
        <v>27</v>
      </c>
      <c r="H136" s="6" t="s">
        <v>28</v>
      </c>
      <c r="I136" s="6" t="s">
        <v>29</v>
      </c>
      <c r="J136" s="6" t="s">
        <v>30</v>
      </c>
      <c r="K136" s="6" t="s">
        <v>198</v>
      </c>
      <c r="L136" s="6" t="s">
        <v>25</v>
      </c>
      <c r="M136" s="6" t="s">
        <v>26</v>
      </c>
      <c r="N136" s="6" t="s">
        <v>25</v>
      </c>
      <c r="O136" s="6" t="s">
        <v>26</v>
      </c>
      <c r="P136" s="6" t="s">
        <v>31</v>
      </c>
      <c r="Q136" s="6" t="s">
        <v>32</v>
      </c>
      <c r="R136" s="6" t="s">
        <v>6</v>
      </c>
      <c r="S136" s="6" t="s">
        <v>17</v>
      </c>
      <c r="T136" s="6" t="s">
        <v>6</v>
      </c>
      <c r="U136" s="6"/>
      <c r="V136" s="6"/>
      <c r="W136" s="6"/>
      <c r="X136" s="6"/>
    </row>
    <row r="139" spans="1:24" x14ac:dyDescent="0.3">
      <c r="A139" s="12">
        <v>402</v>
      </c>
      <c r="B139" s="12" t="s">
        <v>90</v>
      </c>
      <c r="C139" s="13"/>
      <c r="D139" s="13"/>
      <c r="E139" s="13"/>
      <c r="F139" s="14">
        <v>1</v>
      </c>
      <c r="G139" s="14">
        <v>4</v>
      </c>
      <c r="H139" s="14">
        <v>67</v>
      </c>
      <c r="I139" s="14">
        <v>72</v>
      </c>
      <c r="J139" s="13"/>
      <c r="L139" s="14">
        <v>41</v>
      </c>
      <c r="M139" s="14">
        <v>4</v>
      </c>
      <c r="N139" s="13"/>
      <c r="O139" s="13"/>
      <c r="P139" s="13"/>
      <c r="Q139" s="13"/>
      <c r="R139" s="14">
        <v>45</v>
      </c>
      <c r="S139" s="14">
        <v>117</v>
      </c>
      <c r="T139" s="15">
        <v>0.38</v>
      </c>
      <c r="U139" s="13"/>
      <c r="V139" s="13"/>
      <c r="W139" s="14"/>
      <c r="X139" s="15"/>
    </row>
    <row r="140" spans="1:24" x14ac:dyDescent="0.3">
      <c r="A140" s="12">
        <v>403</v>
      </c>
      <c r="B140" s="12" t="s">
        <v>181</v>
      </c>
      <c r="C140" s="13"/>
      <c r="D140" s="13"/>
      <c r="E140" s="13"/>
      <c r="F140" s="14">
        <v>3</v>
      </c>
      <c r="G140" s="13"/>
      <c r="H140" s="14">
        <v>11</v>
      </c>
      <c r="I140" s="14">
        <v>14</v>
      </c>
      <c r="J140" s="13"/>
      <c r="L140" s="14">
        <v>2</v>
      </c>
      <c r="M140" s="13"/>
      <c r="N140" s="13"/>
      <c r="O140" s="13"/>
      <c r="P140" s="13"/>
      <c r="Q140" s="13"/>
      <c r="R140" s="14">
        <v>2</v>
      </c>
      <c r="S140" s="14">
        <v>16</v>
      </c>
      <c r="T140" s="15">
        <v>0.12</v>
      </c>
      <c r="U140" s="13"/>
      <c r="V140" s="13"/>
      <c r="W140" s="14"/>
      <c r="X140" s="15"/>
    </row>
    <row r="141" spans="1:24" x14ac:dyDescent="0.3">
      <c r="A141" s="12">
        <v>405</v>
      </c>
      <c r="B141" s="12" t="s">
        <v>91</v>
      </c>
      <c r="C141" s="13"/>
      <c r="D141" s="13"/>
      <c r="E141" s="13"/>
      <c r="F141" s="13"/>
      <c r="G141" s="13"/>
      <c r="H141" s="13"/>
      <c r="I141" s="13"/>
      <c r="J141" s="13"/>
      <c r="L141" s="14">
        <v>38</v>
      </c>
      <c r="M141" s="14">
        <v>17</v>
      </c>
      <c r="N141" s="13"/>
      <c r="O141" s="13"/>
      <c r="P141" s="13"/>
      <c r="Q141" s="13"/>
      <c r="R141" s="14">
        <v>55</v>
      </c>
      <c r="S141" s="14">
        <v>55</v>
      </c>
      <c r="T141" s="15">
        <v>1</v>
      </c>
      <c r="U141" s="13"/>
      <c r="V141" s="13"/>
      <c r="W141" s="14"/>
      <c r="X141" s="15"/>
    </row>
    <row r="142" spans="1:24" x14ac:dyDescent="0.3">
      <c r="A142" s="12">
        <v>409</v>
      </c>
      <c r="B142" s="12" t="s">
        <v>92</v>
      </c>
      <c r="C142" s="13"/>
      <c r="D142" s="13"/>
      <c r="E142" s="14">
        <v>1</v>
      </c>
      <c r="F142" s="14">
        <v>6</v>
      </c>
      <c r="G142" s="13"/>
      <c r="H142" s="14">
        <v>793</v>
      </c>
      <c r="I142" s="14">
        <v>800</v>
      </c>
      <c r="J142" s="13"/>
      <c r="L142" s="14">
        <v>86</v>
      </c>
      <c r="M142" s="13"/>
      <c r="N142" s="13"/>
      <c r="O142" s="13"/>
      <c r="P142" s="13"/>
      <c r="Q142" s="13"/>
      <c r="R142" s="14">
        <v>86</v>
      </c>
      <c r="S142" s="14">
        <v>886</v>
      </c>
      <c r="T142" s="15">
        <v>0.1</v>
      </c>
      <c r="U142" s="14"/>
      <c r="V142" s="15"/>
      <c r="W142" s="14"/>
      <c r="X142" s="15"/>
    </row>
    <row r="143" spans="1:24" x14ac:dyDescent="0.3">
      <c r="A143" s="12">
        <v>428</v>
      </c>
      <c r="B143" s="12" t="s">
        <v>182</v>
      </c>
      <c r="C143" s="13"/>
      <c r="D143" s="13"/>
      <c r="E143" s="13"/>
      <c r="F143" s="13"/>
      <c r="G143" s="13"/>
      <c r="H143" s="14">
        <v>1</v>
      </c>
      <c r="I143" s="14">
        <v>1</v>
      </c>
      <c r="J143" s="13"/>
      <c r="L143" s="13"/>
      <c r="M143" s="13"/>
      <c r="N143" s="13"/>
      <c r="O143" s="13"/>
      <c r="P143" s="13"/>
      <c r="Q143" s="13"/>
      <c r="R143" s="13"/>
      <c r="S143" s="14">
        <v>1</v>
      </c>
      <c r="T143" s="15">
        <v>0</v>
      </c>
      <c r="U143" s="13"/>
      <c r="V143" s="13"/>
      <c r="W143" s="14"/>
      <c r="X143" s="15"/>
    </row>
    <row r="144" spans="1:24" x14ac:dyDescent="0.3">
      <c r="A144" s="12">
        <v>431</v>
      </c>
      <c r="B144" s="12" t="s">
        <v>93</v>
      </c>
      <c r="C144" s="13"/>
      <c r="D144" s="13"/>
      <c r="E144" s="13"/>
      <c r="F144" s="14">
        <v>77</v>
      </c>
      <c r="G144" s="13"/>
      <c r="H144" s="14">
        <v>1</v>
      </c>
      <c r="I144" s="14">
        <v>78</v>
      </c>
      <c r="J144" s="13"/>
      <c r="L144" s="13"/>
      <c r="M144" s="13"/>
      <c r="N144" s="13"/>
      <c r="O144" s="13"/>
      <c r="P144" s="13"/>
      <c r="Q144" s="13"/>
      <c r="R144" s="13"/>
      <c r="S144" s="14">
        <v>78</v>
      </c>
      <c r="T144" s="15">
        <v>0</v>
      </c>
      <c r="U144" s="13"/>
      <c r="V144" s="13"/>
      <c r="W144" s="14"/>
      <c r="X144" s="15"/>
    </row>
    <row r="145" spans="1:24" x14ac:dyDescent="0.3">
      <c r="A145" s="12">
        <v>439</v>
      </c>
      <c r="B145" s="12" t="s">
        <v>94</v>
      </c>
      <c r="C145" s="13"/>
      <c r="D145" s="14">
        <v>14</v>
      </c>
      <c r="E145" s="14">
        <v>30</v>
      </c>
      <c r="F145" s="14">
        <v>170</v>
      </c>
      <c r="G145" s="14">
        <v>28</v>
      </c>
      <c r="H145" s="14">
        <v>2587</v>
      </c>
      <c r="I145" s="14">
        <v>2829</v>
      </c>
      <c r="J145" s="14">
        <v>241</v>
      </c>
      <c r="L145" s="14">
        <v>34266</v>
      </c>
      <c r="M145" s="13"/>
      <c r="N145" s="13"/>
      <c r="O145" s="13"/>
      <c r="P145" s="13"/>
      <c r="Q145" s="13"/>
      <c r="R145" s="14">
        <v>34507</v>
      </c>
      <c r="S145" s="14">
        <v>37336</v>
      </c>
      <c r="T145" s="15">
        <v>0.92</v>
      </c>
      <c r="U145" s="14"/>
      <c r="V145" s="15"/>
      <c r="W145" s="14"/>
      <c r="X145" s="15"/>
    </row>
    <row r="146" spans="1:24" x14ac:dyDescent="0.3">
      <c r="A146" s="12">
        <v>441</v>
      </c>
      <c r="B146" s="12" t="s">
        <v>95</v>
      </c>
      <c r="C146" s="13"/>
      <c r="D146" s="14">
        <v>44</v>
      </c>
      <c r="E146" s="14">
        <v>189</v>
      </c>
      <c r="F146" s="14">
        <v>9</v>
      </c>
      <c r="G146" s="14">
        <v>38</v>
      </c>
      <c r="H146" s="14">
        <v>1434</v>
      </c>
      <c r="I146" s="14">
        <v>1714</v>
      </c>
      <c r="J146" s="14">
        <v>394</v>
      </c>
      <c r="L146" s="14">
        <v>17974</v>
      </c>
      <c r="M146" s="14">
        <v>1</v>
      </c>
      <c r="N146" s="13"/>
      <c r="O146" s="13"/>
      <c r="P146" s="13"/>
      <c r="Q146" s="13"/>
      <c r="R146" s="14">
        <v>18369</v>
      </c>
      <c r="S146" s="14">
        <v>20083</v>
      </c>
      <c r="T146" s="15">
        <v>0.91</v>
      </c>
      <c r="U146" s="14"/>
      <c r="V146" s="15"/>
      <c r="W146" s="14"/>
      <c r="X146" s="15"/>
    </row>
    <row r="147" spans="1:24" x14ac:dyDescent="0.3">
      <c r="A147" s="12">
        <v>444</v>
      </c>
      <c r="B147" s="12" t="s">
        <v>183</v>
      </c>
      <c r="C147" s="13"/>
      <c r="D147" s="13"/>
      <c r="E147" s="13"/>
      <c r="F147" s="13"/>
      <c r="G147" s="13"/>
      <c r="H147" s="13"/>
      <c r="I147" s="13"/>
      <c r="J147" s="13"/>
      <c r="L147" s="14">
        <v>5</v>
      </c>
      <c r="M147" s="13"/>
      <c r="N147" s="13"/>
      <c r="O147" s="13"/>
      <c r="P147" s="13"/>
      <c r="Q147" s="13"/>
      <c r="R147" s="14">
        <v>5</v>
      </c>
      <c r="S147" s="14">
        <v>5</v>
      </c>
      <c r="T147" s="15">
        <v>1</v>
      </c>
      <c r="U147" s="13"/>
      <c r="V147" s="13"/>
      <c r="W147" s="14"/>
      <c r="X147" s="15"/>
    </row>
    <row r="148" spans="1:24" x14ac:dyDescent="0.3">
      <c r="A148" s="12">
        <v>449</v>
      </c>
      <c r="B148" s="12" t="s">
        <v>96</v>
      </c>
      <c r="C148" s="13"/>
      <c r="D148" s="13"/>
      <c r="E148" s="13"/>
      <c r="F148" s="14">
        <v>136</v>
      </c>
      <c r="G148" s="13"/>
      <c r="H148" s="14">
        <v>20</v>
      </c>
      <c r="I148" s="14">
        <v>156</v>
      </c>
      <c r="J148" s="13"/>
      <c r="L148" s="13"/>
      <c r="M148" s="14">
        <v>135</v>
      </c>
      <c r="N148" s="13"/>
      <c r="O148" s="13"/>
      <c r="P148" s="13"/>
      <c r="Q148" s="13"/>
      <c r="R148" s="14">
        <v>135</v>
      </c>
      <c r="S148" s="14">
        <v>291</v>
      </c>
      <c r="T148" s="15">
        <v>0.46</v>
      </c>
      <c r="U148" s="13"/>
      <c r="V148" s="13"/>
      <c r="W148" s="14"/>
      <c r="X148" s="15"/>
    </row>
    <row r="149" spans="1:24" x14ac:dyDescent="0.3">
      <c r="A149" s="12">
        <v>456</v>
      </c>
      <c r="B149" s="12" t="s">
        <v>97</v>
      </c>
      <c r="C149" s="13"/>
      <c r="D149" s="14">
        <v>52</v>
      </c>
      <c r="E149" s="14">
        <v>1283</v>
      </c>
      <c r="F149" s="14">
        <v>335</v>
      </c>
      <c r="G149" s="14">
        <v>16</v>
      </c>
      <c r="H149" s="14">
        <v>636</v>
      </c>
      <c r="I149" s="14">
        <v>2322</v>
      </c>
      <c r="J149" s="14">
        <v>3866</v>
      </c>
      <c r="L149" s="14">
        <v>6882</v>
      </c>
      <c r="M149" s="13"/>
      <c r="N149" s="13"/>
      <c r="O149" s="13"/>
      <c r="P149" s="13"/>
      <c r="Q149" s="13"/>
      <c r="R149" s="14">
        <v>10748</v>
      </c>
      <c r="S149" s="14">
        <v>13070</v>
      </c>
      <c r="T149" s="15">
        <v>0.82</v>
      </c>
      <c r="U149" s="14"/>
      <c r="V149" s="15"/>
      <c r="W149" s="14"/>
      <c r="X149" s="15"/>
    </row>
    <row r="150" spans="1:24" x14ac:dyDescent="0.3">
      <c r="A150" s="12">
        <v>461</v>
      </c>
      <c r="B150" s="12" t="s">
        <v>98</v>
      </c>
      <c r="C150" s="13"/>
      <c r="D150" s="14">
        <v>2</v>
      </c>
      <c r="E150" s="13"/>
      <c r="F150" s="14">
        <v>2</v>
      </c>
      <c r="G150" s="14">
        <v>42</v>
      </c>
      <c r="H150" s="14">
        <v>30</v>
      </c>
      <c r="I150" s="14">
        <v>76</v>
      </c>
      <c r="J150" s="13"/>
      <c r="L150" s="14">
        <v>2</v>
      </c>
      <c r="M150" s="13"/>
      <c r="N150" s="13"/>
      <c r="O150" s="13"/>
      <c r="P150" s="13"/>
      <c r="Q150" s="13"/>
      <c r="R150" s="14">
        <v>2</v>
      </c>
      <c r="S150" s="14">
        <v>78</v>
      </c>
      <c r="T150" s="15">
        <v>0.03</v>
      </c>
      <c r="U150" s="13"/>
      <c r="V150" s="13"/>
      <c r="W150" s="14"/>
      <c r="X150" s="15"/>
    </row>
    <row r="151" spans="1:24" x14ac:dyDescent="0.3">
      <c r="A151" s="12">
        <v>475</v>
      </c>
      <c r="B151" s="12" t="s">
        <v>99</v>
      </c>
      <c r="C151" s="13"/>
      <c r="D151" s="14">
        <v>14</v>
      </c>
      <c r="E151" s="14">
        <v>58</v>
      </c>
      <c r="F151" s="14">
        <v>10</v>
      </c>
      <c r="G151" s="14">
        <v>8</v>
      </c>
      <c r="H151" s="14">
        <v>1484</v>
      </c>
      <c r="I151" s="14">
        <v>1574</v>
      </c>
      <c r="J151" s="13"/>
      <c r="L151" s="14">
        <v>115</v>
      </c>
      <c r="M151" s="13"/>
      <c r="N151" s="13"/>
      <c r="O151" s="13"/>
      <c r="P151" s="13"/>
      <c r="Q151" s="13"/>
      <c r="R151" s="14">
        <v>115</v>
      </c>
      <c r="S151" s="14">
        <v>1689</v>
      </c>
      <c r="T151" s="15">
        <v>7.0000000000000007E-2</v>
      </c>
      <c r="U151" s="13"/>
      <c r="V151" s="13"/>
      <c r="W151" s="14"/>
      <c r="X151" s="15"/>
    </row>
    <row r="152" spans="1:24" x14ac:dyDescent="0.3">
      <c r="A152" s="12">
        <v>478</v>
      </c>
      <c r="B152" s="12" t="s">
        <v>100</v>
      </c>
      <c r="C152" s="13"/>
      <c r="D152" s="14">
        <v>6</v>
      </c>
      <c r="E152" s="14">
        <v>11</v>
      </c>
      <c r="F152" s="14">
        <v>6</v>
      </c>
      <c r="G152" s="14">
        <v>28</v>
      </c>
      <c r="H152" s="14">
        <v>1265</v>
      </c>
      <c r="I152" s="14">
        <v>1316</v>
      </c>
      <c r="J152" s="14">
        <v>2</v>
      </c>
      <c r="L152" s="14">
        <v>107</v>
      </c>
      <c r="M152" s="13"/>
      <c r="N152" s="13"/>
      <c r="O152" s="13"/>
      <c r="P152" s="13"/>
      <c r="Q152" s="13"/>
      <c r="R152" s="14">
        <v>109</v>
      </c>
      <c r="S152" s="14">
        <v>1425</v>
      </c>
      <c r="T152" s="15">
        <v>0.08</v>
      </c>
      <c r="U152" s="13"/>
      <c r="V152" s="13"/>
      <c r="W152" s="14"/>
      <c r="X152" s="15"/>
    </row>
    <row r="153" spans="1:24" x14ac:dyDescent="0.3">
      <c r="A153" s="12">
        <v>485</v>
      </c>
      <c r="B153" s="12" t="s">
        <v>101</v>
      </c>
      <c r="C153" s="13"/>
      <c r="D153" s="13"/>
      <c r="E153" s="13"/>
      <c r="F153" s="14">
        <v>1184</v>
      </c>
      <c r="G153" s="14">
        <v>40</v>
      </c>
      <c r="H153" s="14">
        <v>962</v>
      </c>
      <c r="I153" s="14">
        <v>2186</v>
      </c>
      <c r="J153" s="13"/>
      <c r="L153" s="14">
        <v>26114</v>
      </c>
      <c r="M153" s="14">
        <v>8425</v>
      </c>
      <c r="N153" s="13"/>
      <c r="O153" s="13"/>
      <c r="P153" s="13"/>
      <c r="Q153" s="13"/>
      <c r="R153" s="14">
        <v>34539</v>
      </c>
      <c r="S153" s="14">
        <v>36725</v>
      </c>
      <c r="T153" s="15">
        <v>0.94</v>
      </c>
      <c r="U153" s="14"/>
      <c r="V153" s="15"/>
      <c r="W153" s="14"/>
      <c r="X153" s="15"/>
    </row>
    <row r="154" spans="1:24" x14ac:dyDescent="0.3">
      <c r="A154" s="12">
        <v>488</v>
      </c>
      <c r="B154" s="12" t="s">
        <v>102</v>
      </c>
      <c r="C154" s="13"/>
      <c r="D154" s="13"/>
      <c r="E154" s="13"/>
      <c r="F154" s="13"/>
      <c r="G154" s="13"/>
      <c r="H154" s="14">
        <v>1526</v>
      </c>
      <c r="I154" s="14">
        <v>1526</v>
      </c>
      <c r="J154" s="13"/>
      <c r="L154" s="14">
        <v>1</v>
      </c>
      <c r="M154" s="13"/>
      <c r="N154" s="13"/>
      <c r="O154" s="13"/>
      <c r="P154" s="13"/>
      <c r="Q154" s="13"/>
      <c r="R154" s="14">
        <v>1</v>
      </c>
      <c r="S154" s="14">
        <v>1527</v>
      </c>
      <c r="T154" s="15">
        <v>0</v>
      </c>
      <c r="U154" s="13"/>
      <c r="V154" s="13"/>
      <c r="W154" s="14"/>
      <c r="X154" s="15"/>
    </row>
    <row r="157" spans="1:24" x14ac:dyDescent="0.3">
      <c r="A157" s="13"/>
      <c r="B157" s="16" t="s">
        <v>52</v>
      </c>
      <c r="C157" s="13"/>
      <c r="D157" s="14">
        <v>132</v>
      </c>
      <c r="E157" s="14">
        <v>1572</v>
      </c>
      <c r="F157" s="14">
        <v>1939</v>
      </c>
      <c r="G157" s="14">
        <v>204</v>
      </c>
      <c r="H157" s="14">
        <v>10817</v>
      </c>
      <c r="I157" s="14">
        <v>14664</v>
      </c>
      <c r="J157" s="14">
        <v>4503</v>
      </c>
      <c r="K157">
        <v>413643</v>
      </c>
      <c r="L157" s="14">
        <v>85633</v>
      </c>
      <c r="M157" s="14">
        <v>8582</v>
      </c>
      <c r="N157" s="13"/>
      <c r="O157" s="13"/>
      <c r="P157" s="13"/>
      <c r="Q157" s="13"/>
      <c r="R157" s="14">
        <f>SUM(J157:Q157)</f>
        <v>512361</v>
      </c>
      <c r="S157" s="14">
        <f>SUM(I157,R157)</f>
        <v>527025</v>
      </c>
      <c r="T157" s="15">
        <f>R157/S157</f>
        <v>0.97217589298420382</v>
      </c>
      <c r="U157" s="14"/>
      <c r="V157" s="15"/>
      <c r="W157" s="14"/>
      <c r="X157" s="15"/>
    </row>
    <row r="158" spans="1:24" x14ac:dyDescent="0.3">
      <c r="A158" s="13"/>
      <c r="B158" s="16" t="s">
        <v>53</v>
      </c>
      <c r="C158" s="15">
        <v>0</v>
      </c>
      <c r="D158" s="17">
        <v>2E-3</v>
      </c>
      <c r="E158" s="17">
        <v>4.1000000000000002E-2</v>
      </c>
      <c r="F158" s="17">
        <v>2.5000000000000001E-2</v>
      </c>
      <c r="G158" s="17">
        <v>1.7000000000000001E-2</v>
      </c>
      <c r="H158" s="17">
        <v>6.8000000000000005E-2</v>
      </c>
      <c r="I158" s="17">
        <v>4.2000000000000003E-2</v>
      </c>
      <c r="J158" s="17">
        <v>1.2999999999999999E-2</v>
      </c>
      <c r="K158" s="17">
        <f>K157/$I$307</f>
        <v>2.1802358447380158E-2</v>
      </c>
      <c r="L158" s="17">
        <v>5.8000000000000003E-2</v>
      </c>
      <c r="M158" s="17">
        <v>2.5000000000000001E-2</v>
      </c>
      <c r="N158" s="15">
        <v>0</v>
      </c>
      <c r="O158" s="15">
        <v>0</v>
      </c>
      <c r="P158" s="15">
        <v>0</v>
      </c>
      <c r="Q158" s="15">
        <v>0</v>
      </c>
      <c r="R158" s="17">
        <f>R157/$P$307</f>
        <v>2.4260611759612069E-2</v>
      </c>
      <c r="S158" s="17">
        <f>S157/$Q$307</f>
        <v>2.4544919426391486E-2</v>
      </c>
      <c r="T158" s="13"/>
      <c r="U158" s="17"/>
      <c r="V158" s="13"/>
      <c r="W158" s="17"/>
      <c r="X158" s="13"/>
    </row>
    <row r="160" spans="1:24" ht="17.399999999999999" customHeight="1" x14ac:dyDescent="0.3">
      <c r="A160" s="2" t="s">
        <v>0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7.6" customHeight="1" x14ac:dyDescent="0.3">
      <c r="A161" s="2" t="s">
        <v>1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3"/>
      <c r="X161" s="3"/>
    </row>
    <row r="164" spans="1:24" ht="31.2" x14ac:dyDescent="0.3">
      <c r="A164" s="4" t="s">
        <v>3</v>
      </c>
      <c r="B164" s="1"/>
      <c r="C164" s="5" t="s">
        <v>103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3">
      <c r="A165" s="21" t="s">
        <v>161</v>
      </c>
      <c r="B165" s="21"/>
      <c r="C165" s="21"/>
    </row>
    <row r="167" spans="1:24" x14ac:dyDescent="0.3">
      <c r="A167" s="9"/>
      <c r="B167" s="9"/>
      <c r="C167" s="10" t="s">
        <v>5</v>
      </c>
      <c r="D167" s="10"/>
      <c r="E167" s="10"/>
      <c r="F167" s="10"/>
      <c r="G167" s="10"/>
      <c r="H167" s="10"/>
      <c r="I167" s="10"/>
      <c r="J167" s="10"/>
      <c r="K167" s="10" t="s">
        <v>6</v>
      </c>
      <c r="L167" s="10"/>
      <c r="M167" s="1"/>
      <c r="N167" s="6" t="s">
        <v>7</v>
      </c>
      <c r="O167" s="6" t="s">
        <v>7</v>
      </c>
      <c r="P167" s="6" t="s">
        <v>8</v>
      </c>
      <c r="Q167" s="6" t="s">
        <v>8</v>
      </c>
      <c r="R167" s="7"/>
      <c r="S167" s="7"/>
      <c r="T167" s="10"/>
      <c r="U167" s="10"/>
      <c r="V167" s="10"/>
      <c r="W167" s="10"/>
    </row>
    <row r="168" spans="1:24" x14ac:dyDescent="0.3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"/>
      <c r="N168" s="6" t="s">
        <v>9</v>
      </c>
      <c r="O168" s="6" t="s">
        <v>10</v>
      </c>
      <c r="P168" s="6" t="s">
        <v>11</v>
      </c>
      <c r="Q168" s="6" t="s">
        <v>12</v>
      </c>
      <c r="R168" s="11"/>
      <c r="S168" s="11"/>
      <c r="T168" s="10"/>
      <c r="U168" s="10"/>
      <c r="V168" s="10"/>
      <c r="W168" s="10"/>
    </row>
    <row r="169" spans="1:24" x14ac:dyDescent="0.3">
      <c r="A169" s="8" t="s">
        <v>13</v>
      </c>
      <c r="B169" s="8" t="s">
        <v>14</v>
      </c>
      <c r="C169" s="7"/>
      <c r="D169" s="6" t="s">
        <v>15</v>
      </c>
      <c r="E169" s="6" t="s">
        <v>9</v>
      </c>
      <c r="F169" s="6" t="s">
        <v>10</v>
      </c>
      <c r="G169" s="6" t="s">
        <v>16</v>
      </c>
      <c r="H169" s="7"/>
      <c r="I169" s="6" t="s">
        <v>17</v>
      </c>
      <c r="J169" s="6" t="s">
        <v>18</v>
      </c>
      <c r="K169" s="6" t="s">
        <v>197</v>
      </c>
      <c r="L169" s="6" t="s">
        <v>9</v>
      </c>
      <c r="M169" s="6" t="s">
        <v>10</v>
      </c>
      <c r="N169" s="6" t="s">
        <v>19</v>
      </c>
      <c r="O169" s="6" t="s">
        <v>19</v>
      </c>
      <c r="P169" s="6" t="s">
        <v>8</v>
      </c>
      <c r="Q169" s="6" t="s">
        <v>8</v>
      </c>
      <c r="R169" s="6" t="s">
        <v>17</v>
      </c>
      <c r="S169" s="7"/>
      <c r="T169" s="6" t="s">
        <v>20</v>
      </c>
      <c r="U169" s="7"/>
      <c r="V169" s="7"/>
      <c r="W169" s="7"/>
      <c r="X169" s="7"/>
    </row>
    <row r="170" spans="1:24" x14ac:dyDescent="0.3">
      <c r="A170" s="8" t="s">
        <v>21</v>
      </c>
      <c r="B170" s="8" t="s">
        <v>22</v>
      </c>
      <c r="C170" s="6" t="s">
        <v>23</v>
      </c>
      <c r="D170" s="6" t="s">
        <v>24</v>
      </c>
      <c r="E170" s="6" t="s">
        <v>25</v>
      </c>
      <c r="F170" s="6" t="s">
        <v>26</v>
      </c>
      <c r="G170" s="6" t="s">
        <v>27</v>
      </c>
      <c r="H170" s="6" t="s">
        <v>28</v>
      </c>
      <c r="I170" s="6" t="s">
        <v>29</v>
      </c>
      <c r="J170" s="6" t="s">
        <v>30</v>
      </c>
      <c r="K170" s="6" t="s">
        <v>198</v>
      </c>
      <c r="L170" s="6" t="s">
        <v>25</v>
      </c>
      <c r="M170" s="6" t="s">
        <v>26</v>
      </c>
      <c r="N170" s="6" t="s">
        <v>25</v>
      </c>
      <c r="O170" s="6" t="s">
        <v>26</v>
      </c>
      <c r="P170" s="6" t="s">
        <v>31</v>
      </c>
      <c r="Q170" s="6" t="s">
        <v>32</v>
      </c>
      <c r="R170" s="6" t="s">
        <v>6</v>
      </c>
      <c r="S170" s="6" t="s">
        <v>17</v>
      </c>
      <c r="T170" s="6" t="s">
        <v>6</v>
      </c>
      <c r="U170" s="6"/>
      <c r="V170" s="6"/>
      <c r="W170" s="6"/>
      <c r="X170" s="6"/>
    </row>
    <row r="173" spans="1:24" x14ac:dyDescent="0.3">
      <c r="A173" s="12">
        <v>502</v>
      </c>
      <c r="B173" s="12" t="s">
        <v>104</v>
      </c>
      <c r="C173" s="13"/>
      <c r="D173" s="14">
        <v>850</v>
      </c>
      <c r="E173" s="14">
        <v>2527</v>
      </c>
      <c r="F173" s="14">
        <v>3390</v>
      </c>
      <c r="G173" s="14">
        <v>852</v>
      </c>
      <c r="H173" s="14">
        <v>1767</v>
      </c>
      <c r="I173" s="14">
        <v>9386</v>
      </c>
      <c r="J173" s="14">
        <v>1821</v>
      </c>
      <c r="L173" s="14">
        <v>5307</v>
      </c>
      <c r="M173" s="14">
        <v>1</v>
      </c>
      <c r="N173" s="14">
        <v>1</v>
      </c>
      <c r="O173" s="13"/>
      <c r="P173" s="13"/>
      <c r="Q173" s="13"/>
      <c r="R173" s="14">
        <v>7130</v>
      </c>
      <c r="S173" s="14">
        <v>16516</v>
      </c>
      <c r="T173" s="15">
        <v>0.43</v>
      </c>
      <c r="U173" s="14"/>
      <c r="V173" s="15"/>
      <c r="W173" s="14"/>
      <c r="X173" s="15"/>
    </row>
    <row r="174" spans="1:24" x14ac:dyDescent="0.3">
      <c r="A174" s="12">
        <v>503</v>
      </c>
      <c r="B174" s="12" t="s">
        <v>184</v>
      </c>
      <c r="C174" s="13"/>
      <c r="D174" s="13"/>
      <c r="E174" s="13"/>
      <c r="F174" s="13"/>
      <c r="G174" s="13"/>
      <c r="H174" s="13"/>
      <c r="I174" s="13"/>
      <c r="J174" s="14">
        <v>5</v>
      </c>
      <c r="L174" s="13"/>
      <c r="M174" s="13"/>
      <c r="N174" s="13"/>
      <c r="O174" s="13"/>
      <c r="P174" s="13"/>
      <c r="Q174" s="13"/>
      <c r="R174" s="14">
        <v>5</v>
      </c>
      <c r="S174" s="14">
        <v>5</v>
      </c>
      <c r="T174" s="15">
        <v>1</v>
      </c>
      <c r="U174" s="13"/>
      <c r="V174" s="13"/>
      <c r="W174" s="13"/>
      <c r="X174" s="13"/>
    </row>
    <row r="175" spans="1:24" x14ac:dyDescent="0.3">
      <c r="A175" s="12">
        <v>504</v>
      </c>
      <c r="B175" s="12" t="s">
        <v>105</v>
      </c>
      <c r="C175" s="13"/>
      <c r="D175" s="14">
        <v>786</v>
      </c>
      <c r="E175" s="14">
        <v>6</v>
      </c>
      <c r="F175" s="14">
        <v>1066</v>
      </c>
      <c r="G175" s="14">
        <v>216</v>
      </c>
      <c r="H175" s="14">
        <v>985</v>
      </c>
      <c r="I175" s="14">
        <v>3059</v>
      </c>
      <c r="J175" s="13"/>
      <c r="L175" s="14">
        <v>44807</v>
      </c>
      <c r="M175" s="14">
        <v>5315</v>
      </c>
      <c r="N175" s="13"/>
      <c r="O175" s="13"/>
      <c r="P175" s="13"/>
      <c r="Q175" s="13"/>
      <c r="R175" s="14">
        <v>50122</v>
      </c>
      <c r="S175" s="14">
        <v>53181</v>
      </c>
      <c r="T175" s="15">
        <v>0.94</v>
      </c>
      <c r="U175" s="14"/>
      <c r="V175" s="15"/>
      <c r="W175" s="14"/>
      <c r="X175" s="15"/>
    </row>
    <row r="176" spans="1:24" x14ac:dyDescent="0.3">
      <c r="A176" s="12">
        <v>505</v>
      </c>
      <c r="B176" s="12" t="s">
        <v>185</v>
      </c>
      <c r="C176" s="13"/>
      <c r="D176" s="13"/>
      <c r="E176" s="13"/>
      <c r="F176" s="13"/>
      <c r="G176" s="13"/>
      <c r="H176" s="13"/>
      <c r="I176" s="13"/>
      <c r="J176" s="14">
        <v>8</v>
      </c>
      <c r="L176" s="13"/>
      <c r="M176" s="13"/>
      <c r="N176" s="13"/>
      <c r="O176" s="13"/>
      <c r="P176" s="13"/>
      <c r="Q176" s="13"/>
      <c r="R176" s="14">
        <v>8</v>
      </c>
      <c r="S176" s="14">
        <v>8</v>
      </c>
      <c r="T176" s="15">
        <v>1</v>
      </c>
      <c r="U176" s="13"/>
      <c r="V176" s="13"/>
      <c r="W176" s="13"/>
      <c r="X176" s="13"/>
    </row>
    <row r="177" spans="1:24" x14ac:dyDescent="0.3">
      <c r="A177" s="12">
        <v>506</v>
      </c>
      <c r="B177" s="12" t="s">
        <v>186</v>
      </c>
      <c r="C177" s="13"/>
      <c r="D177" s="13"/>
      <c r="E177" s="13"/>
      <c r="F177" s="13"/>
      <c r="G177" s="13"/>
      <c r="H177" s="13"/>
      <c r="I177" s="13"/>
      <c r="J177" s="14">
        <v>1</v>
      </c>
      <c r="L177" s="13"/>
      <c r="M177" s="13"/>
      <c r="N177" s="13"/>
      <c r="O177" s="13"/>
      <c r="P177" s="13"/>
      <c r="Q177" s="13"/>
      <c r="R177" s="14">
        <v>1</v>
      </c>
      <c r="S177" s="14">
        <v>1</v>
      </c>
      <c r="T177" s="15">
        <v>1</v>
      </c>
      <c r="U177" s="13"/>
      <c r="V177" s="13"/>
      <c r="W177" s="13"/>
      <c r="X177" s="13"/>
    </row>
    <row r="178" spans="1:24" x14ac:dyDescent="0.3">
      <c r="A178" s="12">
        <v>507</v>
      </c>
      <c r="B178" s="12" t="s">
        <v>106</v>
      </c>
      <c r="C178" s="13"/>
      <c r="D178" s="14">
        <v>14</v>
      </c>
      <c r="E178" s="14">
        <v>3</v>
      </c>
      <c r="F178" s="14">
        <v>52</v>
      </c>
      <c r="G178" s="14">
        <v>14</v>
      </c>
      <c r="H178" s="14">
        <v>1256</v>
      </c>
      <c r="I178" s="14">
        <v>1339</v>
      </c>
      <c r="J178" s="14">
        <v>1</v>
      </c>
      <c r="L178" s="14">
        <v>10</v>
      </c>
      <c r="M178" s="13"/>
      <c r="N178" s="13"/>
      <c r="O178" s="13"/>
      <c r="P178" s="13"/>
      <c r="Q178" s="13"/>
      <c r="R178" s="14">
        <v>11</v>
      </c>
      <c r="S178" s="14">
        <v>1350</v>
      </c>
      <c r="T178" s="15">
        <v>0.01</v>
      </c>
      <c r="U178" s="14"/>
      <c r="V178" s="15"/>
      <c r="W178" s="14"/>
      <c r="X178" s="15"/>
    </row>
    <row r="179" spans="1:24" x14ac:dyDescent="0.3">
      <c r="A179" s="12">
        <v>510</v>
      </c>
      <c r="B179" s="12" t="s">
        <v>107</v>
      </c>
      <c r="C179" s="13"/>
      <c r="D179" s="14">
        <v>16</v>
      </c>
      <c r="E179" s="14">
        <v>1</v>
      </c>
      <c r="F179" s="14">
        <v>1440</v>
      </c>
      <c r="G179" s="14">
        <v>4</v>
      </c>
      <c r="H179" s="14">
        <v>659</v>
      </c>
      <c r="I179" s="14">
        <v>2120</v>
      </c>
      <c r="J179" s="13"/>
      <c r="L179" s="14">
        <v>48590</v>
      </c>
      <c r="M179" s="14">
        <v>9749</v>
      </c>
      <c r="N179" s="13"/>
      <c r="O179" s="13"/>
      <c r="P179" s="13"/>
      <c r="Q179" s="13"/>
      <c r="R179" s="14">
        <v>58339</v>
      </c>
      <c r="S179" s="14">
        <v>60459</v>
      </c>
      <c r="T179" s="15">
        <v>0.96</v>
      </c>
      <c r="U179" s="14"/>
      <c r="V179" s="15"/>
      <c r="W179" s="14"/>
      <c r="X179" s="15"/>
    </row>
    <row r="180" spans="1:24" x14ac:dyDescent="0.3">
      <c r="A180" s="12">
        <v>515</v>
      </c>
      <c r="B180" s="12" t="s">
        <v>108</v>
      </c>
      <c r="C180" s="13"/>
      <c r="D180" s="13"/>
      <c r="E180" s="13"/>
      <c r="F180" s="14">
        <v>1</v>
      </c>
      <c r="G180" s="13"/>
      <c r="H180" s="13"/>
      <c r="I180" s="14">
        <v>1</v>
      </c>
      <c r="J180" s="13"/>
      <c r="L180" s="13"/>
      <c r="M180" s="13"/>
      <c r="N180" s="13"/>
      <c r="O180" s="13"/>
      <c r="P180" s="13"/>
      <c r="Q180" s="13"/>
      <c r="R180" s="13"/>
      <c r="S180" s="14">
        <v>1</v>
      </c>
      <c r="T180" s="15">
        <v>0</v>
      </c>
      <c r="U180" s="13"/>
      <c r="V180" s="13"/>
      <c r="W180" s="13"/>
      <c r="X180" s="13"/>
    </row>
    <row r="181" spans="1:24" x14ac:dyDescent="0.3">
      <c r="A181" s="12">
        <v>602</v>
      </c>
      <c r="B181" s="12" t="s">
        <v>109</v>
      </c>
      <c r="C181" s="13"/>
      <c r="D181" s="14">
        <v>1418</v>
      </c>
      <c r="E181" s="14">
        <v>346</v>
      </c>
      <c r="F181" s="14">
        <v>1746</v>
      </c>
      <c r="G181" s="13"/>
      <c r="H181" s="14">
        <v>284</v>
      </c>
      <c r="I181" s="14">
        <v>3794</v>
      </c>
      <c r="J181" s="14">
        <v>122</v>
      </c>
      <c r="L181" s="14">
        <v>1009</v>
      </c>
      <c r="M181" s="14">
        <v>1</v>
      </c>
      <c r="N181" s="13"/>
      <c r="O181" s="13"/>
      <c r="P181" s="13"/>
      <c r="Q181" s="13"/>
      <c r="R181" s="14">
        <v>1132</v>
      </c>
      <c r="S181" s="14">
        <v>4926</v>
      </c>
      <c r="T181" s="15">
        <v>0.23</v>
      </c>
      <c r="U181" s="14"/>
      <c r="V181" s="15"/>
      <c r="W181" s="14"/>
      <c r="X181" s="15"/>
    </row>
    <row r="182" spans="1:24" x14ac:dyDescent="0.3">
      <c r="A182" s="12">
        <v>604</v>
      </c>
      <c r="B182" s="12" t="s">
        <v>110</v>
      </c>
      <c r="C182" s="13"/>
      <c r="D182" s="14">
        <v>52</v>
      </c>
      <c r="E182" s="13"/>
      <c r="F182" s="14">
        <v>8</v>
      </c>
      <c r="G182" s="14">
        <v>148</v>
      </c>
      <c r="H182" s="14">
        <v>25</v>
      </c>
      <c r="I182" s="14">
        <v>233</v>
      </c>
      <c r="J182" s="13"/>
      <c r="L182" s="14">
        <v>13</v>
      </c>
      <c r="M182" s="14">
        <v>17</v>
      </c>
      <c r="N182" s="13"/>
      <c r="O182" s="13"/>
      <c r="P182" s="13"/>
      <c r="Q182" s="13"/>
      <c r="R182" s="14">
        <v>30</v>
      </c>
      <c r="S182" s="14">
        <v>263</v>
      </c>
      <c r="T182" s="15">
        <v>0.11</v>
      </c>
      <c r="U182" s="13"/>
      <c r="V182" s="13"/>
      <c r="W182" s="14"/>
      <c r="X182" s="15"/>
    </row>
    <row r="183" spans="1:24" x14ac:dyDescent="0.3">
      <c r="A183" s="12">
        <v>605</v>
      </c>
      <c r="B183" s="12" t="s">
        <v>111</v>
      </c>
      <c r="C183" s="13"/>
      <c r="D183" s="13"/>
      <c r="E183" s="14">
        <v>1</v>
      </c>
      <c r="F183" s="14">
        <v>10</v>
      </c>
      <c r="G183" s="14">
        <v>22</v>
      </c>
      <c r="H183" s="14">
        <v>52</v>
      </c>
      <c r="I183" s="14">
        <v>85</v>
      </c>
      <c r="J183" s="13"/>
      <c r="L183" s="14">
        <v>6</v>
      </c>
      <c r="M183" s="14">
        <v>13</v>
      </c>
      <c r="N183" s="13"/>
      <c r="O183" s="13"/>
      <c r="P183" s="13"/>
      <c r="Q183" s="13"/>
      <c r="R183" s="14">
        <v>19</v>
      </c>
      <c r="S183" s="14">
        <v>104</v>
      </c>
      <c r="T183" s="15">
        <v>0.18</v>
      </c>
      <c r="U183" s="13"/>
      <c r="V183" s="13"/>
      <c r="W183" s="14"/>
      <c r="X183" s="15"/>
    </row>
    <row r="184" spans="1:24" x14ac:dyDescent="0.3">
      <c r="A184" s="12">
        <v>607</v>
      </c>
      <c r="B184" s="12" t="s">
        <v>112</v>
      </c>
      <c r="C184" s="13"/>
      <c r="D184" s="14">
        <v>948</v>
      </c>
      <c r="E184" s="14">
        <v>23</v>
      </c>
      <c r="F184" s="14">
        <v>34</v>
      </c>
      <c r="G184" s="14">
        <v>38</v>
      </c>
      <c r="H184" s="14">
        <v>842</v>
      </c>
      <c r="I184" s="14">
        <v>1885</v>
      </c>
      <c r="J184" s="13"/>
      <c r="L184" s="14">
        <v>21</v>
      </c>
      <c r="M184" s="13"/>
      <c r="N184" s="13"/>
      <c r="O184" s="13"/>
      <c r="P184" s="13"/>
      <c r="Q184" s="13"/>
      <c r="R184" s="14">
        <v>21</v>
      </c>
      <c r="S184" s="14">
        <v>1906</v>
      </c>
      <c r="T184" s="15">
        <v>0.01</v>
      </c>
      <c r="U184" s="13"/>
      <c r="V184" s="13"/>
      <c r="W184" s="14"/>
      <c r="X184" s="15"/>
    </row>
    <row r="185" spans="1:24" x14ac:dyDescent="0.3">
      <c r="A185" s="12">
        <v>701</v>
      </c>
      <c r="B185" s="12" t="s">
        <v>113</v>
      </c>
      <c r="C185" s="13"/>
      <c r="D185" s="14">
        <v>424</v>
      </c>
      <c r="E185" s="14">
        <v>2</v>
      </c>
      <c r="F185" s="14">
        <v>2767</v>
      </c>
      <c r="G185" s="14">
        <v>550</v>
      </c>
      <c r="H185" s="14">
        <v>2449</v>
      </c>
      <c r="I185" s="14">
        <v>6192</v>
      </c>
      <c r="J185" s="13"/>
      <c r="L185" s="14">
        <v>82015</v>
      </c>
      <c r="M185" s="14">
        <v>26719</v>
      </c>
      <c r="N185" s="13"/>
      <c r="O185" s="13"/>
      <c r="P185" s="13"/>
      <c r="Q185" s="13"/>
      <c r="R185" s="14">
        <v>108734</v>
      </c>
      <c r="S185" s="14">
        <v>114926</v>
      </c>
      <c r="T185" s="15">
        <v>0.95</v>
      </c>
      <c r="U185" s="14"/>
      <c r="V185" s="15"/>
      <c r="W185" s="14"/>
      <c r="X185" s="15"/>
    </row>
    <row r="186" spans="1:24" x14ac:dyDescent="0.3">
      <c r="A186" s="12">
        <v>702</v>
      </c>
      <c r="B186" s="12" t="s">
        <v>114</v>
      </c>
      <c r="C186" s="13"/>
      <c r="D186" s="14">
        <v>748</v>
      </c>
      <c r="E186" s="14">
        <v>70</v>
      </c>
      <c r="F186" s="14">
        <v>2070</v>
      </c>
      <c r="G186" s="14">
        <v>650</v>
      </c>
      <c r="H186" s="14">
        <v>1332</v>
      </c>
      <c r="I186" s="14">
        <v>4870</v>
      </c>
      <c r="J186" s="13"/>
      <c r="L186" s="14">
        <v>26736</v>
      </c>
      <c r="M186" s="14">
        <v>11814</v>
      </c>
      <c r="N186" s="13"/>
      <c r="O186" s="13"/>
      <c r="P186" s="13"/>
      <c r="Q186" s="13"/>
      <c r="R186" s="14">
        <v>38550</v>
      </c>
      <c r="S186" s="14">
        <v>43420</v>
      </c>
      <c r="T186" s="15">
        <v>0.89</v>
      </c>
      <c r="U186" s="14"/>
      <c r="V186" s="15"/>
      <c r="W186" s="14"/>
      <c r="X186" s="15"/>
    </row>
    <row r="187" spans="1:24" x14ac:dyDescent="0.3">
      <c r="A187" s="12">
        <v>703</v>
      </c>
      <c r="B187" s="12" t="s">
        <v>115</v>
      </c>
      <c r="C187" s="13"/>
      <c r="D187" s="14">
        <v>6</v>
      </c>
      <c r="E187" s="13"/>
      <c r="F187" s="13"/>
      <c r="G187" s="14">
        <v>8</v>
      </c>
      <c r="H187" s="13"/>
      <c r="I187" s="14">
        <v>14</v>
      </c>
      <c r="J187" s="13"/>
      <c r="L187" s="14">
        <v>55</v>
      </c>
      <c r="M187" s="13"/>
      <c r="N187" s="13"/>
      <c r="O187" s="13"/>
      <c r="P187" s="13"/>
      <c r="Q187" s="13"/>
      <c r="R187" s="14">
        <v>55</v>
      </c>
      <c r="S187" s="14">
        <v>69</v>
      </c>
      <c r="T187" s="15">
        <v>0.8</v>
      </c>
      <c r="U187" s="13"/>
      <c r="V187" s="13"/>
      <c r="W187" s="14"/>
      <c r="X187" s="15"/>
    </row>
    <row r="188" spans="1:24" x14ac:dyDescent="0.3">
      <c r="A188" s="12">
        <v>705</v>
      </c>
      <c r="B188" s="12" t="s">
        <v>116</v>
      </c>
      <c r="C188" s="13"/>
      <c r="D188" s="14">
        <v>2010</v>
      </c>
      <c r="E188" s="14">
        <v>992</v>
      </c>
      <c r="F188" s="14">
        <v>1997</v>
      </c>
      <c r="G188" s="14">
        <v>2009</v>
      </c>
      <c r="H188" s="14">
        <v>1143</v>
      </c>
      <c r="I188" s="14">
        <v>8151</v>
      </c>
      <c r="J188" s="14">
        <v>285</v>
      </c>
      <c r="L188" s="14">
        <v>2249</v>
      </c>
      <c r="M188" s="14">
        <v>1</v>
      </c>
      <c r="N188" s="13"/>
      <c r="O188" s="13"/>
      <c r="P188" s="13"/>
      <c r="Q188" s="13"/>
      <c r="R188" s="14">
        <v>2535</v>
      </c>
      <c r="S188" s="14">
        <v>10686</v>
      </c>
      <c r="T188" s="15">
        <v>0.24</v>
      </c>
      <c r="U188" s="14"/>
      <c r="V188" s="15"/>
      <c r="W188" s="14"/>
      <c r="X188" s="15"/>
    </row>
    <row r="189" spans="1:24" x14ac:dyDescent="0.3">
      <c r="A189" s="12">
        <v>706</v>
      </c>
      <c r="B189" s="12" t="s">
        <v>187</v>
      </c>
      <c r="C189" s="13"/>
      <c r="D189" s="14">
        <v>2</v>
      </c>
      <c r="E189" s="13"/>
      <c r="F189" s="14">
        <v>2</v>
      </c>
      <c r="G189" s="13"/>
      <c r="H189" s="14">
        <v>2</v>
      </c>
      <c r="I189" s="14">
        <v>6</v>
      </c>
      <c r="J189" s="13"/>
      <c r="L189" s="13"/>
      <c r="M189" s="13"/>
      <c r="N189" s="13"/>
      <c r="O189" s="13"/>
      <c r="P189" s="13"/>
      <c r="Q189" s="13"/>
      <c r="R189" s="13"/>
      <c r="S189" s="14">
        <v>6</v>
      </c>
      <c r="T189" s="15">
        <v>0</v>
      </c>
      <c r="U189" s="13"/>
      <c r="V189" s="13"/>
      <c r="W189" s="14"/>
      <c r="X189" s="15"/>
    </row>
    <row r="190" spans="1:24" x14ac:dyDescent="0.3">
      <c r="A190" s="12">
        <v>707</v>
      </c>
      <c r="B190" s="12" t="s">
        <v>117</v>
      </c>
      <c r="C190" s="13"/>
      <c r="D190" s="14">
        <v>2</v>
      </c>
      <c r="E190" s="13"/>
      <c r="F190" s="14">
        <v>2</v>
      </c>
      <c r="G190" s="13"/>
      <c r="H190" s="14">
        <v>500</v>
      </c>
      <c r="I190" s="14">
        <v>504</v>
      </c>
      <c r="J190" s="13"/>
      <c r="L190" s="14">
        <v>2</v>
      </c>
      <c r="M190" s="13"/>
      <c r="N190" s="13"/>
      <c r="O190" s="13"/>
      <c r="P190" s="13"/>
      <c r="Q190" s="13"/>
      <c r="R190" s="14">
        <v>2</v>
      </c>
      <c r="S190" s="14">
        <v>506</v>
      </c>
      <c r="T190" s="15">
        <v>0</v>
      </c>
      <c r="U190" s="13"/>
      <c r="V190" s="13"/>
      <c r="W190" s="14"/>
      <c r="X190" s="15"/>
    </row>
    <row r="191" spans="1:24" x14ac:dyDescent="0.3">
      <c r="A191" s="12">
        <v>708</v>
      </c>
      <c r="B191" s="12" t="s">
        <v>118</v>
      </c>
      <c r="C191" s="13"/>
      <c r="D191" s="13"/>
      <c r="E191" s="14">
        <v>1</v>
      </c>
      <c r="F191" s="14">
        <v>5</v>
      </c>
      <c r="G191" s="14">
        <v>4</v>
      </c>
      <c r="H191" s="14">
        <v>427</v>
      </c>
      <c r="I191" s="14">
        <v>437</v>
      </c>
      <c r="J191" s="14">
        <v>6</v>
      </c>
      <c r="L191" s="14">
        <v>10</v>
      </c>
      <c r="M191" s="13"/>
      <c r="N191" s="13"/>
      <c r="O191" s="13"/>
      <c r="P191" s="13"/>
      <c r="Q191" s="13"/>
      <c r="R191" s="14">
        <v>16</v>
      </c>
      <c r="S191" s="14">
        <v>453</v>
      </c>
      <c r="T191" s="15">
        <v>0.04</v>
      </c>
      <c r="U191" s="13"/>
      <c r="V191" s="13"/>
      <c r="W191" s="14"/>
      <c r="X191" s="15"/>
    </row>
    <row r="194" spans="1:24" x14ac:dyDescent="0.3">
      <c r="A194" s="13"/>
      <c r="B194" s="16" t="s">
        <v>52</v>
      </c>
      <c r="C194" s="13"/>
      <c r="D194" s="14">
        <v>7276</v>
      </c>
      <c r="E194" s="14">
        <v>3972</v>
      </c>
      <c r="F194" s="14">
        <v>14590</v>
      </c>
      <c r="G194" s="14">
        <v>4515</v>
      </c>
      <c r="H194" s="14">
        <v>11723</v>
      </c>
      <c r="I194" s="14">
        <v>42076</v>
      </c>
      <c r="J194" s="14">
        <v>2249</v>
      </c>
      <c r="K194">
        <v>2937774</v>
      </c>
      <c r="L194" s="14">
        <v>210830</v>
      </c>
      <c r="M194" s="14">
        <v>53630</v>
      </c>
      <c r="N194" s="14">
        <v>1</v>
      </c>
      <c r="O194" s="13"/>
      <c r="P194" s="13"/>
      <c r="Q194" s="13"/>
      <c r="R194" s="14">
        <f>SUM(J194:Q194)</f>
        <v>3204484</v>
      </c>
      <c r="S194" s="14">
        <f>SUM(I194,R194)</f>
        <v>3246560</v>
      </c>
      <c r="T194" s="15">
        <f>R194/S194</f>
        <v>0.98703982061012274</v>
      </c>
      <c r="U194" s="14"/>
      <c r="V194" s="15"/>
      <c r="W194" s="14"/>
      <c r="X194" s="15"/>
    </row>
    <row r="195" spans="1:24" x14ac:dyDescent="0.3">
      <c r="A195" s="13"/>
      <c r="B195" s="16" t="s">
        <v>53</v>
      </c>
      <c r="C195" s="15">
        <v>0</v>
      </c>
      <c r="D195" s="17">
        <v>0.112</v>
      </c>
      <c r="E195" s="17">
        <v>0.104</v>
      </c>
      <c r="F195" s="17">
        <v>0.188</v>
      </c>
      <c r="G195" s="17">
        <v>0.36699999999999999</v>
      </c>
      <c r="H195" s="17">
        <v>7.2999999999999995E-2</v>
      </c>
      <c r="I195" s="17">
        <v>0.11899999999999999</v>
      </c>
      <c r="J195" s="17">
        <v>7.0000000000000001E-3</v>
      </c>
      <c r="K195" s="17">
        <f>K194/$I$307</f>
        <v>0.1548446408748457</v>
      </c>
      <c r="L195" s="17">
        <v>0.14399999999999999</v>
      </c>
      <c r="M195" s="17">
        <v>0.156</v>
      </c>
      <c r="N195" s="17">
        <v>0.16700000000000001</v>
      </c>
      <c r="O195" s="15">
        <v>0</v>
      </c>
      <c r="P195" s="15">
        <v>0</v>
      </c>
      <c r="Q195" s="15">
        <v>0</v>
      </c>
      <c r="R195" s="17">
        <f>R194/$P$307</f>
        <v>0.15173430884452316</v>
      </c>
      <c r="S195" s="17">
        <f>S194/$Q$307</f>
        <v>0.1512007089093412</v>
      </c>
      <c r="T195" s="13"/>
      <c r="U195" s="17"/>
      <c r="V195" s="13"/>
      <c r="W195" s="15"/>
      <c r="X195" s="13"/>
    </row>
    <row r="197" spans="1:24" ht="17.399999999999999" customHeight="1" x14ac:dyDescent="0.3">
      <c r="A197" s="2" t="s">
        <v>0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7.6" customHeight="1" x14ac:dyDescent="0.3">
      <c r="A198" s="2" t="s">
        <v>1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3"/>
      <c r="X198" s="3"/>
    </row>
    <row r="201" spans="1:24" ht="31.2" x14ac:dyDescent="0.3">
      <c r="A201" s="4" t="s">
        <v>3</v>
      </c>
      <c r="B201" s="1"/>
      <c r="C201" s="5" t="s">
        <v>119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x14ac:dyDescent="0.3">
      <c r="A202" s="21" t="s">
        <v>161</v>
      </c>
      <c r="B202" s="21"/>
      <c r="C202" s="21"/>
    </row>
    <row r="204" spans="1:24" x14ac:dyDescent="0.3">
      <c r="A204" s="9"/>
      <c r="B204" s="9"/>
      <c r="C204" s="10" t="s">
        <v>5</v>
      </c>
      <c r="D204" s="10"/>
      <c r="E204" s="10"/>
      <c r="F204" s="10"/>
      <c r="G204" s="10"/>
      <c r="H204" s="10"/>
      <c r="I204" s="10"/>
      <c r="J204" s="10"/>
      <c r="K204" s="10" t="s">
        <v>6</v>
      </c>
      <c r="L204" s="10"/>
      <c r="M204" s="1"/>
      <c r="N204" s="6" t="s">
        <v>7</v>
      </c>
      <c r="O204" s="6" t="s">
        <v>7</v>
      </c>
      <c r="P204" s="6" t="s">
        <v>8</v>
      </c>
      <c r="Q204" s="6" t="s">
        <v>8</v>
      </c>
      <c r="R204" s="7"/>
      <c r="S204" s="7"/>
      <c r="T204" s="10"/>
      <c r="U204" s="10"/>
      <c r="V204" s="10"/>
      <c r="W204" s="10"/>
    </row>
    <row r="205" spans="1:24" x14ac:dyDescent="0.3">
      <c r="A205" s="9"/>
      <c r="B205" s="9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"/>
      <c r="N205" s="6" t="s">
        <v>9</v>
      </c>
      <c r="O205" s="6" t="s">
        <v>10</v>
      </c>
      <c r="P205" s="6" t="s">
        <v>11</v>
      </c>
      <c r="Q205" s="6" t="s">
        <v>12</v>
      </c>
      <c r="R205" s="11"/>
      <c r="S205" s="11"/>
      <c r="T205" s="10"/>
      <c r="U205" s="10"/>
      <c r="V205" s="10"/>
      <c r="W205" s="10"/>
    </row>
    <row r="206" spans="1:24" x14ac:dyDescent="0.3">
      <c r="A206" s="8" t="s">
        <v>13</v>
      </c>
      <c r="B206" s="8" t="s">
        <v>14</v>
      </c>
      <c r="C206" s="7"/>
      <c r="D206" s="6" t="s">
        <v>15</v>
      </c>
      <c r="E206" s="6" t="s">
        <v>9</v>
      </c>
      <c r="F206" s="6" t="s">
        <v>10</v>
      </c>
      <c r="G206" s="6" t="s">
        <v>16</v>
      </c>
      <c r="H206" s="7"/>
      <c r="I206" s="6" t="s">
        <v>17</v>
      </c>
      <c r="J206" s="6" t="s">
        <v>18</v>
      </c>
      <c r="K206" s="6" t="s">
        <v>197</v>
      </c>
      <c r="L206" s="6" t="s">
        <v>9</v>
      </c>
      <c r="M206" s="6" t="s">
        <v>10</v>
      </c>
      <c r="N206" s="6" t="s">
        <v>19</v>
      </c>
      <c r="O206" s="6" t="s">
        <v>19</v>
      </c>
      <c r="P206" s="6" t="s">
        <v>8</v>
      </c>
      <c r="Q206" s="6" t="s">
        <v>8</v>
      </c>
      <c r="R206" s="6" t="s">
        <v>17</v>
      </c>
      <c r="S206" s="7"/>
      <c r="T206" s="6" t="s">
        <v>20</v>
      </c>
      <c r="U206" s="7"/>
      <c r="V206" s="7"/>
      <c r="W206" s="7"/>
      <c r="X206" s="7"/>
    </row>
    <row r="207" spans="1:24" x14ac:dyDescent="0.3">
      <c r="A207" s="8" t="s">
        <v>21</v>
      </c>
      <c r="B207" s="8" t="s">
        <v>22</v>
      </c>
      <c r="C207" s="6" t="s">
        <v>23</v>
      </c>
      <c r="D207" s="6" t="s">
        <v>24</v>
      </c>
      <c r="E207" s="6" t="s">
        <v>25</v>
      </c>
      <c r="F207" s="6" t="s">
        <v>26</v>
      </c>
      <c r="G207" s="6" t="s">
        <v>27</v>
      </c>
      <c r="H207" s="6" t="s">
        <v>28</v>
      </c>
      <c r="I207" s="6" t="s">
        <v>29</v>
      </c>
      <c r="J207" s="6" t="s">
        <v>30</v>
      </c>
      <c r="K207" s="6" t="s">
        <v>198</v>
      </c>
      <c r="L207" s="6" t="s">
        <v>25</v>
      </c>
      <c r="M207" s="6" t="s">
        <v>26</v>
      </c>
      <c r="N207" s="6" t="s">
        <v>25</v>
      </c>
      <c r="O207" s="6" t="s">
        <v>26</v>
      </c>
      <c r="P207" s="6" t="s">
        <v>31</v>
      </c>
      <c r="Q207" s="6" t="s">
        <v>32</v>
      </c>
      <c r="R207" s="6" t="s">
        <v>6</v>
      </c>
      <c r="S207" s="6" t="s">
        <v>17</v>
      </c>
      <c r="T207" s="6" t="s">
        <v>6</v>
      </c>
      <c r="U207" s="6"/>
      <c r="V207" s="6"/>
      <c r="W207" s="6"/>
      <c r="X207" s="6"/>
    </row>
    <row r="210" spans="1:24" x14ac:dyDescent="0.3">
      <c r="A210" s="12">
        <v>804</v>
      </c>
      <c r="B210" s="12" t="s">
        <v>120</v>
      </c>
      <c r="C210" s="13"/>
      <c r="D210" s="13"/>
      <c r="E210" s="14">
        <v>1</v>
      </c>
      <c r="F210" s="14">
        <v>2</v>
      </c>
      <c r="G210" s="13"/>
      <c r="H210" s="14">
        <v>10</v>
      </c>
      <c r="I210" s="14">
        <v>13</v>
      </c>
      <c r="J210" s="13"/>
      <c r="L210" s="13"/>
      <c r="M210" s="13"/>
      <c r="N210" s="13"/>
      <c r="O210" s="13"/>
      <c r="P210" s="13"/>
      <c r="Q210" s="13"/>
      <c r="R210" s="13"/>
      <c r="S210" s="14">
        <v>13</v>
      </c>
      <c r="T210" s="15">
        <v>0</v>
      </c>
      <c r="U210" s="13"/>
      <c r="V210" s="13"/>
      <c r="W210" s="14"/>
      <c r="X210" s="15"/>
    </row>
    <row r="211" spans="1:24" x14ac:dyDescent="0.3">
      <c r="A211" s="12">
        <v>808</v>
      </c>
      <c r="B211" s="12" t="s">
        <v>188</v>
      </c>
      <c r="C211" s="13"/>
      <c r="D211" s="13"/>
      <c r="E211" s="13"/>
      <c r="F211" s="13"/>
      <c r="G211" s="13"/>
      <c r="H211" s="14">
        <v>5</v>
      </c>
      <c r="I211" s="14">
        <v>5</v>
      </c>
      <c r="J211" s="13"/>
      <c r="L211" s="14">
        <v>7</v>
      </c>
      <c r="M211" s="14">
        <v>21</v>
      </c>
      <c r="N211" s="13"/>
      <c r="O211" s="13"/>
      <c r="P211" s="13"/>
      <c r="Q211" s="13"/>
      <c r="R211" s="14">
        <v>28</v>
      </c>
      <c r="S211" s="14">
        <v>33</v>
      </c>
      <c r="T211" s="15">
        <v>0.85</v>
      </c>
      <c r="U211" s="13"/>
      <c r="V211" s="13"/>
      <c r="W211" s="14"/>
      <c r="X211" s="15"/>
    </row>
    <row r="212" spans="1:24" x14ac:dyDescent="0.3">
      <c r="A212" s="12">
        <v>809</v>
      </c>
      <c r="B212" s="12" t="s">
        <v>121</v>
      </c>
      <c r="C212" s="13"/>
      <c r="D212" s="14">
        <v>73</v>
      </c>
      <c r="E212" s="14">
        <v>96</v>
      </c>
      <c r="F212" s="14">
        <v>599</v>
      </c>
      <c r="G212" s="14">
        <v>1012</v>
      </c>
      <c r="H212" s="14">
        <v>5615</v>
      </c>
      <c r="I212" s="14">
        <v>7395</v>
      </c>
      <c r="J212" s="13"/>
      <c r="L212" s="14">
        <v>7440</v>
      </c>
      <c r="M212" s="14">
        <v>2555</v>
      </c>
      <c r="N212" s="13"/>
      <c r="O212" s="13"/>
      <c r="P212" s="13"/>
      <c r="Q212" s="13"/>
      <c r="R212" s="14">
        <v>9995</v>
      </c>
      <c r="S212" s="14">
        <v>17390</v>
      </c>
      <c r="T212" s="15">
        <v>0.56999999999999995</v>
      </c>
      <c r="U212" s="14"/>
      <c r="V212" s="15"/>
      <c r="W212" s="14"/>
      <c r="X212" s="15"/>
    </row>
    <row r="213" spans="1:24" x14ac:dyDescent="0.3">
      <c r="A213" s="12">
        <v>811</v>
      </c>
      <c r="B213" s="12" t="s">
        <v>122</v>
      </c>
      <c r="C213" s="13"/>
      <c r="D213" s="13"/>
      <c r="E213" s="14">
        <v>1</v>
      </c>
      <c r="F213" s="14">
        <v>14</v>
      </c>
      <c r="G213" s="13"/>
      <c r="H213" s="14">
        <v>223</v>
      </c>
      <c r="I213" s="14">
        <v>238</v>
      </c>
      <c r="J213" s="13"/>
      <c r="L213" s="13"/>
      <c r="M213" s="13"/>
      <c r="N213" s="13"/>
      <c r="O213" s="13"/>
      <c r="P213" s="13"/>
      <c r="Q213" s="13"/>
      <c r="R213" s="13"/>
      <c r="S213" s="14">
        <v>238</v>
      </c>
      <c r="T213" s="15">
        <v>0</v>
      </c>
      <c r="U213" s="13"/>
      <c r="V213" s="13"/>
      <c r="W213" s="14"/>
      <c r="X213" s="15"/>
    </row>
    <row r="214" spans="1:24" x14ac:dyDescent="0.3">
      <c r="A214" s="12">
        <v>813</v>
      </c>
      <c r="B214" s="12" t="s">
        <v>123</v>
      </c>
      <c r="C214" s="13"/>
      <c r="D214" s="14">
        <v>769</v>
      </c>
      <c r="E214" s="14">
        <v>2257</v>
      </c>
      <c r="F214" s="14">
        <v>872</v>
      </c>
      <c r="G214" s="14">
        <v>907</v>
      </c>
      <c r="H214" s="14">
        <v>11138</v>
      </c>
      <c r="I214" s="14">
        <v>15943</v>
      </c>
      <c r="J214" s="14">
        <v>1818</v>
      </c>
      <c r="L214" s="14">
        <v>6899</v>
      </c>
      <c r="M214" s="14">
        <v>8</v>
      </c>
      <c r="N214" s="13"/>
      <c r="O214" s="13"/>
      <c r="P214" s="13"/>
      <c r="Q214" s="13"/>
      <c r="R214" s="14">
        <v>8725</v>
      </c>
      <c r="S214" s="14">
        <v>24668</v>
      </c>
      <c r="T214" s="15">
        <v>0.35</v>
      </c>
      <c r="U214" s="14"/>
      <c r="V214" s="15"/>
      <c r="W214" s="14"/>
      <c r="X214" s="15"/>
    </row>
    <row r="215" spans="1:24" x14ac:dyDescent="0.3">
      <c r="A215" s="12">
        <v>814</v>
      </c>
      <c r="B215" s="12" t="s">
        <v>189</v>
      </c>
      <c r="C215" s="13"/>
      <c r="D215" s="13"/>
      <c r="E215" s="13"/>
      <c r="F215" s="13"/>
      <c r="G215" s="13"/>
      <c r="H215" s="13"/>
      <c r="I215" s="13"/>
      <c r="J215" s="13"/>
      <c r="L215" s="14">
        <v>2</v>
      </c>
      <c r="M215" s="13"/>
      <c r="N215" s="13"/>
      <c r="O215" s="13"/>
      <c r="P215" s="13"/>
      <c r="Q215" s="13"/>
      <c r="R215" s="14">
        <v>2</v>
      </c>
      <c r="S215" s="14">
        <v>2</v>
      </c>
      <c r="T215" s="15">
        <v>1</v>
      </c>
      <c r="U215" s="13"/>
      <c r="V215" s="13"/>
      <c r="W215" s="14"/>
      <c r="X215" s="15"/>
    </row>
    <row r="216" spans="1:24" x14ac:dyDescent="0.3">
      <c r="A216" s="12">
        <v>815</v>
      </c>
      <c r="B216" s="12" t="s">
        <v>124</v>
      </c>
      <c r="C216" s="13"/>
      <c r="D216" s="13"/>
      <c r="E216" s="13"/>
      <c r="F216" s="13"/>
      <c r="G216" s="13"/>
      <c r="H216" s="14">
        <v>3087</v>
      </c>
      <c r="I216" s="14">
        <v>3087</v>
      </c>
      <c r="J216" s="13"/>
      <c r="L216" s="14">
        <v>1</v>
      </c>
      <c r="M216" s="13"/>
      <c r="N216" s="13"/>
      <c r="O216" s="13"/>
      <c r="P216" s="13"/>
      <c r="Q216" s="13"/>
      <c r="R216" s="14">
        <v>1</v>
      </c>
      <c r="S216" s="14">
        <v>3088</v>
      </c>
      <c r="T216" s="15">
        <v>0</v>
      </c>
      <c r="U216" s="13"/>
      <c r="V216" s="13"/>
      <c r="W216" s="14"/>
      <c r="X216" s="15"/>
    </row>
    <row r="217" spans="1:24" x14ac:dyDescent="0.3">
      <c r="A217" s="12">
        <v>816</v>
      </c>
      <c r="B217" s="12" t="s">
        <v>190</v>
      </c>
      <c r="C217" s="13"/>
      <c r="D217" s="13"/>
      <c r="E217" s="13"/>
      <c r="F217" s="13"/>
      <c r="G217" s="13"/>
      <c r="H217" s="14">
        <v>4</v>
      </c>
      <c r="I217" s="14">
        <v>4</v>
      </c>
      <c r="J217" s="13"/>
      <c r="L217" s="14">
        <v>1</v>
      </c>
      <c r="M217" s="13"/>
      <c r="N217" s="13"/>
      <c r="O217" s="13"/>
      <c r="P217" s="13"/>
      <c r="Q217" s="13"/>
      <c r="R217" s="14">
        <v>1</v>
      </c>
      <c r="S217" s="14">
        <v>5</v>
      </c>
      <c r="T217" s="15">
        <v>0.2</v>
      </c>
      <c r="U217" s="13"/>
      <c r="V217" s="13"/>
      <c r="W217" s="14"/>
      <c r="X217" s="15"/>
    </row>
    <row r="218" spans="1:24" x14ac:dyDescent="0.3">
      <c r="A218" s="12">
        <v>817</v>
      </c>
      <c r="B218" s="12" t="s">
        <v>125</v>
      </c>
      <c r="C218" s="13"/>
      <c r="D218" s="14">
        <v>276</v>
      </c>
      <c r="E218" s="14">
        <v>176</v>
      </c>
      <c r="F218" s="14">
        <v>183</v>
      </c>
      <c r="G218" s="14">
        <v>220</v>
      </c>
      <c r="H218" s="14">
        <v>8094</v>
      </c>
      <c r="I218" s="14">
        <v>8949</v>
      </c>
      <c r="J218" s="14">
        <v>450</v>
      </c>
      <c r="L218" s="14">
        <v>162</v>
      </c>
      <c r="M218" s="13"/>
      <c r="N218" s="14">
        <v>3</v>
      </c>
      <c r="O218" s="13"/>
      <c r="P218" s="13"/>
      <c r="Q218" s="13"/>
      <c r="R218" s="14">
        <v>615</v>
      </c>
      <c r="S218" s="14">
        <v>9564</v>
      </c>
      <c r="T218" s="15">
        <v>0.06</v>
      </c>
      <c r="U218" s="14"/>
      <c r="V218" s="15"/>
      <c r="W218" s="14"/>
      <c r="X218" s="15"/>
    </row>
    <row r="219" spans="1:24" x14ac:dyDescent="0.3">
      <c r="A219" s="12">
        <v>818</v>
      </c>
      <c r="B219" s="12" t="s">
        <v>126</v>
      </c>
      <c r="C219" s="13"/>
      <c r="D219" s="14">
        <v>202</v>
      </c>
      <c r="E219" s="14">
        <v>193</v>
      </c>
      <c r="F219" s="14">
        <v>680</v>
      </c>
      <c r="G219" s="14">
        <v>8</v>
      </c>
      <c r="H219" s="14">
        <v>212</v>
      </c>
      <c r="I219" s="14">
        <v>1295</v>
      </c>
      <c r="J219" s="14">
        <v>64</v>
      </c>
      <c r="L219" s="14">
        <v>628</v>
      </c>
      <c r="M219" s="14">
        <v>1</v>
      </c>
      <c r="N219" s="13"/>
      <c r="O219" s="13"/>
      <c r="P219" s="13"/>
      <c r="Q219" s="13"/>
      <c r="R219" s="14">
        <v>693</v>
      </c>
      <c r="S219" s="14">
        <v>1988</v>
      </c>
      <c r="T219" s="15">
        <v>0.35</v>
      </c>
      <c r="U219" s="14"/>
      <c r="V219" s="15"/>
      <c r="W219" s="14"/>
      <c r="X219" s="15"/>
    </row>
    <row r="220" spans="1:24" x14ac:dyDescent="0.3">
      <c r="A220" s="12">
        <v>819</v>
      </c>
      <c r="B220" s="12" t="s">
        <v>127</v>
      </c>
      <c r="C220" s="13"/>
      <c r="D220" s="14">
        <v>50</v>
      </c>
      <c r="E220" s="14">
        <v>20</v>
      </c>
      <c r="F220" s="14">
        <v>31</v>
      </c>
      <c r="G220" s="14">
        <v>8</v>
      </c>
      <c r="H220" s="14">
        <v>618</v>
      </c>
      <c r="I220" s="14">
        <v>727</v>
      </c>
      <c r="J220" s="13"/>
      <c r="L220" s="14">
        <v>83</v>
      </c>
      <c r="M220" s="13"/>
      <c r="N220" s="13"/>
      <c r="O220" s="13"/>
      <c r="P220" s="13"/>
      <c r="Q220" s="13"/>
      <c r="R220" s="14">
        <v>83</v>
      </c>
      <c r="S220" s="14">
        <v>810</v>
      </c>
      <c r="T220" s="15">
        <v>0.1</v>
      </c>
      <c r="U220" s="14"/>
      <c r="V220" s="15"/>
      <c r="W220" s="14"/>
      <c r="X220" s="15"/>
    </row>
    <row r="221" spans="1:24" x14ac:dyDescent="0.3">
      <c r="A221" s="12">
        <v>821</v>
      </c>
      <c r="B221" s="12" t="s">
        <v>128</v>
      </c>
      <c r="C221" s="13"/>
      <c r="D221" s="14">
        <v>1018</v>
      </c>
      <c r="E221" s="14">
        <v>340</v>
      </c>
      <c r="F221" s="14">
        <v>4025</v>
      </c>
      <c r="G221" s="14">
        <v>78</v>
      </c>
      <c r="H221" s="14">
        <v>9483</v>
      </c>
      <c r="I221" s="14">
        <v>14944</v>
      </c>
      <c r="J221" s="13"/>
      <c r="L221" s="14">
        <v>192548</v>
      </c>
      <c r="M221" s="14">
        <v>49953</v>
      </c>
      <c r="N221" s="13"/>
      <c r="O221" s="13"/>
      <c r="P221" s="13"/>
      <c r="Q221" s="13"/>
      <c r="R221" s="14">
        <v>242501</v>
      </c>
      <c r="S221" s="14">
        <v>257445</v>
      </c>
      <c r="T221" s="15">
        <v>0.94</v>
      </c>
      <c r="U221" s="14"/>
      <c r="V221" s="15"/>
      <c r="W221" s="14"/>
      <c r="X221" s="15"/>
    </row>
    <row r="222" spans="1:24" x14ac:dyDescent="0.3">
      <c r="A222" s="12">
        <v>822</v>
      </c>
      <c r="B222" s="12" t="s">
        <v>129</v>
      </c>
      <c r="C222" s="13"/>
      <c r="D222" s="13"/>
      <c r="E222" s="14">
        <v>1</v>
      </c>
      <c r="F222" s="14">
        <v>1</v>
      </c>
      <c r="G222" s="13"/>
      <c r="H222" s="14">
        <v>574</v>
      </c>
      <c r="I222" s="14">
        <v>576</v>
      </c>
      <c r="J222" s="14">
        <v>1</v>
      </c>
      <c r="L222" s="13"/>
      <c r="M222" s="13"/>
      <c r="N222" s="13"/>
      <c r="O222" s="13"/>
      <c r="P222" s="13"/>
      <c r="Q222" s="13"/>
      <c r="R222" s="14">
        <v>1</v>
      </c>
      <c r="S222" s="14">
        <v>577</v>
      </c>
      <c r="T222" s="15">
        <v>0</v>
      </c>
      <c r="U222" s="13"/>
      <c r="V222" s="13"/>
      <c r="W222" s="14"/>
      <c r="X222" s="15"/>
    </row>
    <row r="223" spans="1:24" x14ac:dyDescent="0.3">
      <c r="A223" s="12">
        <v>824</v>
      </c>
      <c r="B223" s="12" t="s">
        <v>130</v>
      </c>
      <c r="C223" s="13"/>
      <c r="D223" s="13"/>
      <c r="E223" s="14">
        <v>11</v>
      </c>
      <c r="F223" s="14">
        <v>3</v>
      </c>
      <c r="G223" s="13"/>
      <c r="H223" s="14">
        <v>105</v>
      </c>
      <c r="I223" s="14">
        <v>119</v>
      </c>
      <c r="J223" s="13"/>
      <c r="L223" s="14">
        <v>15</v>
      </c>
      <c r="M223" s="13"/>
      <c r="N223" s="13"/>
      <c r="O223" s="13"/>
      <c r="P223" s="13"/>
      <c r="Q223" s="13"/>
      <c r="R223" s="14">
        <v>15</v>
      </c>
      <c r="S223" s="14">
        <v>134</v>
      </c>
      <c r="T223" s="15">
        <v>0.11</v>
      </c>
      <c r="U223" s="13"/>
      <c r="V223" s="13"/>
      <c r="W223" s="14"/>
      <c r="X223" s="15"/>
    </row>
    <row r="224" spans="1:24" x14ac:dyDescent="0.3">
      <c r="A224" s="12">
        <v>827</v>
      </c>
      <c r="B224" s="12" t="s">
        <v>191</v>
      </c>
      <c r="C224" s="13"/>
      <c r="D224" s="14">
        <v>2</v>
      </c>
      <c r="E224" s="13"/>
      <c r="F224" s="13"/>
      <c r="G224" s="13"/>
      <c r="H224" s="13"/>
      <c r="I224" s="14">
        <v>2</v>
      </c>
      <c r="J224" s="13"/>
      <c r="L224" s="13"/>
      <c r="M224" s="13"/>
      <c r="N224" s="13"/>
      <c r="O224" s="13"/>
      <c r="P224" s="13"/>
      <c r="Q224" s="13"/>
      <c r="R224" s="13"/>
      <c r="S224" s="14">
        <v>2</v>
      </c>
      <c r="T224" s="15">
        <v>0</v>
      </c>
      <c r="U224" s="13"/>
      <c r="V224" s="13"/>
      <c r="W224" s="14"/>
      <c r="X224" s="15"/>
    </row>
    <row r="225" spans="1:24" x14ac:dyDescent="0.3">
      <c r="A225" s="12">
        <v>828</v>
      </c>
      <c r="B225" s="12" t="s">
        <v>131</v>
      </c>
      <c r="C225" s="13"/>
      <c r="D225" s="13"/>
      <c r="E225" s="13"/>
      <c r="F225" s="13"/>
      <c r="G225" s="13"/>
      <c r="H225" s="14">
        <v>53</v>
      </c>
      <c r="I225" s="14">
        <v>53</v>
      </c>
      <c r="J225" s="14">
        <v>1</v>
      </c>
      <c r="L225" s="13"/>
      <c r="M225" s="13"/>
      <c r="N225" s="13"/>
      <c r="O225" s="13"/>
      <c r="P225" s="13"/>
      <c r="Q225" s="13"/>
      <c r="R225" s="14">
        <v>1</v>
      </c>
      <c r="S225" s="14">
        <v>54</v>
      </c>
      <c r="T225" s="15">
        <v>0.02</v>
      </c>
      <c r="U225" s="13"/>
      <c r="V225" s="13"/>
      <c r="W225" s="14"/>
      <c r="X225" s="15"/>
    </row>
    <row r="226" spans="1:24" x14ac:dyDescent="0.3">
      <c r="A226" s="12">
        <v>831</v>
      </c>
      <c r="B226" s="12" t="s">
        <v>132</v>
      </c>
      <c r="C226" s="13"/>
      <c r="D226" s="13"/>
      <c r="E226" s="13"/>
      <c r="F226" s="14">
        <v>1</v>
      </c>
      <c r="G226" s="13"/>
      <c r="H226" s="14">
        <v>111</v>
      </c>
      <c r="I226" s="14">
        <v>112</v>
      </c>
      <c r="J226" s="13"/>
      <c r="L226" s="14">
        <v>2</v>
      </c>
      <c r="M226" s="14">
        <v>11</v>
      </c>
      <c r="N226" s="13"/>
      <c r="O226" s="13"/>
      <c r="P226" s="13"/>
      <c r="Q226" s="13"/>
      <c r="R226" s="14">
        <v>13</v>
      </c>
      <c r="S226" s="14">
        <v>125</v>
      </c>
      <c r="T226" s="15">
        <v>0.1</v>
      </c>
      <c r="U226" s="13"/>
      <c r="V226" s="13"/>
      <c r="W226" s="14"/>
      <c r="X226" s="15"/>
    </row>
    <row r="227" spans="1:24" x14ac:dyDescent="0.3">
      <c r="A227" s="12">
        <v>832</v>
      </c>
      <c r="B227" s="12" t="s">
        <v>133</v>
      </c>
      <c r="C227" s="13"/>
      <c r="D227" s="13"/>
      <c r="E227" s="14">
        <v>1</v>
      </c>
      <c r="F227" s="14">
        <v>1</v>
      </c>
      <c r="G227" s="13"/>
      <c r="H227" s="14">
        <v>143</v>
      </c>
      <c r="I227" s="14">
        <v>145</v>
      </c>
      <c r="J227" s="13"/>
      <c r="L227" s="14">
        <v>1</v>
      </c>
      <c r="M227" s="13"/>
      <c r="N227" s="13"/>
      <c r="O227" s="13"/>
      <c r="P227" s="13"/>
      <c r="Q227" s="13"/>
      <c r="R227" s="14">
        <v>1</v>
      </c>
      <c r="S227" s="14">
        <v>146</v>
      </c>
      <c r="T227" s="15">
        <v>0.01</v>
      </c>
      <c r="U227" s="13"/>
      <c r="V227" s="13"/>
      <c r="W227" s="14"/>
      <c r="X227" s="15"/>
    </row>
    <row r="228" spans="1:24" x14ac:dyDescent="0.3">
      <c r="A228" s="12">
        <v>833</v>
      </c>
      <c r="B228" s="12" t="s">
        <v>134</v>
      </c>
      <c r="C228" s="13"/>
      <c r="D228" s="13"/>
      <c r="E228" s="13"/>
      <c r="F228" s="13"/>
      <c r="G228" s="13"/>
      <c r="H228" s="14">
        <v>136</v>
      </c>
      <c r="I228" s="14">
        <v>136</v>
      </c>
      <c r="J228" s="13"/>
      <c r="L228" s="13"/>
      <c r="M228" s="13"/>
      <c r="N228" s="13"/>
      <c r="O228" s="13"/>
      <c r="P228" s="13"/>
      <c r="Q228" s="13"/>
      <c r="R228" s="13"/>
      <c r="S228" s="14">
        <v>136</v>
      </c>
      <c r="T228" s="15">
        <v>0</v>
      </c>
      <c r="U228" s="13"/>
      <c r="V228" s="13"/>
      <c r="W228" s="14"/>
      <c r="X228" s="15"/>
    </row>
    <row r="229" spans="1:24" x14ac:dyDescent="0.3">
      <c r="A229" s="12">
        <v>834</v>
      </c>
      <c r="B229" s="12" t="s">
        <v>135</v>
      </c>
      <c r="C229" s="13"/>
      <c r="D229" s="13"/>
      <c r="E229" s="13"/>
      <c r="F229" s="13"/>
      <c r="G229" s="13"/>
      <c r="H229" s="14">
        <v>14</v>
      </c>
      <c r="I229" s="14">
        <v>14</v>
      </c>
      <c r="J229" s="13"/>
      <c r="L229" s="13"/>
      <c r="M229" s="13"/>
      <c r="N229" s="13"/>
      <c r="O229" s="13"/>
      <c r="P229" s="13"/>
      <c r="Q229" s="13"/>
      <c r="R229" s="13"/>
      <c r="S229" s="14">
        <v>14</v>
      </c>
      <c r="T229" s="15">
        <v>0</v>
      </c>
      <c r="U229" s="13"/>
      <c r="V229" s="13"/>
      <c r="W229" s="14"/>
      <c r="X229" s="15"/>
    </row>
    <row r="230" spans="1:24" x14ac:dyDescent="0.3">
      <c r="A230" s="12">
        <v>835</v>
      </c>
      <c r="B230" s="12" t="s">
        <v>136</v>
      </c>
      <c r="C230" s="13"/>
      <c r="D230" s="13"/>
      <c r="E230" s="13"/>
      <c r="F230" s="13"/>
      <c r="G230" s="13"/>
      <c r="H230" s="14">
        <v>8</v>
      </c>
      <c r="I230" s="14">
        <v>8</v>
      </c>
      <c r="J230" s="13"/>
      <c r="L230" s="13"/>
      <c r="M230" s="13"/>
      <c r="N230" s="13"/>
      <c r="O230" s="13"/>
      <c r="P230" s="13"/>
      <c r="Q230" s="13"/>
      <c r="R230" s="13"/>
      <c r="S230" s="14">
        <v>8</v>
      </c>
      <c r="T230" s="15">
        <v>0</v>
      </c>
      <c r="U230" s="13"/>
      <c r="V230" s="13"/>
      <c r="W230" s="14"/>
      <c r="X230" s="15"/>
    </row>
    <row r="231" spans="1:24" x14ac:dyDescent="0.3">
      <c r="A231" s="12">
        <v>837</v>
      </c>
      <c r="B231" s="12" t="s">
        <v>137</v>
      </c>
      <c r="C231" s="13"/>
      <c r="D231" s="14">
        <v>4</v>
      </c>
      <c r="E231" s="13"/>
      <c r="F231" s="14">
        <v>36</v>
      </c>
      <c r="G231" s="14">
        <v>10</v>
      </c>
      <c r="H231" s="14">
        <v>2580</v>
      </c>
      <c r="I231" s="14">
        <v>2630</v>
      </c>
      <c r="J231" s="13"/>
      <c r="L231" s="13"/>
      <c r="M231" s="14">
        <v>314</v>
      </c>
      <c r="N231" s="13"/>
      <c r="O231" s="13"/>
      <c r="P231" s="13"/>
      <c r="Q231" s="13"/>
      <c r="R231" s="14">
        <v>314</v>
      </c>
      <c r="S231" s="14">
        <v>2944</v>
      </c>
      <c r="T231" s="15">
        <v>0.11</v>
      </c>
      <c r="U231" s="13"/>
      <c r="V231" s="13"/>
      <c r="W231" s="14"/>
      <c r="X231" s="15"/>
    </row>
    <row r="232" spans="1:24" x14ac:dyDescent="0.3">
      <c r="A232" s="12">
        <v>838</v>
      </c>
      <c r="B232" s="12" t="s">
        <v>192</v>
      </c>
      <c r="C232" s="13"/>
      <c r="D232" s="13"/>
      <c r="E232" s="13"/>
      <c r="F232" s="14">
        <v>4</v>
      </c>
      <c r="G232" s="13"/>
      <c r="H232" s="14">
        <v>5</v>
      </c>
      <c r="I232" s="14">
        <v>9</v>
      </c>
      <c r="J232" s="13"/>
      <c r="L232" s="13"/>
      <c r="M232" s="13"/>
      <c r="N232" s="13"/>
      <c r="O232" s="13"/>
      <c r="P232" s="13"/>
      <c r="Q232" s="13"/>
      <c r="R232" s="13"/>
      <c r="S232" s="14">
        <v>9</v>
      </c>
      <c r="T232" s="15">
        <v>0</v>
      </c>
      <c r="U232" s="13"/>
      <c r="V232" s="13"/>
      <c r="W232" s="13"/>
      <c r="X232" s="13"/>
    </row>
    <row r="233" spans="1:24" x14ac:dyDescent="0.3">
      <c r="A233" s="12">
        <v>841</v>
      </c>
      <c r="B233" s="12" t="s">
        <v>138</v>
      </c>
      <c r="C233" s="13"/>
      <c r="D233" s="14">
        <v>202</v>
      </c>
      <c r="E233" s="14">
        <v>47</v>
      </c>
      <c r="F233" s="14">
        <v>191</v>
      </c>
      <c r="G233" s="14">
        <v>4</v>
      </c>
      <c r="H233" s="14">
        <v>7887</v>
      </c>
      <c r="I233" s="14">
        <v>8331</v>
      </c>
      <c r="J233" s="14">
        <v>12</v>
      </c>
      <c r="L233" s="14">
        <v>471</v>
      </c>
      <c r="M233" s="13"/>
      <c r="N233" s="13"/>
      <c r="O233" s="13"/>
      <c r="P233" s="13"/>
      <c r="Q233" s="13"/>
      <c r="R233" s="14">
        <v>483</v>
      </c>
      <c r="S233" s="14">
        <v>8814</v>
      </c>
      <c r="T233" s="15">
        <v>0.05</v>
      </c>
      <c r="U233" s="13"/>
      <c r="V233" s="13"/>
      <c r="W233" s="14"/>
      <c r="X233" s="15"/>
    </row>
    <row r="234" spans="1:24" x14ac:dyDescent="0.3">
      <c r="A234" s="12">
        <v>842</v>
      </c>
      <c r="B234" s="12" t="s">
        <v>139</v>
      </c>
      <c r="C234" s="13"/>
      <c r="D234" s="14">
        <v>2</v>
      </c>
      <c r="E234" s="14">
        <v>1</v>
      </c>
      <c r="F234" s="14">
        <v>3</v>
      </c>
      <c r="G234" s="14">
        <v>116</v>
      </c>
      <c r="H234" s="14">
        <v>3</v>
      </c>
      <c r="I234" s="14">
        <v>125</v>
      </c>
      <c r="J234" s="13"/>
      <c r="L234" s="14">
        <v>6</v>
      </c>
      <c r="M234" s="14">
        <v>17</v>
      </c>
      <c r="N234" s="13"/>
      <c r="O234" s="13"/>
      <c r="P234" s="13"/>
      <c r="Q234" s="13"/>
      <c r="R234" s="14">
        <v>23</v>
      </c>
      <c r="S234" s="14">
        <v>148</v>
      </c>
      <c r="T234" s="15">
        <v>0.16</v>
      </c>
      <c r="U234" s="13"/>
      <c r="V234" s="13"/>
      <c r="W234" s="14"/>
      <c r="X234" s="15"/>
    </row>
    <row r="235" spans="1:24" x14ac:dyDescent="0.3">
      <c r="A235" s="12">
        <v>890</v>
      </c>
      <c r="B235" s="12" t="s">
        <v>193</v>
      </c>
      <c r="C235" s="13"/>
      <c r="D235" s="13"/>
      <c r="E235" s="13"/>
      <c r="F235" s="14">
        <v>2</v>
      </c>
      <c r="G235" s="13"/>
      <c r="H235" s="14">
        <v>10</v>
      </c>
      <c r="I235" s="14">
        <v>12</v>
      </c>
      <c r="J235" s="13"/>
      <c r="L235" s="13"/>
      <c r="M235" s="13"/>
      <c r="N235" s="13"/>
      <c r="O235" s="13"/>
      <c r="P235" s="13"/>
      <c r="Q235" s="13"/>
      <c r="R235" s="13"/>
      <c r="S235" s="14">
        <v>12</v>
      </c>
      <c r="T235" s="15">
        <v>0</v>
      </c>
      <c r="U235" s="13"/>
      <c r="V235" s="13"/>
      <c r="W235" s="14"/>
      <c r="X235" s="15"/>
    </row>
    <row r="236" spans="1:24" x14ac:dyDescent="0.3">
      <c r="A236" s="12">
        <v>891</v>
      </c>
      <c r="B236" s="12" t="s">
        <v>140</v>
      </c>
      <c r="C236" s="13"/>
      <c r="D236" s="13"/>
      <c r="E236" s="13"/>
      <c r="F236" s="14">
        <v>1</v>
      </c>
      <c r="G236" s="13"/>
      <c r="H236" s="14">
        <v>30</v>
      </c>
      <c r="I236" s="14">
        <v>31</v>
      </c>
      <c r="J236" s="13"/>
      <c r="L236" s="14">
        <v>1</v>
      </c>
      <c r="M236" s="13"/>
      <c r="N236" s="13"/>
      <c r="O236" s="13"/>
      <c r="P236" s="13"/>
      <c r="Q236" s="13"/>
      <c r="R236" s="14">
        <v>1</v>
      </c>
      <c r="S236" s="14">
        <v>32</v>
      </c>
      <c r="T236" s="15">
        <v>0.03</v>
      </c>
      <c r="U236" s="13"/>
      <c r="V236" s="13"/>
      <c r="W236" s="14"/>
      <c r="X236" s="15"/>
    </row>
    <row r="237" spans="1:24" x14ac:dyDescent="0.3">
      <c r="A237" s="12">
        <v>892</v>
      </c>
      <c r="B237" s="12" t="s">
        <v>141</v>
      </c>
      <c r="C237" s="13"/>
      <c r="D237" s="13"/>
      <c r="E237" s="14">
        <v>3</v>
      </c>
      <c r="F237" s="14">
        <v>32</v>
      </c>
      <c r="G237" s="13"/>
      <c r="H237" s="13"/>
      <c r="I237" s="14">
        <v>35</v>
      </c>
      <c r="J237" s="13"/>
      <c r="L237" s="14">
        <v>5</v>
      </c>
      <c r="M237" s="13"/>
      <c r="N237" s="13"/>
      <c r="O237" s="13"/>
      <c r="P237" s="13"/>
      <c r="Q237" s="13"/>
      <c r="R237" s="14">
        <v>5</v>
      </c>
      <c r="S237" s="14">
        <v>40</v>
      </c>
      <c r="T237" s="15">
        <v>0.12</v>
      </c>
      <c r="U237" s="13"/>
      <c r="V237" s="13"/>
      <c r="W237" s="14"/>
      <c r="X237" s="15"/>
    </row>
    <row r="238" spans="1:24" x14ac:dyDescent="0.3">
      <c r="A238" s="12">
        <v>893</v>
      </c>
      <c r="B238" s="12" t="s">
        <v>194</v>
      </c>
      <c r="C238" s="13"/>
      <c r="D238" s="13"/>
      <c r="E238" s="13"/>
      <c r="F238" s="13"/>
      <c r="G238" s="13"/>
      <c r="H238" s="14">
        <v>4</v>
      </c>
      <c r="I238" s="14">
        <v>4</v>
      </c>
      <c r="J238" s="13"/>
      <c r="L238" s="13"/>
      <c r="M238" s="13"/>
      <c r="N238" s="13"/>
      <c r="O238" s="13"/>
      <c r="P238" s="13"/>
      <c r="Q238" s="13"/>
      <c r="R238" s="13"/>
      <c r="S238" s="14">
        <v>4</v>
      </c>
      <c r="T238" s="15">
        <v>0</v>
      </c>
      <c r="U238" s="13"/>
      <c r="V238" s="13"/>
      <c r="W238" s="14"/>
      <c r="X238" s="15"/>
    </row>
    <row r="241" spans="1:24" x14ac:dyDescent="0.3">
      <c r="A241" s="13"/>
      <c r="B241" s="16" t="s">
        <v>52</v>
      </c>
      <c r="C241" s="13"/>
      <c r="D241" s="14">
        <v>2598</v>
      </c>
      <c r="E241" s="14">
        <v>3148</v>
      </c>
      <c r="F241" s="14">
        <v>6681</v>
      </c>
      <c r="G241" s="14">
        <v>2363</v>
      </c>
      <c r="H241" s="14">
        <v>50152</v>
      </c>
      <c r="I241" s="14">
        <v>64942</v>
      </c>
      <c r="J241" s="14">
        <v>2346</v>
      </c>
      <c r="K241">
        <v>2201540</v>
      </c>
      <c r="L241" s="14">
        <v>208272</v>
      </c>
      <c r="M241" s="14">
        <v>52880</v>
      </c>
      <c r="N241" s="14">
        <v>3</v>
      </c>
      <c r="O241" s="13"/>
      <c r="P241" s="13"/>
      <c r="Q241" s="13"/>
      <c r="R241" s="14">
        <f>SUM(J241:Q241)</f>
        <v>2465041</v>
      </c>
      <c r="S241" s="14">
        <f>SUM(I241,R241)</f>
        <v>2529983</v>
      </c>
      <c r="T241" s="15">
        <f>R241/S241</f>
        <v>0.974331052817351</v>
      </c>
      <c r="U241" s="14"/>
      <c r="V241" s="15"/>
      <c r="W241" s="14"/>
      <c r="X241" s="15"/>
    </row>
    <row r="242" spans="1:24" x14ac:dyDescent="0.3">
      <c r="A242" s="13"/>
      <c r="B242" s="16" t="s">
        <v>53</v>
      </c>
      <c r="C242" s="15">
        <v>0</v>
      </c>
      <c r="D242" s="15">
        <v>0.04</v>
      </c>
      <c r="E242" s="17">
        <v>8.3000000000000004E-2</v>
      </c>
      <c r="F242" s="17">
        <v>8.5999999999999993E-2</v>
      </c>
      <c r="G242" s="17">
        <v>0.192</v>
      </c>
      <c r="H242" s="17">
        <v>0.314</v>
      </c>
      <c r="I242" s="17">
        <v>0.184</v>
      </c>
      <c r="J242" s="17">
        <v>7.0000000000000001E-3</v>
      </c>
      <c r="K242" s="17">
        <f>K241/$I$307</f>
        <v>0.11603910670855137</v>
      </c>
      <c r="L242" s="17">
        <v>0.14199999999999999</v>
      </c>
      <c r="M242" s="17">
        <v>0.154</v>
      </c>
      <c r="N242" s="15">
        <v>0.5</v>
      </c>
      <c r="O242" s="15">
        <v>0</v>
      </c>
      <c r="P242" s="15">
        <v>0</v>
      </c>
      <c r="Q242" s="15">
        <v>0</v>
      </c>
      <c r="R242" s="17">
        <f>R241/$P$307</f>
        <v>0.11672122326353078</v>
      </c>
      <c r="S242" s="17">
        <f>S241/$Q$307</f>
        <v>0.11782786183793978</v>
      </c>
      <c r="T242" s="13"/>
      <c r="U242" s="17"/>
      <c r="V242" s="13"/>
      <c r="W242" s="17"/>
      <c r="X242" s="13"/>
    </row>
    <row r="244" spans="1:24" ht="17.399999999999999" customHeight="1" x14ac:dyDescent="0.3">
      <c r="A244" s="2" t="s">
        <v>0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7.6" customHeight="1" x14ac:dyDescent="0.3">
      <c r="A245" s="2" t="s">
        <v>1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3"/>
      <c r="W245" s="3"/>
      <c r="X245" s="3"/>
    </row>
    <row r="248" spans="1:24" ht="31.2" x14ac:dyDescent="0.3">
      <c r="A248" s="4" t="s">
        <v>3</v>
      </c>
      <c r="B248" s="1"/>
      <c r="C248" s="5" t="s">
        <v>142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x14ac:dyDescent="0.3">
      <c r="A249" s="21" t="s">
        <v>161</v>
      </c>
      <c r="B249" s="21"/>
      <c r="C249" s="21"/>
    </row>
    <row r="251" spans="1:24" x14ac:dyDescent="0.3">
      <c r="A251" s="9"/>
      <c r="B251" s="9"/>
      <c r="C251" s="10" t="s">
        <v>5</v>
      </c>
      <c r="D251" s="10"/>
      <c r="E251" s="10"/>
      <c r="F251" s="10"/>
      <c r="G251" s="10"/>
      <c r="H251" s="10"/>
      <c r="I251" s="10"/>
      <c r="J251" s="10"/>
      <c r="K251" s="10" t="s">
        <v>6</v>
      </c>
      <c r="L251" s="10"/>
      <c r="M251" s="1"/>
      <c r="N251" s="6" t="s">
        <v>7</v>
      </c>
      <c r="O251" s="6" t="s">
        <v>7</v>
      </c>
      <c r="P251" s="6" t="s">
        <v>8</v>
      </c>
      <c r="Q251" s="6" t="s">
        <v>8</v>
      </c>
      <c r="R251" s="7"/>
      <c r="S251" s="7"/>
      <c r="T251" s="10"/>
      <c r="U251" s="10"/>
      <c r="V251" s="10"/>
      <c r="W251" s="10"/>
    </row>
    <row r="252" spans="1:24" x14ac:dyDescent="0.3">
      <c r="A252" s="9"/>
      <c r="B252" s="9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"/>
      <c r="N252" s="6" t="s">
        <v>9</v>
      </c>
      <c r="O252" s="6" t="s">
        <v>10</v>
      </c>
      <c r="P252" s="6" t="s">
        <v>11</v>
      </c>
      <c r="Q252" s="6" t="s">
        <v>12</v>
      </c>
      <c r="R252" s="11"/>
      <c r="S252" s="11"/>
      <c r="T252" s="10"/>
      <c r="U252" s="10"/>
      <c r="V252" s="10"/>
      <c r="W252" s="10"/>
    </row>
    <row r="253" spans="1:24" x14ac:dyDescent="0.3">
      <c r="A253" s="8" t="s">
        <v>13</v>
      </c>
      <c r="B253" s="8" t="s">
        <v>14</v>
      </c>
      <c r="C253" s="7"/>
      <c r="D253" s="6" t="s">
        <v>15</v>
      </c>
      <c r="E253" s="6" t="s">
        <v>9</v>
      </c>
      <c r="F253" s="6" t="s">
        <v>10</v>
      </c>
      <c r="G253" s="6" t="s">
        <v>16</v>
      </c>
      <c r="H253" s="7"/>
      <c r="I253" s="6" t="s">
        <v>17</v>
      </c>
      <c r="J253" s="6" t="s">
        <v>18</v>
      </c>
      <c r="K253" s="6" t="s">
        <v>197</v>
      </c>
      <c r="L253" s="6" t="s">
        <v>9</v>
      </c>
      <c r="M253" s="6" t="s">
        <v>10</v>
      </c>
      <c r="N253" s="6" t="s">
        <v>19</v>
      </c>
      <c r="O253" s="6" t="s">
        <v>19</v>
      </c>
      <c r="P253" s="6" t="s">
        <v>8</v>
      </c>
      <c r="Q253" s="6" t="s">
        <v>8</v>
      </c>
      <c r="R253" s="6" t="s">
        <v>17</v>
      </c>
      <c r="S253" s="7"/>
      <c r="T253" s="6" t="s">
        <v>20</v>
      </c>
      <c r="U253" s="7"/>
      <c r="V253" s="7"/>
      <c r="W253" s="7"/>
      <c r="X253" s="7"/>
    </row>
    <row r="254" spans="1:24" x14ac:dyDescent="0.3">
      <c r="A254" s="8" t="s">
        <v>21</v>
      </c>
      <c r="B254" s="8" t="s">
        <v>22</v>
      </c>
      <c r="C254" s="6" t="s">
        <v>23</v>
      </c>
      <c r="D254" s="6" t="s">
        <v>24</v>
      </c>
      <c r="E254" s="6" t="s">
        <v>25</v>
      </c>
      <c r="F254" s="6" t="s">
        <v>26</v>
      </c>
      <c r="G254" s="6" t="s">
        <v>27</v>
      </c>
      <c r="H254" s="6" t="s">
        <v>28</v>
      </c>
      <c r="I254" s="6" t="s">
        <v>29</v>
      </c>
      <c r="J254" s="6" t="s">
        <v>30</v>
      </c>
      <c r="K254" s="6" t="s">
        <v>198</v>
      </c>
      <c r="L254" s="6" t="s">
        <v>25</v>
      </c>
      <c r="M254" s="6" t="s">
        <v>26</v>
      </c>
      <c r="N254" s="6" t="s">
        <v>25</v>
      </c>
      <c r="O254" s="6" t="s">
        <v>26</v>
      </c>
      <c r="P254" s="6" t="s">
        <v>31</v>
      </c>
      <c r="Q254" s="6" t="s">
        <v>32</v>
      </c>
      <c r="R254" s="6" t="s">
        <v>6</v>
      </c>
      <c r="S254" s="6" t="s">
        <v>17</v>
      </c>
      <c r="T254" s="6" t="s">
        <v>6</v>
      </c>
      <c r="U254" s="6"/>
      <c r="V254" s="6"/>
      <c r="W254" s="6"/>
      <c r="X254" s="6"/>
    </row>
    <row r="257" spans="1:24" x14ac:dyDescent="0.3">
      <c r="A257" s="12">
        <v>401</v>
      </c>
      <c r="B257" s="12" t="s">
        <v>143</v>
      </c>
      <c r="C257" s="13"/>
      <c r="D257" s="14">
        <v>4</v>
      </c>
      <c r="E257" s="13"/>
      <c r="F257" s="14">
        <v>9</v>
      </c>
      <c r="G257" s="13"/>
      <c r="H257" s="14">
        <v>19</v>
      </c>
      <c r="I257" s="14">
        <v>32</v>
      </c>
      <c r="J257" s="13"/>
      <c r="L257" s="14">
        <v>1</v>
      </c>
      <c r="M257" s="14">
        <v>3</v>
      </c>
      <c r="N257" s="13"/>
      <c r="O257" s="13"/>
      <c r="P257" s="13"/>
      <c r="Q257" s="13"/>
      <c r="R257" s="14">
        <v>4</v>
      </c>
      <c r="S257" s="14">
        <v>36</v>
      </c>
      <c r="T257" s="15">
        <v>0.11</v>
      </c>
      <c r="U257" s="13"/>
      <c r="V257" s="13"/>
      <c r="W257" s="14"/>
      <c r="X257" s="15"/>
    </row>
    <row r="258" spans="1:24" x14ac:dyDescent="0.3">
      <c r="A258" s="12">
        <v>404</v>
      </c>
      <c r="B258" s="12" t="s">
        <v>144</v>
      </c>
      <c r="C258" s="13"/>
      <c r="D258" s="13"/>
      <c r="E258" s="13"/>
      <c r="F258" s="14">
        <v>11</v>
      </c>
      <c r="G258" s="13"/>
      <c r="H258" s="13"/>
      <c r="I258" s="14">
        <v>11</v>
      </c>
      <c r="J258" s="13"/>
      <c r="L258" s="14">
        <v>1</v>
      </c>
      <c r="M258" s="14">
        <v>3</v>
      </c>
      <c r="N258" s="13"/>
      <c r="O258" s="13"/>
      <c r="P258" s="13"/>
      <c r="Q258" s="13"/>
      <c r="R258" s="14">
        <v>4</v>
      </c>
      <c r="S258" s="14">
        <v>15</v>
      </c>
      <c r="T258" s="15">
        <v>0.27</v>
      </c>
      <c r="U258" s="13"/>
      <c r="V258" s="13"/>
      <c r="W258" s="14"/>
      <c r="X258" s="15"/>
    </row>
    <row r="259" spans="1:24" x14ac:dyDescent="0.3">
      <c r="A259" s="12">
        <v>410</v>
      </c>
      <c r="B259" s="12" t="s">
        <v>145</v>
      </c>
      <c r="C259" s="13"/>
      <c r="D259" s="14">
        <v>6923</v>
      </c>
      <c r="E259" s="14">
        <v>4608</v>
      </c>
      <c r="F259" s="14">
        <v>2930</v>
      </c>
      <c r="G259" s="14">
        <v>52</v>
      </c>
      <c r="H259" s="14">
        <v>3263</v>
      </c>
      <c r="I259" s="14">
        <v>17776</v>
      </c>
      <c r="J259" s="14">
        <v>13243</v>
      </c>
      <c r="L259" s="14">
        <v>71657</v>
      </c>
      <c r="M259" s="14">
        <v>3926</v>
      </c>
      <c r="N259" s="13"/>
      <c r="O259" s="13"/>
      <c r="P259" s="13"/>
      <c r="Q259" s="13"/>
      <c r="R259" s="14">
        <v>88826</v>
      </c>
      <c r="S259" s="14">
        <v>106602</v>
      </c>
      <c r="T259" s="15">
        <v>0.83</v>
      </c>
      <c r="U259" s="14"/>
      <c r="V259" s="15"/>
      <c r="W259" s="14"/>
      <c r="X259" s="15"/>
    </row>
    <row r="260" spans="1:24" x14ac:dyDescent="0.3">
      <c r="A260" s="12">
        <v>414</v>
      </c>
      <c r="B260" s="12" t="s">
        <v>146</v>
      </c>
      <c r="C260" s="13"/>
      <c r="D260" s="13"/>
      <c r="E260" s="13"/>
      <c r="F260" s="14">
        <v>53</v>
      </c>
      <c r="G260" s="13"/>
      <c r="H260" s="14">
        <v>1</v>
      </c>
      <c r="I260" s="14">
        <v>54</v>
      </c>
      <c r="J260" s="13"/>
      <c r="L260" s="14">
        <v>1</v>
      </c>
      <c r="M260" s="14">
        <v>4</v>
      </c>
      <c r="N260" s="13"/>
      <c r="O260" s="13"/>
      <c r="P260" s="13"/>
      <c r="Q260" s="13"/>
      <c r="R260" s="14">
        <v>5</v>
      </c>
      <c r="S260" s="14">
        <v>59</v>
      </c>
      <c r="T260" s="15">
        <v>0.08</v>
      </c>
      <c r="U260" s="13"/>
      <c r="V260" s="13"/>
      <c r="W260" s="14"/>
      <c r="X260" s="15"/>
    </row>
    <row r="261" spans="1:24" x14ac:dyDescent="0.3">
      <c r="A261" s="12">
        <v>417</v>
      </c>
      <c r="B261" s="12" t="s">
        <v>147</v>
      </c>
      <c r="C261" s="13"/>
      <c r="D261" s="14">
        <v>734</v>
      </c>
      <c r="E261" s="13"/>
      <c r="F261" s="14">
        <v>3678</v>
      </c>
      <c r="G261" s="14">
        <v>238</v>
      </c>
      <c r="H261" s="14">
        <v>454</v>
      </c>
      <c r="I261" s="14">
        <v>5104</v>
      </c>
      <c r="J261" s="13"/>
      <c r="L261" s="14">
        <v>80761</v>
      </c>
      <c r="M261" s="14">
        <v>11889</v>
      </c>
      <c r="N261" s="13"/>
      <c r="O261" s="13"/>
      <c r="P261" s="13"/>
      <c r="Q261" s="13"/>
      <c r="R261" s="14">
        <v>92650</v>
      </c>
      <c r="S261" s="14">
        <v>97754</v>
      </c>
      <c r="T261" s="15">
        <v>0.95</v>
      </c>
      <c r="U261" s="14"/>
      <c r="V261" s="15"/>
      <c r="W261" s="14"/>
      <c r="X261" s="15"/>
    </row>
    <row r="262" spans="1:24" x14ac:dyDescent="0.3">
      <c r="A262" s="12">
        <v>425</v>
      </c>
      <c r="B262" s="12" t="s">
        <v>148</v>
      </c>
      <c r="C262" s="13"/>
      <c r="D262" s="13"/>
      <c r="E262" s="13"/>
      <c r="F262" s="14">
        <v>2</v>
      </c>
      <c r="G262" s="13"/>
      <c r="H262" s="14">
        <v>3</v>
      </c>
      <c r="I262" s="14">
        <v>5</v>
      </c>
      <c r="J262" s="13"/>
      <c r="L262" s="13"/>
      <c r="M262" s="14">
        <v>1</v>
      </c>
      <c r="N262" s="13"/>
      <c r="O262" s="13"/>
      <c r="P262" s="13"/>
      <c r="Q262" s="13"/>
      <c r="R262" s="14">
        <v>1</v>
      </c>
      <c r="S262" s="14">
        <v>6</v>
      </c>
      <c r="T262" s="15">
        <v>0.17</v>
      </c>
      <c r="U262" s="13"/>
      <c r="V262" s="13"/>
      <c r="W262" s="14"/>
      <c r="X262" s="15"/>
    </row>
    <row r="263" spans="1:24" x14ac:dyDescent="0.3">
      <c r="A263" s="12">
        <v>427</v>
      </c>
      <c r="B263" s="12" t="s">
        <v>149</v>
      </c>
      <c r="C263" s="13"/>
      <c r="D263" s="14">
        <v>268</v>
      </c>
      <c r="E263" s="14">
        <v>3126</v>
      </c>
      <c r="F263" s="14">
        <v>2099</v>
      </c>
      <c r="G263" s="14">
        <v>278</v>
      </c>
      <c r="H263" s="14">
        <v>7258</v>
      </c>
      <c r="I263" s="14">
        <v>13029</v>
      </c>
      <c r="J263" s="14">
        <v>8422</v>
      </c>
      <c r="L263" s="14">
        <v>12273</v>
      </c>
      <c r="M263" s="14">
        <v>5</v>
      </c>
      <c r="N263" s="13"/>
      <c r="O263" s="13"/>
      <c r="P263" s="13"/>
      <c r="Q263" s="13"/>
      <c r="R263" s="14">
        <v>20700</v>
      </c>
      <c r="S263" s="14">
        <v>33729</v>
      </c>
      <c r="T263" s="15">
        <v>0.61</v>
      </c>
      <c r="U263" s="14"/>
      <c r="V263" s="15"/>
      <c r="W263" s="14"/>
      <c r="X263" s="15"/>
    </row>
    <row r="264" spans="1:24" x14ac:dyDescent="0.3">
      <c r="A264" s="12">
        <v>442</v>
      </c>
      <c r="B264" s="12" t="s">
        <v>195</v>
      </c>
      <c r="C264" s="13"/>
      <c r="D264" s="13"/>
      <c r="E264" s="13"/>
      <c r="F264" s="13"/>
      <c r="G264" s="13"/>
      <c r="H264" s="13"/>
      <c r="I264" s="13"/>
      <c r="J264" s="13"/>
      <c r="L264" s="14">
        <v>2</v>
      </c>
      <c r="M264" s="13"/>
      <c r="N264" s="13"/>
      <c r="O264" s="13"/>
      <c r="P264" s="13"/>
      <c r="Q264" s="13"/>
      <c r="R264" s="14">
        <v>2</v>
      </c>
      <c r="S264" s="14">
        <v>2</v>
      </c>
      <c r="T264" s="15">
        <v>1</v>
      </c>
      <c r="U264" s="13"/>
      <c r="V264" s="13"/>
      <c r="W264" s="14"/>
      <c r="X264" s="15"/>
    </row>
    <row r="265" spans="1:24" x14ac:dyDescent="0.3">
      <c r="A265" s="12">
        <v>457</v>
      </c>
      <c r="B265" s="12" t="s">
        <v>150</v>
      </c>
      <c r="C265" s="13"/>
      <c r="D265" s="14">
        <v>30</v>
      </c>
      <c r="E265" s="13"/>
      <c r="F265" s="14">
        <v>51</v>
      </c>
      <c r="G265" s="14">
        <v>8</v>
      </c>
      <c r="H265" s="14">
        <v>6</v>
      </c>
      <c r="I265" s="14">
        <v>95</v>
      </c>
      <c r="J265" s="13"/>
      <c r="L265" s="14">
        <v>1</v>
      </c>
      <c r="M265" s="14">
        <v>28</v>
      </c>
      <c r="N265" s="13"/>
      <c r="O265" s="13"/>
      <c r="P265" s="13"/>
      <c r="Q265" s="13"/>
      <c r="R265" s="14">
        <v>29</v>
      </c>
      <c r="S265" s="14">
        <v>124</v>
      </c>
      <c r="T265" s="15">
        <v>0.23</v>
      </c>
      <c r="U265" s="13"/>
      <c r="V265" s="13"/>
      <c r="W265" s="14"/>
      <c r="X265" s="15"/>
    </row>
    <row r="266" spans="1:24" x14ac:dyDescent="0.3">
      <c r="A266" s="12">
        <v>471</v>
      </c>
      <c r="B266" s="12" t="s">
        <v>196</v>
      </c>
      <c r="C266" s="13"/>
      <c r="D266" s="13"/>
      <c r="E266" s="13"/>
      <c r="F266" s="13"/>
      <c r="G266" s="13"/>
      <c r="H266" s="13"/>
      <c r="I266" s="13"/>
      <c r="J266" s="13"/>
      <c r="L266" s="14">
        <v>1</v>
      </c>
      <c r="M266" s="14">
        <v>2</v>
      </c>
      <c r="N266" s="13"/>
      <c r="O266" s="13"/>
      <c r="P266" s="13"/>
      <c r="Q266" s="13"/>
      <c r="R266" s="14">
        <v>3</v>
      </c>
      <c r="S266" s="14">
        <v>3</v>
      </c>
      <c r="T266" s="15">
        <v>1</v>
      </c>
      <c r="U266" s="13"/>
      <c r="V266" s="13"/>
      <c r="W266" s="14"/>
      <c r="X266" s="15"/>
    </row>
    <row r="267" spans="1:24" x14ac:dyDescent="0.3">
      <c r="A267" s="12">
        <v>476</v>
      </c>
      <c r="B267" s="12" t="s">
        <v>151</v>
      </c>
      <c r="C267" s="13"/>
      <c r="D267" s="14">
        <v>14</v>
      </c>
      <c r="E267" s="13"/>
      <c r="F267" s="14">
        <v>1</v>
      </c>
      <c r="G267" s="14">
        <v>12</v>
      </c>
      <c r="H267" s="14">
        <v>6</v>
      </c>
      <c r="I267" s="14">
        <v>33</v>
      </c>
      <c r="J267" s="13"/>
      <c r="L267" s="14">
        <v>3</v>
      </c>
      <c r="M267" s="14">
        <v>5</v>
      </c>
      <c r="N267" s="13"/>
      <c r="O267" s="13"/>
      <c r="P267" s="13"/>
      <c r="Q267" s="13"/>
      <c r="R267" s="14">
        <v>8</v>
      </c>
      <c r="S267" s="14">
        <v>41</v>
      </c>
      <c r="T267" s="15">
        <v>0.2</v>
      </c>
      <c r="U267" s="13"/>
      <c r="V267" s="13"/>
      <c r="W267" s="14"/>
      <c r="X267" s="15"/>
    </row>
    <row r="268" spans="1:24" x14ac:dyDescent="0.3">
      <c r="A268" s="12">
        <v>492</v>
      </c>
      <c r="B268" s="12" t="s">
        <v>152</v>
      </c>
      <c r="C268" s="13"/>
      <c r="D268" s="14">
        <v>156</v>
      </c>
      <c r="E268" s="13"/>
      <c r="F268" s="14">
        <v>16</v>
      </c>
      <c r="G268" s="14">
        <v>36</v>
      </c>
      <c r="H268" s="14">
        <v>5</v>
      </c>
      <c r="I268" s="14">
        <v>213</v>
      </c>
      <c r="J268" s="13"/>
      <c r="L268" s="14">
        <v>6</v>
      </c>
      <c r="M268" s="14">
        <v>77</v>
      </c>
      <c r="N268" s="13"/>
      <c r="O268" s="13"/>
      <c r="P268" s="13"/>
      <c r="Q268" s="13"/>
      <c r="R268" s="14">
        <v>83</v>
      </c>
      <c r="S268" s="14">
        <v>296</v>
      </c>
      <c r="T268" s="15">
        <v>0.28000000000000003</v>
      </c>
      <c r="U268" s="13"/>
      <c r="V268" s="13"/>
      <c r="W268" s="14"/>
      <c r="X268" s="15"/>
    </row>
    <row r="271" spans="1:24" x14ac:dyDescent="0.3">
      <c r="A271" s="13"/>
      <c r="B271" s="16" t="s">
        <v>52</v>
      </c>
      <c r="C271" s="13"/>
      <c r="D271" s="14">
        <v>8129</v>
      </c>
      <c r="E271" s="14">
        <v>7734</v>
      </c>
      <c r="F271" s="14">
        <v>8850</v>
      </c>
      <c r="G271" s="14">
        <v>624</v>
      </c>
      <c r="H271" s="14">
        <v>11015</v>
      </c>
      <c r="I271" s="14">
        <v>36352</v>
      </c>
      <c r="J271" s="14">
        <v>21665</v>
      </c>
      <c r="K271">
        <v>5433211</v>
      </c>
      <c r="L271" s="14">
        <v>164707</v>
      </c>
      <c r="M271" s="14">
        <v>15943</v>
      </c>
      <c r="N271" s="13"/>
      <c r="O271" s="13"/>
      <c r="P271" s="13"/>
      <c r="Q271" s="13"/>
      <c r="R271" s="14">
        <f>SUM(J271:Q271)</f>
        <v>5635526</v>
      </c>
      <c r="S271" s="14">
        <f>SUM(I271,R271)</f>
        <v>5671878</v>
      </c>
      <c r="T271" s="15">
        <f>R271/S271</f>
        <v>0.99359083534589421</v>
      </c>
      <c r="U271" s="14"/>
      <c r="V271" s="15"/>
      <c r="W271" s="14"/>
      <c r="X271" s="15"/>
    </row>
    <row r="272" spans="1:24" x14ac:dyDescent="0.3">
      <c r="A272" s="13"/>
      <c r="B272" s="16" t="s">
        <v>53</v>
      </c>
      <c r="C272" s="15">
        <v>0</v>
      </c>
      <c r="D272" s="17">
        <v>0.125</v>
      </c>
      <c r="E272" s="17">
        <v>0.20300000000000001</v>
      </c>
      <c r="F272" s="17">
        <v>0.114</v>
      </c>
      <c r="G272" s="17">
        <v>5.0999999999999997E-2</v>
      </c>
      <c r="H272" s="17">
        <v>6.9000000000000006E-2</v>
      </c>
      <c r="I272" s="17">
        <v>0.10299999999999999</v>
      </c>
      <c r="J272" s="17">
        <v>6.5000000000000002E-2</v>
      </c>
      <c r="K272" s="17">
        <f>K271/$I$307</f>
        <v>0.28637451556595617</v>
      </c>
      <c r="L272" s="17">
        <v>0.112</v>
      </c>
      <c r="M272" s="17">
        <v>4.5999999999999999E-2</v>
      </c>
      <c r="N272" s="15">
        <v>0</v>
      </c>
      <c r="O272" s="15">
        <v>0</v>
      </c>
      <c r="P272" s="15">
        <v>0</v>
      </c>
      <c r="Q272" s="15">
        <v>0</v>
      </c>
      <c r="R272" s="17">
        <f>R271/$P$307</f>
        <v>0.266845658329185</v>
      </c>
      <c r="S272" s="17">
        <f>S271/$Q$307</f>
        <v>0.26415405057885771</v>
      </c>
      <c r="T272" s="13"/>
      <c r="U272" s="17"/>
      <c r="V272" s="13"/>
      <c r="W272" s="17"/>
      <c r="X272" s="13"/>
    </row>
    <row r="274" spans="1:24" ht="17.399999999999999" customHeight="1" x14ac:dyDescent="0.3">
      <c r="A274" s="2" t="s">
        <v>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7.6" customHeight="1" x14ac:dyDescent="0.3">
      <c r="A275" s="2" t="s">
        <v>1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3"/>
      <c r="W275" s="3"/>
      <c r="X275" s="3"/>
    </row>
    <row r="278" spans="1:24" ht="31.2" x14ac:dyDescent="0.3">
      <c r="A278" s="4" t="s">
        <v>3</v>
      </c>
      <c r="B278" s="1"/>
      <c r="C278" s="5" t="s">
        <v>153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x14ac:dyDescent="0.3">
      <c r="A279" s="21" t="s">
        <v>161</v>
      </c>
      <c r="B279" s="21"/>
      <c r="C279" s="21"/>
    </row>
    <row r="281" spans="1:24" x14ac:dyDescent="0.3">
      <c r="A281" s="9"/>
      <c r="B281" s="9"/>
      <c r="C281" s="10" t="s">
        <v>5</v>
      </c>
      <c r="D281" s="10"/>
      <c r="E281" s="10"/>
      <c r="F281" s="10"/>
      <c r="G281" s="10"/>
      <c r="H281" s="10"/>
      <c r="I281" s="10"/>
      <c r="J281" s="10"/>
      <c r="K281" s="10" t="s">
        <v>6</v>
      </c>
      <c r="L281" s="10"/>
      <c r="M281" s="1"/>
      <c r="N281" s="6" t="s">
        <v>7</v>
      </c>
      <c r="O281" s="6" t="s">
        <v>7</v>
      </c>
      <c r="P281" s="6" t="s">
        <v>8</v>
      </c>
      <c r="Q281" s="6" t="s">
        <v>8</v>
      </c>
      <c r="R281" s="7"/>
      <c r="S281" s="7"/>
      <c r="T281" s="10"/>
      <c r="U281" s="10"/>
      <c r="V281" s="10"/>
      <c r="W281" s="10"/>
    </row>
    <row r="282" spans="1:24" x14ac:dyDescent="0.3">
      <c r="A282" s="9"/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"/>
      <c r="N282" s="6" t="s">
        <v>9</v>
      </c>
      <c r="O282" s="6" t="s">
        <v>10</v>
      </c>
      <c r="P282" s="6" t="s">
        <v>11</v>
      </c>
      <c r="Q282" s="6" t="s">
        <v>12</v>
      </c>
      <c r="R282" s="11"/>
      <c r="S282" s="11"/>
      <c r="T282" s="10"/>
      <c r="U282" s="10"/>
      <c r="V282" s="10"/>
      <c r="W282" s="10"/>
    </row>
    <row r="283" spans="1:24" x14ac:dyDescent="0.3">
      <c r="A283" s="8" t="s">
        <v>13</v>
      </c>
      <c r="B283" s="8" t="s">
        <v>14</v>
      </c>
      <c r="C283" s="7"/>
      <c r="D283" s="6" t="s">
        <v>15</v>
      </c>
      <c r="E283" s="6" t="s">
        <v>9</v>
      </c>
      <c r="F283" s="6" t="s">
        <v>10</v>
      </c>
      <c r="G283" s="6" t="s">
        <v>16</v>
      </c>
      <c r="H283" s="7"/>
      <c r="I283" s="6" t="s">
        <v>17</v>
      </c>
      <c r="J283" s="6" t="s">
        <v>18</v>
      </c>
      <c r="K283" s="6" t="s">
        <v>197</v>
      </c>
      <c r="L283" s="6" t="s">
        <v>9</v>
      </c>
      <c r="M283" s="6" t="s">
        <v>10</v>
      </c>
      <c r="N283" s="6" t="s">
        <v>19</v>
      </c>
      <c r="O283" s="6" t="s">
        <v>19</v>
      </c>
      <c r="P283" s="6" t="s">
        <v>8</v>
      </c>
      <c r="Q283" s="6" t="s">
        <v>8</v>
      </c>
      <c r="R283" s="6" t="s">
        <v>17</v>
      </c>
      <c r="S283" s="7"/>
      <c r="T283" s="6" t="s">
        <v>20</v>
      </c>
      <c r="U283" s="7"/>
      <c r="V283" s="7"/>
      <c r="W283" s="7"/>
      <c r="X283" s="7"/>
    </row>
    <row r="284" spans="1:24" x14ac:dyDescent="0.3">
      <c r="A284" s="8" t="s">
        <v>21</v>
      </c>
      <c r="B284" s="8" t="s">
        <v>22</v>
      </c>
      <c r="C284" s="6" t="s">
        <v>23</v>
      </c>
      <c r="D284" s="6" t="s">
        <v>24</v>
      </c>
      <c r="E284" s="6" t="s">
        <v>25</v>
      </c>
      <c r="F284" s="6" t="s">
        <v>26</v>
      </c>
      <c r="G284" s="6" t="s">
        <v>27</v>
      </c>
      <c r="H284" s="6" t="s">
        <v>28</v>
      </c>
      <c r="I284" s="6" t="s">
        <v>29</v>
      </c>
      <c r="J284" s="6" t="s">
        <v>30</v>
      </c>
      <c r="K284" s="6" t="s">
        <v>198</v>
      </c>
      <c r="L284" s="6" t="s">
        <v>25</v>
      </c>
      <c r="M284" s="6" t="s">
        <v>26</v>
      </c>
      <c r="N284" s="6" t="s">
        <v>25</v>
      </c>
      <c r="O284" s="6" t="s">
        <v>26</v>
      </c>
      <c r="P284" s="6" t="s">
        <v>31</v>
      </c>
      <c r="Q284" s="6" t="s">
        <v>32</v>
      </c>
      <c r="R284" s="6" t="s">
        <v>6</v>
      </c>
      <c r="S284" s="6" t="s">
        <v>17</v>
      </c>
      <c r="T284" s="6" t="s">
        <v>6</v>
      </c>
      <c r="U284" s="6"/>
      <c r="V284" s="6"/>
      <c r="W284" s="6"/>
      <c r="X284" s="6"/>
    </row>
    <row r="287" spans="1:24" x14ac:dyDescent="0.3">
      <c r="A287" s="12">
        <v>423</v>
      </c>
      <c r="B287" s="12" t="s">
        <v>154</v>
      </c>
      <c r="C287" s="13"/>
      <c r="D287" s="14">
        <v>336</v>
      </c>
      <c r="E287" s="13"/>
      <c r="F287" s="14">
        <v>405</v>
      </c>
      <c r="G287" s="13"/>
      <c r="H287" s="14">
        <v>126</v>
      </c>
      <c r="I287" s="14">
        <v>867</v>
      </c>
      <c r="J287" s="13"/>
      <c r="L287" s="14">
        <v>148</v>
      </c>
      <c r="M287" s="14">
        <v>114</v>
      </c>
      <c r="N287" s="13"/>
      <c r="O287" s="13"/>
      <c r="P287" s="13"/>
      <c r="Q287" s="13"/>
      <c r="R287" s="14">
        <v>262</v>
      </c>
      <c r="S287" s="14">
        <v>1129</v>
      </c>
      <c r="T287" s="15">
        <v>0.23</v>
      </c>
      <c r="U287" s="14"/>
      <c r="V287" s="15"/>
      <c r="W287" s="14"/>
      <c r="X287" s="15"/>
    </row>
    <row r="288" spans="1:24" x14ac:dyDescent="0.3">
      <c r="A288" s="12">
        <v>440</v>
      </c>
      <c r="B288" s="12" t="s">
        <v>155</v>
      </c>
      <c r="C288" s="13"/>
      <c r="D288" s="14">
        <v>378</v>
      </c>
      <c r="E288" s="14">
        <v>5993</v>
      </c>
      <c r="F288" s="14">
        <v>2471</v>
      </c>
      <c r="G288" s="14">
        <v>3315</v>
      </c>
      <c r="H288" s="14">
        <v>2573</v>
      </c>
      <c r="I288" s="14">
        <v>14730</v>
      </c>
      <c r="J288" s="14">
        <v>68043</v>
      </c>
      <c r="L288" s="14">
        <v>29642</v>
      </c>
      <c r="M288" s="14">
        <v>4</v>
      </c>
      <c r="N288" s="13"/>
      <c r="O288" s="13"/>
      <c r="P288" s="13"/>
      <c r="Q288" s="13"/>
      <c r="R288" s="14">
        <v>97689</v>
      </c>
      <c r="S288" s="14">
        <v>112419</v>
      </c>
      <c r="T288" s="15">
        <v>0.87</v>
      </c>
      <c r="U288" s="14"/>
      <c r="V288" s="15"/>
      <c r="W288" s="14"/>
      <c r="X288" s="15"/>
    </row>
    <row r="289" spans="1:24" x14ac:dyDescent="0.3">
      <c r="A289" s="12">
        <v>446</v>
      </c>
      <c r="B289" s="12" t="s">
        <v>156</v>
      </c>
      <c r="C289" s="13"/>
      <c r="D289" s="14">
        <v>2</v>
      </c>
      <c r="E289" s="13"/>
      <c r="F289" s="13"/>
      <c r="G289" s="13"/>
      <c r="H289" s="14">
        <v>1228</v>
      </c>
      <c r="I289" s="14">
        <v>1230</v>
      </c>
      <c r="J289" s="13"/>
      <c r="L289" s="13"/>
      <c r="M289" s="14">
        <v>2</v>
      </c>
      <c r="N289" s="13"/>
      <c r="O289" s="13"/>
      <c r="P289" s="13"/>
      <c r="Q289" s="13"/>
      <c r="R289" s="14">
        <v>2</v>
      </c>
      <c r="S289" s="14">
        <v>1232</v>
      </c>
      <c r="T289" s="15">
        <v>0</v>
      </c>
      <c r="U289" s="13"/>
      <c r="V289" s="13"/>
      <c r="W289" s="14"/>
      <c r="X289" s="15"/>
    </row>
    <row r="290" spans="1:24" x14ac:dyDescent="0.3">
      <c r="A290" s="12">
        <v>452</v>
      </c>
      <c r="B290" s="12" t="s">
        <v>157</v>
      </c>
      <c r="C290" s="13"/>
      <c r="D290" s="14">
        <v>4</v>
      </c>
      <c r="E290" s="14">
        <v>12</v>
      </c>
      <c r="F290" s="14">
        <v>6</v>
      </c>
      <c r="G290" s="13"/>
      <c r="H290" s="14">
        <v>6989</v>
      </c>
      <c r="I290" s="14">
        <v>7011</v>
      </c>
      <c r="J290" s="14">
        <v>1803</v>
      </c>
      <c r="L290" s="14">
        <v>150</v>
      </c>
      <c r="M290" s="14">
        <v>9</v>
      </c>
      <c r="N290" s="13"/>
      <c r="O290" s="13"/>
      <c r="P290" s="13"/>
      <c r="Q290" s="13"/>
      <c r="R290" s="14">
        <v>1962</v>
      </c>
      <c r="S290" s="14">
        <v>8973</v>
      </c>
      <c r="T290" s="15">
        <v>0.22</v>
      </c>
      <c r="U290" s="13"/>
      <c r="V290" s="13"/>
      <c r="W290" s="14"/>
      <c r="X290" s="15"/>
    </row>
    <row r="291" spans="1:24" x14ac:dyDescent="0.3">
      <c r="A291" s="12">
        <v>453</v>
      </c>
      <c r="B291" s="12" t="s">
        <v>158</v>
      </c>
      <c r="C291" s="13"/>
      <c r="D291" s="14">
        <v>804</v>
      </c>
      <c r="E291" s="14">
        <v>8315</v>
      </c>
      <c r="F291" s="14">
        <v>15181</v>
      </c>
      <c r="G291" s="14">
        <v>78</v>
      </c>
      <c r="H291" s="14">
        <v>2525</v>
      </c>
      <c r="I291" s="14">
        <v>26903</v>
      </c>
      <c r="J291" s="14">
        <v>229713</v>
      </c>
      <c r="L291" s="14">
        <v>119157</v>
      </c>
      <c r="M291" s="14">
        <v>12443</v>
      </c>
      <c r="N291" s="13"/>
      <c r="O291" s="13"/>
      <c r="P291" s="13"/>
      <c r="Q291" s="13"/>
      <c r="R291" s="14">
        <v>361313</v>
      </c>
      <c r="S291" s="14">
        <v>388216</v>
      </c>
      <c r="T291" s="15">
        <v>0.93</v>
      </c>
      <c r="U291" s="14"/>
      <c r="V291" s="15"/>
      <c r="W291" s="14"/>
      <c r="X291" s="15"/>
    </row>
    <row r="292" spans="1:24" x14ac:dyDescent="0.3">
      <c r="A292" s="12">
        <v>454</v>
      </c>
      <c r="B292" s="12" t="s">
        <v>159</v>
      </c>
      <c r="C292" s="13"/>
      <c r="D292" s="13"/>
      <c r="E292" s="13"/>
      <c r="F292" s="14">
        <v>1</v>
      </c>
      <c r="G292" s="13"/>
      <c r="H292" s="13"/>
      <c r="I292" s="14">
        <v>1</v>
      </c>
      <c r="J292" s="13"/>
      <c r="L292" s="14">
        <v>11</v>
      </c>
      <c r="M292" s="13"/>
      <c r="N292" s="13"/>
      <c r="O292" s="13"/>
      <c r="P292" s="13"/>
      <c r="Q292" s="13"/>
      <c r="R292" s="14">
        <v>11</v>
      </c>
      <c r="S292" s="14">
        <v>12</v>
      </c>
      <c r="T292" s="15">
        <v>0.92</v>
      </c>
      <c r="U292" s="13"/>
      <c r="V292" s="13"/>
      <c r="W292" s="14"/>
      <c r="X292" s="15"/>
    </row>
    <row r="295" spans="1:24" x14ac:dyDescent="0.3">
      <c r="A295" s="13"/>
      <c r="B295" s="16" t="s">
        <v>52</v>
      </c>
      <c r="C295" s="13"/>
      <c r="D295" s="14">
        <v>1524</v>
      </c>
      <c r="E295" s="14">
        <v>14320</v>
      </c>
      <c r="F295" s="14">
        <v>18064</v>
      </c>
      <c r="G295" s="14">
        <v>3393</v>
      </c>
      <c r="H295" s="14">
        <v>13441</v>
      </c>
      <c r="I295" s="14">
        <v>50742</v>
      </c>
      <c r="J295" s="14">
        <v>299559</v>
      </c>
      <c r="K295">
        <v>3643382</v>
      </c>
      <c r="L295" s="14">
        <v>149108</v>
      </c>
      <c r="M295" s="14">
        <v>12572</v>
      </c>
      <c r="N295" s="13"/>
      <c r="O295" s="13"/>
      <c r="P295" s="13"/>
      <c r="Q295" s="13"/>
      <c r="R295" s="14">
        <f>SUM(J295:Q295)</f>
        <v>4104621</v>
      </c>
      <c r="S295" s="14">
        <f>SUM(I295,R295)</f>
        <v>4155363</v>
      </c>
      <c r="T295" s="15">
        <f>R295/S295</f>
        <v>0.98778879245928697</v>
      </c>
      <c r="U295" s="14"/>
      <c r="V295" s="15"/>
      <c r="W295" s="14"/>
      <c r="X295" s="15"/>
    </row>
    <row r="296" spans="1:24" x14ac:dyDescent="0.3">
      <c r="A296" s="13"/>
      <c r="B296" s="16" t="s">
        <v>53</v>
      </c>
      <c r="C296" s="15">
        <v>0</v>
      </c>
      <c r="D296" s="17">
        <v>2.4E-2</v>
      </c>
      <c r="E296" s="17">
        <v>0.377</v>
      </c>
      <c r="F296" s="17">
        <v>0.23200000000000001</v>
      </c>
      <c r="G296" s="17">
        <v>0.27600000000000002</v>
      </c>
      <c r="H296" s="17">
        <v>8.4000000000000005E-2</v>
      </c>
      <c r="I296" s="17">
        <v>0.14399999999999999</v>
      </c>
      <c r="J296" s="17">
        <v>0.89400000000000002</v>
      </c>
      <c r="K296" s="17">
        <f>K295/$I$307</f>
        <v>0.19203593515358128</v>
      </c>
      <c r="L296" s="17">
        <v>0.10199999999999999</v>
      </c>
      <c r="M296" s="17">
        <v>3.6999999999999998E-2</v>
      </c>
      <c r="N296" s="15">
        <v>0</v>
      </c>
      <c r="O296" s="15">
        <v>0</v>
      </c>
      <c r="P296" s="15">
        <v>0</v>
      </c>
      <c r="Q296" s="15">
        <v>0</v>
      </c>
      <c r="R296" s="17">
        <f>R295/$P$307</f>
        <v>0.19435635518970151</v>
      </c>
      <c r="S296" s="17">
        <f>S295/$Q$307</f>
        <v>0.19352601873233413</v>
      </c>
      <c r="T296" s="13"/>
      <c r="U296" s="17"/>
      <c r="V296" s="13"/>
      <c r="W296" s="15"/>
      <c r="X296" s="13"/>
    </row>
    <row r="298" spans="1:24" ht="17.399999999999999" customHeight="1" x14ac:dyDescent="0.3">
      <c r="A298" s="2" t="s">
        <v>160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301" spans="1:24" x14ac:dyDescent="0.3">
      <c r="A301" s="10" t="s">
        <v>5</v>
      </c>
      <c r="B301" s="10"/>
      <c r="C301" s="10"/>
      <c r="D301" s="10"/>
      <c r="E301" s="10"/>
      <c r="F301" s="10"/>
      <c r="G301" s="10"/>
      <c r="H301" s="10"/>
      <c r="I301" s="10" t="s">
        <v>6</v>
      </c>
      <c r="J301" s="10"/>
      <c r="K301" s="18"/>
      <c r="L301" s="6" t="s">
        <v>7</v>
      </c>
      <c r="M301" s="6" t="s">
        <v>7</v>
      </c>
      <c r="N301" s="6" t="s">
        <v>8</v>
      </c>
      <c r="O301" s="6" t="s">
        <v>8</v>
      </c>
      <c r="P301" s="7"/>
      <c r="Q301" s="7"/>
      <c r="R301" s="7"/>
      <c r="S301" s="10"/>
      <c r="T301" s="10"/>
      <c r="U301" s="10"/>
      <c r="V301" s="10"/>
    </row>
    <row r="302" spans="1:24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8"/>
      <c r="L302" s="6" t="s">
        <v>9</v>
      </c>
      <c r="M302" s="6" t="s">
        <v>10</v>
      </c>
      <c r="N302" s="6" t="s">
        <v>11</v>
      </c>
      <c r="O302" s="6" t="s">
        <v>12</v>
      </c>
      <c r="P302" s="7"/>
      <c r="Q302" s="7"/>
      <c r="R302" s="7"/>
      <c r="S302" s="10"/>
      <c r="T302" s="10"/>
      <c r="U302" s="10"/>
      <c r="V302" s="10"/>
    </row>
    <row r="303" spans="1:24" x14ac:dyDescent="0.3">
      <c r="A303" s="7"/>
      <c r="B303" s="6" t="s">
        <v>15</v>
      </c>
      <c r="C303" s="6" t="s">
        <v>9</v>
      </c>
      <c r="D303" s="6" t="s">
        <v>10</v>
      </c>
      <c r="E303" s="6" t="s">
        <v>16</v>
      </c>
      <c r="F303" s="7"/>
      <c r="G303" s="6" t="s">
        <v>17</v>
      </c>
      <c r="H303" s="6" t="s">
        <v>18</v>
      </c>
      <c r="I303" s="6" t="s">
        <v>197</v>
      </c>
      <c r="J303" s="6" t="s">
        <v>9</v>
      </c>
      <c r="K303" s="6" t="s">
        <v>10</v>
      </c>
      <c r="L303" s="6" t="s">
        <v>19</v>
      </c>
      <c r="M303" s="6" t="s">
        <v>19</v>
      </c>
      <c r="N303" s="6" t="s">
        <v>8</v>
      </c>
      <c r="O303" s="6" t="s">
        <v>8</v>
      </c>
      <c r="P303" s="6" t="s">
        <v>17</v>
      </c>
      <c r="Q303" s="7"/>
      <c r="R303" s="6" t="s">
        <v>20</v>
      </c>
      <c r="S303" s="7"/>
      <c r="T303" s="7"/>
      <c r="U303" s="7"/>
      <c r="V303" s="7"/>
    </row>
    <row r="304" spans="1:24" x14ac:dyDescent="0.3">
      <c r="A304" s="6" t="s">
        <v>23</v>
      </c>
      <c r="B304" s="6" t="s">
        <v>24</v>
      </c>
      <c r="C304" s="6" t="s">
        <v>25</v>
      </c>
      <c r="D304" s="6" t="s">
        <v>26</v>
      </c>
      <c r="E304" s="6" t="s">
        <v>27</v>
      </c>
      <c r="F304" s="6" t="s">
        <v>28</v>
      </c>
      <c r="G304" s="6" t="s">
        <v>29</v>
      </c>
      <c r="H304" s="6" t="s">
        <v>30</v>
      </c>
      <c r="I304" s="6" t="s">
        <v>198</v>
      </c>
      <c r="J304" s="6" t="s">
        <v>25</v>
      </c>
      <c r="K304" s="6" t="s">
        <v>26</v>
      </c>
      <c r="L304" s="6" t="s">
        <v>25</v>
      </c>
      <c r="M304" s="6" t="s">
        <v>26</v>
      </c>
      <c r="N304" s="6" t="s">
        <v>31</v>
      </c>
      <c r="O304" s="6" t="s">
        <v>32</v>
      </c>
      <c r="P304" s="6" t="s">
        <v>6</v>
      </c>
      <c r="Q304" s="6" t="s">
        <v>17</v>
      </c>
      <c r="R304" s="6" t="s">
        <v>6</v>
      </c>
      <c r="S304" s="6"/>
      <c r="T304" s="6"/>
      <c r="U304" s="6"/>
      <c r="V304" s="6"/>
    </row>
    <row r="307" spans="1:22" x14ac:dyDescent="0.3">
      <c r="A307" s="13"/>
      <c r="B307" s="14">
        <v>64801</v>
      </c>
      <c r="C307" s="14">
        <v>38031</v>
      </c>
      <c r="D307" s="14">
        <v>77812</v>
      </c>
      <c r="E307" s="14">
        <v>12313</v>
      </c>
      <c r="F307" s="14">
        <v>159853</v>
      </c>
      <c r="G307" s="19">
        <v>352810</v>
      </c>
      <c r="H307" s="14">
        <v>335096</v>
      </c>
      <c r="I307">
        <v>18972397</v>
      </c>
      <c r="J307" s="14">
        <v>1467272</v>
      </c>
      <c r="K307" s="14">
        <v>344276</v>
      </c>
      <c r="L307" s="14">
        <v>6</v>
      </c>
      <c r="M307" s="13"/>
      <c r="N307" s="13"/>
      <c r="O307" s="13"/>
      <c r="P307" s="19">
        <f>SUM(H307:O307)</f>
        <v>21119047</v>
      </c>
      <c r="Q307" s="19">
        <f>SUM(G307,P307)</f>
        <v>21471857</v>
      </c>
      <c r="R307" s="20">
        <f>P307/Q307</f>
        <v>0.98356872440050247</v>
      </c>
      <c r="S307" s="14"/>
      <c r="T307" s="17"/>
      <c r="U307" s="14"/>
      <c r="V307" s="17"/>
    </row>
  </sheetData>
  <mergeCells count="111">
    <mergeCell ref="A249:C249"/>
    <mergeCell ref="A279:C279"/>
    <mergeCell ref="A6:C6"/>
    <mergeCell ref="A49:C49"/>
    <mergeCell ref="A106:C106"/>
    <mergeCell ref="A131:C131"/>
    <mergeCell ref="A165:C165"/>
    <mergeCell ref="A202:C202"/>
    <mergeCell ref="A298:X298"/>
    <mergeCell ref="A301:H302"/>
    <mergeCell ref="I301:J302"/>
    <mergeCell ref="S301:T301"/>
    <mergeCell ref="U301:V301"/>
    <mergeCell ref="S302:T302"/>
    <mergeCell ref="U302:V302"/>
    <mergeCell ref="A281:B282"/>
    <mergeCell ref="C281:J282"/>
    <mergeCell ref="K281:L282"/>
    <mergeCell ref="T281:U281"/>
    <mergeCell ref="V281:W281"/>
    <mergeCell ref="R282:S282"/>
    <mergeCell ref="T282:U282"/>
    <mergeCell ref="V282:W282"/>
    <mergeCell ref="T252:U252"/>
    <mergeCell ref="V252:W252"/>
    <mergeCell ref="A274:X274"/>
    <mergeCell ref="A275:U275"/>
    <mergeCell ref="V275:X275"/>
    <mergeCell ref="C278:X278"/>
    <mergeCell ref="A244:X244"/>
    <mergeCell ref="A245:U245"/>
    <mergeCell ref="V245:X245"/>
    <mergeCell ref="C248:X248"/>
    <mergeCell ref="A251:B252"/>
    <mergeCell ref="C251:J252"/>
    <mergeCell ref="K251:L252"/>
    <mergeCell ref="T251:U251"/>
    <mergeCell ref="V251:W251"/>
    <mergeCell ref="R252:S252"/>
    <mergeCell ref="A204:B205"/>
    <mergeCell ref="C204:J205"/>
    <mergeCell ref="K204:L205"/>
    <mergeCell ref="T204:U204"/>
    <mergeCell ref="V204:W204"/>
    <mergeCell ref="R205:S205"/>
    <mergeCell ref="T205:U205"/>
    <mergeCell ref="V205:W205"/>
    <mergeCell ref="T168:U168"/>
    <mergeCell ref="V168:W168"/>
    <mergeCell ref="A197:X197"/>
    <mergeCell ref="A198:U198"/>
    <mergeCell ref="V198:X198"/>
    <mergeCell ref="C201:X201"/>
    <mergeCell ref="A160:X160"/>
    <mergeCell ref="A161:U161"/>
    <mergeCell ref="V161:X161"/>
    <mergeCell ref="C164:X164"/>
    <mergeCell ref="A167:B168"/>
    <mergeCell ref="C167:J168"/>
    <mergeCell ref="K167:L168"/>
    <mergeCell ref="T167:U167"/>
    <mergeCell ref="V167:W167"/>
    <mergeCell ref="R168:S168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09:U109"/>
    <mergeCell ref="V109:W109"/>
    <mergeCell ref="A126:X126"/>
    <mergeCell ref="A127:U127"/>
    <mergeCell ref="V127:X127"/>
    <mergeCell ref="C130:X130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2022</vt:lpstr>
      <vt:lpstr>FY 2021-22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2022-04-21T13:38:25Z</dcterms:created>
  <dcterms:modified xsi:type="dcterms:W3CDTF">2022-04-22T17:26:33Z</dcterms:modified>
</cp:coreProperties>
</file>