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8800" windowHeight="11700" activeTab="1"/>
  </bookViews>
  <sheets>
    <sheet name="March" sheetId="1" r:id="rId1"/>
    <sheet name="Annual FY 2022-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2" l="1"/>
  <c r="K107" i="2"/>
  <c r="K132" i="2"/>
  <c r="K169" i="2"/>
  <c r="K203" i="2"/>
  <c r="K253" i="2"/>
  <c r="K283" i="2"/>
  <c r="K309" i="2"/>
  <c r="S309" i="2"/>
  <c r="R309" i="2"/>
  <c r="S283" i="2"/>
  <c r="R283" i="2"/>
  <c r="S253" i="2"/>
  <c r="R253" i="2"/>
  <c r="S203" i="2"/>
  <c r="R203" i="2"/>
  <c r="S169" i="2"/>
  <c r="R169" i="2"/>
  <c r="S107" i="2"/>
  <c r="R107" i="2"/>
  <c r="S44" i="2"/>
  <c r="R44" i="2"/>
  <c r="R60" i="2"/>
  <c r="S60" i="2"/>
  <c r="T60" i="2" s="1"/>
  <c r="R61" i="2"/>
  <c r="S61" i="2"/>
  <c r="T61" i="2" s="1"/>
  <c r="R62" i="2"/>
  <c r="R63" i="2"/>
  <c r="S63" i="2" s="1"/>
  <c r="T63" i="2" s="1"/>
  <c r="R64" i="2"/>
  <c r="S64" i="2" s="1"/>
  <c r="T64" i="2" s="1"/>
  <c r="R65" i="2"/>
  <c r="S65" i="2" s="1"/>
  <c r="R66" i="2"/>
  <c r="S66" i="2"/>
  <c r="T66" i="2"/>
  <c r="R67" i="2"/>
  <c r="S67" i="2"/>
  <c r="T67" i="2" s="1"/>
  <c r="R68" i="2"/>
  <c r="S68" i="2"/>
  <c r="T68" i="2" s="1"/>
  <c r="R69" i="2"/>
  <c r="S69" i="2"/>
  <c r="T69" i="2" s="1"/>
  <c r="R70" i="2"/>
  <c r="R71" i="2"/>
  <c r="S71" i="2" s="1"/>
  <c r="T71" i="2" s="1"/>
  <c r="R72" i="2"/>
  <c r="S72" i="2" s="1"/>
  <c r="T72" i="2" s="1"/>
  <c r="R73" i="2"/>
  <c r="S73" i="2" s="1"/>
  <c r="R74" i="2"/>
  <c r="S74" i="2"/>
  <c r="T74" i="2"/>
  <c r="R75" i="2"/>
  <c r="S75" i="2"/>
  <c r="T75" i="2" s="1"/>
  <c r="R76" i="2"/>
  <c r="S76" i="2"/>
  <c r="T76" i="2" s="1"/>
  <c r="R77" i="2"/>
  <c r="S77" i="2"/>
  <c r="T77" i="2" s="1"/>
  <c r="R78" i="2"/>
  <c r="R79" i="2"/>
  <c r="S79" i="2" s="1"/>
  <c r="T79" i="2" s="1"/>
  <c r="R80" i="2"/>
  <c r="S80" i="2" s="1"/>
  <c r="T80" i="2" s="1"/>
  <c r="R81" i="2"/>
  <c r="S81" i="2" s="1"/>
  <c r="R82" i="2"/>
  <c r="S82" i="2"/>
  <c r="T82" i="2"/>
  <c r="R83" i="2"/>
  <c r="S83" i="2"/>
  <c r="T83" i="2" s="1"/>
  <c r="R84" i="2"/>
  <c r="S84" i="2"/>
  <c r="T84" i="2" s="1"/>
  <c r="R85" i="2"/>
  <c r="S85" i="2"/>
  <c r="T85" i="2" s="1"/>
  <c r="R86" i="2"/>
  <c r="R87" i="2"/>
  <c r="S87" i="2" s="1"/>
  <c r="T87" i="2" s="1"/>
  <c r="R88" i="2"/>
  <c r="S88" i="2" s="1"/>
  <c r="T88" i="2" s="1"/>
  <c r="R89" i="2"/>
  <c r="S89" i="2" s="1"/>
  <c r="R90" i="2"/>
  <c r="S90" i="2"/>
  <c r="T90" i="2"/>
  <c r="R91" i="2"/>
  <c r="S91" i="2"/>
  <c r="T91" i="2" s="1"/>
  <c r="R92" i="2"/>
  <c r="S92" i="2"/>
  <c r="T92" i="2" s="1"/>
  <c r="R93" i="2"/>
  <c r="S93" i="2"/>
  <c r="T93" i="2" s="1"/>
  <c r="R94" i="2"/>
  <c r="R95" i="2"/>
  <c r="S95" i="2" s="1"/>
  <c r="T95" i="2" s="1"/>
  <c r="R96" i="2"/>
  <c r="S96" i="2" s="1"/>
  <c r="T96" i="2" s="1"/>
  <c r="R97" i="2"/>
  <c r="S97" i="2" s="1"/>
  <c r="R98" i="2"/>
  <c r="S98" i="2"/>
  <c r="T98" i="2"/>
  <c r="R99" i="2"/>
  <c r="S99" i="2"/>
  <c r="T99" i="2" s="1"/>
  <c r="R100" i="2"/>
  <c r="S100" i="2"/>
  <c r="T100" i="2" s="1"/>
  <c r="R101" i="2"/>
  <c r="S101" i="2"/>
  <c r="T101" i="2" s="1"/>
  <c r="R102" i="2"/>
  <c r="R103" i="2"/>
  <c r="S103" i="2" s="1"/>
  <c r="T103" i="2" s="1"/>
  <c r="R148" i="2"/>
  <c r="S148" i="2" s="1"/>
  <c r="R149" i="2"/>
  <c r="S149" i="2" s="1"/>
  <c r="R150" i="2"/>
  <c r="S150" i="2"/>
  <c r="T150" i="2" s="1"/>
  <c r="R151" i="2"/>
  <c r="S151" i="2" s="1"/>
  <c r="T151" i="2" s="1"/>
  <c r="R152" i="2"/>
  <c r="S152" i="2" s="1"/>
  <c r="R153" i="2"/>
  <c r="S153" i="2" s="1"/>
  <c r="R154" i="2"/>
  <c r="S154" i="2"/>
  <c r="T154" i="2" s="1"/>
  <c r="R155" i="2"/>
  <c r="S155" i="2"/>
  <c r="T155" i="2"/>
  <c r="R156" i="2"/>
  <c r="S156" i="2" s="1"/>
  <c r="R157" i="2"/>
  <c r="S157" i="2" s="1"/>
  <c r="R158" i="2"/>
  <c r="S158" i="2"/>
  <c r="T158" i="2" s="1"/>
  <c r="R159" i="2"/>
  <c r="S159" i="2" s="1"/>
  <c r="T159" i="2" s="1"/>
  <c r="R160" i="2"/>
  <c r="S160" i="2" s="1"/>
  <c r="R161" i="2"/>
  <c r="S161" i="2" s="1"/>
  <c r="R162" i="2"/>
  <c r="S162" i="2"/>
  <c r="T162" i="2" s="1"/>
  <c r="R163" i="2"/>
  <c r="S163" i="2"/>
  <c r="T163" i="2"/>
  <c r="R164" i="2"/>
  <c r="S164" i="2" s="1"/>
  <c r="R185" i="2"/>
  <c r="T185" i="2" s="1"/>
  <c r="S185" i="2"/>
  <c r="R186" i="2"/>
  <c r="S186" i="2"/>
  <c r="T186" i="2"/>
  <c r="R187" i="2"/>
  <c r="R188" i="2"/>
  <c r="S188" i="2" s="1"/>
  <c r="R189" i="2"/>
  <c r="S189" i="2"/>
  <c r="T189" i="2"/>
  <c r="R190" i="2"/>
  <c r="S190" i="2" s="1"/>
  <c r="R191" i="2"/>
  <c r="S191" i="2"/>
  <c r="T191" i="2"/>
  <c r="R192" i="2"/>
  <c r="S192" i="2"/>
  <c r="T192" i="2" s="1"/>
  <c r="R193" i="2"/>
  <c r="S193" i="2" s="1"/>
  <c r="R194" i="2"/>
  <c r="S194" i="2"/>
  <c r="T194" i="2"/>
  <c r="R195" i="2"/>
  <c r="R196" i="2"/>
  <c r="S196" i="2" s="1"/>
  <c r="R197" i="2"/>
  <c r="S197" i="2"/>
  <c r="T197" i="2"/>
  <c r="R198" i="2"/>
  <c r="S198" i="2" s="1"/>
  <c r="R199" i="2"/>
  <c r="S199" i="2"/>
  <c r="T199" i="2"/>
  <c r="R219" i="2"/>
  <c r="S219" i="2"/>
  <c r="T219" i="2" s="1"/>
  <c r="R220" i="2"/>
  <c r="S220" i="2"/>
  <c r="T220" i="2" s="1"/>
  <c r="R221" i="2"/>
  <c r="T221" i="2" s="1"/>
  <c r="S221" i="2"/>
  <c r="R222" i="2"/>
  <c r="S222" i="2"/>
  <c r="T222" i="2"/>
  <c r="R223" i="2"/>
  <c r="T223" i="2" s="1"/>
  <c r="S223" i="2"/>
  <c r="R224" i="2"/>
  <c r="S224" i="2" s="1"/>
  <c r="R225" i="2"/>
  <c r="S225" i="2"/>
  <c r="T225" i="2"/>
  <c r="R226" i="2"/>
  <c r="S226" i="2" s="1"/>
  <c r="T226" i="2" s="1"/>
  <c r="R227" i="2"/>
  <c r="S227" i="2" s="1"/>
  <c r="T227" i="2" s="1"/>
  <c r="R228" i="2"/>
  <c r="S228" i="2"/>
  <c r="T228" i="2"/>
  <c r="R229" i="2"/>
  <c r="T229" i="2" s="1"/>
  <c r="S229" i="2"/>
  <c r="R230" i="2"/>
  <c r="S230" i="2"/>
  <c r="T230" i="2"/>
  <c r="R231" i="2"/>
  <c r="S231" i="2"/>
  <c r="T231" i="2" s="1"/>
  <c r="R232" i="2"/>
  <c r="S232" i="2" s="1"/>
  <c r="R233" i="2"/>
  <c r="S233" i="2"/>
  <c r="T233" i="2"/>
  <c r="R234" i="2"/>
  <c r="S234" i="2" s="1"/>
  <c r="T234" i="2" s="1"/>
  <c r="R235" i="2"/>
  <c r="S235" i="2" s="1"/>
  <c r="T235" i="2" s="1"/>
  <c r="R236" i="2"/>
  <c r="S236" i="2"/>
  <c r="T236" i="2"/>
  <c r="R237" i="2"/>
  <c r="T237" i="2" s="1"/>
  <c r="S237" i="2"/>
  <c r="R238" i="2"/>
  <c r="S238" i="2"/>
  <c r="T238" i="2"/>
  <c r="R239" i="2"/>
  <c r="S239" i="2"/>
  <c r="T239" i="2" s="1"/>
  <c r="R240" i="2"/>
  <c r="S240" i="2" s="1"/>
  <c r="R241" i="2"/>
  <c r="S241" i="2"/>
  <c r="T241" i="2"/>
  <c r="R242" i="2"/>
  <c r="S242" i="2" s="1"/>
  <c r="T242" i="2" s="1"/>
  <c r="R243" i="2"/>
  <c r="S243" i="2" s="1"/>
  <c r="T243" i="2" s="1"/>
  <c r="R244" i="2"/>
  <c r="S244" i="2"/>
  <c r="T244" i="2"/>
  <c r="R245" i="2"/>
  <c r="T245" i="2" s="1"/>
  <c r="S245" i="2"/>
  <c r="R246" i="2"/>
  <c r="S246" i="2"/>
  <c r="T246" i="2"/>
  <c r="R247" i="2"/>
  <c r="T247" i="2" s="1"/>
  <c r="S247" i="2"/>
  <c r="R248" i="2"/>
  <c r="S248" i="2" s="1"/>
  <c r="R249" i="2"/>
  <c r="S249" i="2"/>
  <c r="T249" i="2"/>
  <c r="R269" i="2"/>
  <c r="T269" i="2" s="1"/>
  <c r="S269" i="2"/>
  <c r="R270" i="2"/>
  <c r="S270" i="2" s="1"/>
  <c r="R271" i="2"/>
  <c r="S271" i="2"/>
  <c r="T271" i="2" s="1"/>
  <c r="R272" i="2"/>
  <c r="S272" i="2" s="1"/>
  <c r="R273" i="2"/>
  <c r="T273" i="2" s="1"/>
  <c r="S273" i="2"/>
  <c r="R274" i="2"/>
  <c r="S274" i="2" s="1"/>
  <c r="T274" i="2" s="1"/>
  <c r="R275" i="2"/>
  <c r="S275" i="2"/>
  <c r="T275" i="2" s="1"/>
  <c r="R276" i="2"/>
  <c r="S276" i="2" s="1"/>
  <c r="T276" i="2" s="1"/>
  <c r="R277" i="2"/>
  <c r="T277" i="2" s="1"/>
  <c r="S277" i="2"/>
  <c r="R278" i="2"/>
  <c r="S278" i="2" s="1"/>
  <c r="R279" i="2"/>
  <c r="S279" i="2"/>
  <c r="T279" i="2" s="1"/>
  <c r="R299" i="2"/>
  <c r="S299" i="2"/>
  <c r="T299" i="2"/>
  <c r="R300" i="2"/>
  <c r="S300" i="2"/>
  <c r="T300" i="2"/>
  <c r="R301" i="2"/>
  <c r="R302" i="2"/>
  <c r="S302" i="2"/>
  <c r="T302" i="2" s="1"/>
  <c r="R303" i="2"/>
  <c r="S303" i="2"/>
  <c r="T303" i="2"/>
  <c r="R304" i="2"/>
  <c r="S304" i="2" s="1"/>
  <c r="R305" i="2"/>
  <c r="S305" i="2"/>
  <c r="T305" i="2"/>
  <c r="R308" i="2"/>
  <c r="R298" i="2"/>
  <c r="R282" i="2"/>
  <c r="R268" i="2"/>
  <c r="R252" i="2"/>
  <c r="R218" i="2"/>
  <c r="R202" i="2"/>
  <c r="R184" i="2"/>
  <c r="R168" i="2"/>
  <c r="R147" i="2"/>
  <c r="R131" i="2"/>
  <c r="R128" i="2"/>
  <c r="S127" i="2"/>
  <c r="R127" i="2"/>
  <c r="T127" i="2" s="1"/>
  <c r="S126" i="2"/>
  <c r="T126" i="2" s="1"/>
  <c r="R126" i="2"/>
  <c r="S125" i="2"/>
  <c r="R125" i="2"/>
  <c r="T125" i="2" s="1"/>
  <c r="R124" i="2"/>
  <c r="T123" i="2"/>
  <c r="S123" i="2"/>
  <c r="R123" i="2"/>
  <c r="R122" i="2"/>
  <c r="S122" i="2" s="1"/>
  <c r="T122" i="2" s="1"/>
  <c r="R106" i="2"/>
  <c r="R59" i="2"/>
  <c r="R15" i="2"/>
  <c r="S15" i="2"/>
  <c r="T15" i="2" s="1"/>
  <c r="R16" i="2"/>
  <c r="S16" i="2"/>
  <c r="T16" i="2" s="1"/>
  <c r="R17" i="2"/>
  <c r="T17" i="2" s="1"/>
  <c r="S17" i="2"/>
  <c r="R18" i="2"/>
  <c r="S18" i="2" s="1"/>
  <c r="T18" i="2" s="1"/>
  <c r="R19" i="2"/>
  <c r="S19" i="2" s="1"/>
  <c r="R20" i="2"/>
  <c r="S20" i="2" s="1"/>
  <c r="R21" i="2"/>
  <c r="S21" i="2"/>
  <c r="T21" i="2" s="1"/>
  <c r="R22" i="2"/>
  <c r="S22" i="2"/>
  <c r="T22" i="2" s="1"/>
  <c r="R23" i="2"/>
  <c r="S23" i="2"/>
  <c r="T23" i="2" s="1"/>
  <c r="R24" i="2"/>
  <c r="T24" i="2" s="1"/>
  <c r="S24" i="2"/>
  <c r="R25" i="2"/>
  <c r="T25" i="2" s="1"/>
  <c r="S25" i="2"/>
  <c r="R26" i="2"/>
  <c r="S26" i="2" s="1"/>
  <c r="T26" i="2" s="1"/>
  <c r="R27" i="2"/>
  <c r="S27" i="2" s="1"/>
  <c r="R28" i="2"/>
  <c r="S28" i="2" s="1"/>
  <c r="R29" i="2"/>
  <c r="S29" i="2"/>
  <c r="T29" i="2"/>
  <c r="R30" i="2"/>
  <c r="S30" i="2"/>
  <c r="T30" i="2"/>
  <c r="R31" i="2"/>
  <c r="S31" i="2"/>
  <c r="T31" i="2" s="1"/>
  <c r="R32" i="2"/>
  <c r="T32" i="2" s="1"/>
  <c r="S32" i="2"/>
  <c r="R33" i="2"/>
  <c r="T33" i="2" s="1"/>
  <c r="S33" i="2"/>
  <c r="R34" i="2"/>
  <c r="S34" i="2" s="1"/>
  <c r="T34" i="2" s="1"/>
  <c r="R35" i="2"/>
  <c r="S35" i="2" s="1"/>
  <c r="R36" i="2"/>
  <c r="S36" i="2" s="1"/>
  <c r="R37" i="2"/>
  <c r="S37" i="2"/>
  <c r="T37" i="2"/>
  <c r="R38" i="2"/>
  <c r="S38" i="2"/>
  <c r="T38" i="2"/>
  <c r="R39" i="2"/>
  <c r="S39" i="2"/>
  <c r="T39" i="2" s="1"/>
  <c r="R40" i="2"/>
  <c r="T40" i="2" s="1"/>
  <c r="S40" i="2"/>
  <c r="R43" i="2"/>
  <c r="S43" i="2" s="1"/>
  <c r="T14" i="2"/>
  <c r="S14" i="2"/>
  <c r="R14" i="2"/>
  <c r="R320" i="2"/>
  <c r="Q320" i="2"/>
  <c r="P320" i="2"/>
  <c r="I320" i="2"/>
  <c r="K43" i="2"/>
  <c r="K106" i="2"/>
  <c r="K202" i="2"/>
  <c r="K252" i="2"/>
  <c r="K168" i="2"/>
  <c r="K131" i="2"/>
  <c r="K282" i="2"/>
  <c r="K308" i="2"/>
  <c r="R256" i="1"/>
  <c r="T256" i="1" s="1"/>
  <c r="S256" i="1"/>
  <c r="R257" i="1"/>
  <c r="T257" i="1" s="1"/>
  <c r="S257" i="1"/>
  <c r="R258" i="1"/>
  <c r="S258" i="1"/>
  <c r="T258" i="1"/>
  <c r="R259" i="1"/>
  <c r="S259" i="1"/>
  <c r="T259" i="1"/>
  <c r="R260" i="1"/>
  <c r="T260" i="1" s="1"/>
  <c r="S260" i="1"/>
  <c r="R261" i="1"/>
  <c r="T261" i="1" s="1"/>
  <c r="S261" i="1"/>
  <c r="R262" i="1"/>
  <c r="S262" i="1"/>
  <c r="T262" i="1"/>
  <c r="R263" i="1"/>
  <c r="S263" i="1"/>
  <c r="T263" i="1"/>
  <c r="R264" i="1"/>
  <c r="T264" i="1" s="1"/>
  <c r="S264" i="1"/>
  <c r="R208" i="1"/>
  <c r="T208" i="1" s="1"/>
  <c r="S208" i="1"/>
  <c r="R209" i="1"/>
  <c r="S209" i="1"/>
  <c r="T209" i="1"/>
  <c r="R210" i="1"/>
  <c r="S210" i="1"/>
  <c r="T210" i="1"/>
  <c r="R211" i="1"/>
  <c r="T211" i="1" s="1"/>
  <c r="S211" i="1"/>
  <c r="R212" i="1"/>
  <c r="T212" i="1" s="1"/>
  <c r="S212" i="1"/>
  <c r="R213" i="1"/>
  <c r="S213" i="1"/>
  <c r="T213" i="1"/>
  <c r="R214" i="1"/>
  <c r="S214" i="1"/>
  <c r="T214" i="1" s="1"/>
  <c r="R215" i="1"/>
  <c r="T215" i="1" s="1"/>
  <c r="S215" i="1"/>
  <c r="R216" i="1"/>
  <c r="T216" i="1" s="1"/>
  <c r="S216" i="1"/>
  <c r="R217" i="1"/>
  <c r="S217" i="1"/>
  <c r="T217" i="1"/>
  <c r="R218" i="1"/>
  <c r="S218" i="1"/>
  <c r="T218" i="1"/>
  <c r="R219" i="1"/>
  <c r="T219" i="1" s="1"/>
  <c r="S219" i="1"/>
  <c r="R220" i="1"/>
  <c r="T220" i="1" s="1"/>
  <c r="S220" i="1"/>
  <c r="R221" i="1"/>
  <c r="S221" i="1"/>
  <c r="T221" i="1"/>
  <c r="R222" i="1"/>
  <c r="S222" i="1"/>
  <c r="T222" i="1" s="1"/>
  <c r="R223" i="1"/>
  <c r="T223" i="1" s="1"/>
  <c r="S223" i="1"/>
  <c r="R224" i="1"/>
  <c r="T224" i="1" s="1"/>
  <c r="S224" i="1"/>
  <c r="R225" i="1"/>
  <c r="S225" i="1"/>
  <c r="T225" i="1"/>
  <c r="R226" i="1"/>
  <c r="S226" i="1"/>
  <c r="T226" i="1"/>
  <c r="R227" i="1"/>
  <c r="T227" i="1" s="1"/>
  <c r="S227" i="1"/>
  <c r="R228" i="1"/>
  <c r="T228" i="1" s="1"/>
  <c r="S228" i="1"/>
  <c r="R229" i="1"/>
  <c r="S229" i="1"/>
  <c r="T229" i="1"/>
  <c r="R230" i="1"/>
  <c r="S230" i="1"/>
  <c r="T230" i="1" s="1"/>
  <c r="R231" i="1"/>
  <c r="T231" i="1" s="1"/>
  <c r="S231" i="1"/>
  <c r="R232" i="1"/>
  <c r="T232" i="1" s="1"/>
  <c r="S232" i="1"/>
  <c r="R233" i="1"/>
  <c r="S233" i="1"/>
  <c r="T233" i="1"/>
  <c r="R234" i="1"/>
  <c r="S234" i="1"/>
  <c r="T234" i="1"/>
  <c r="R235" i="1"/>
  <c r="T235" i="1" s="1"/>
  <c r="S235" i="1"/>
  <c r="R236" i="1"/>
  <c r="T236" i="1" s="1"/>
  <c r="S236" i="1"/>
  <c r="R176" i="1"/>
  <c r="S176" i="1"/>
  <c r="T176" i="1"/>
  <c r="R177" i="1"/>
  <c r="T177" i="1" s="1"/>
  <c r="S177" i="1"/>
  <c r="R178" i="1"/>
  <c r="S178" i="1"/>
  <c r="T178" i="1"/>
  <c r="R179" i="1"/>
  <c r="S179" i="1"/>
  <c r="T179" i="1"/>
  <c r="R180" i="1"/>
  <c r="T180" i="1" s="1"/>
  <c r="S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T185" i="1" s="1"/>
  <c r="S185" i="1"/>
  <c r="R186" i="1"/>
  <c r="S186" i="1"/>
  <c r="T186" i="1"/>
  <c r="R187" i="1"/>
  <c r="S187" i="1"/>
  <c r="T187" i="1"/>
  <c r="R188" i="1"/>
  <c r="T188" i="1" s="1"/>
  <c r="S188" i="1"/>
  <c r="R138" i="1"/>
  <c r="T138" i="1" s="1"/>
  <c r="S138" i="1"/>
  <c r="R139" i="1"/>
  <c r="T139" i="1" s="1"/>
  <c r="S139" i="1"/>
  <c r="R140" i="1"/>
  <c r="T140" i="1" s="1"/>
  <c r="S140" i="1"/>
  <c r="R141" i="1"/>
  <c r="T141" i="1" s="1"/>
  <c r="S141" i="1"/>
  <c r="R142" i="1"/>
  <c r="T142" i="1" s="1"/>
  <c r="S142" i="1"/>
  <c r="R143" i="1"/>
  <c r="S143" i="1"/>
  <c r="T143" i="1"/>
  <c r="R144" i="1"/>
  <c r="S144" i="1"/>
  <c r="T144" i="1"/>
  <c r="R145" i="1"/>
  <c r="T145" i="1" s="1"/>
  <c r="S145" i="1"/>
  <c r="R146" i="1"/>
  <c r="T146" i="1" s="1"/>
  <c r="S146" i="1"/>
  <c r="R147" i="1"/>
  <c r="T147" i="1" s="1"/>
  <c r="S147" i="1"/>
  <c r="R148" i="1"/>
  <c r="T148" i="1" s="1"/>
  <c r="S148" i="1"/>
  <c r="R149" i="1"/>
  <c r="T149" i="1" s="1"/>
  <c r="S149" i="1"/>
  <c r="R150" i="1"/>
  <c r="T150" i="1" s="1"/>
  <c r="S150" i="1"/>
  <c r="R151" i="1"/>
  <c r="S151" i="1"/>
  <c r="T151" i="1"/>
  <c r="R152" i="1"/>
  <c r="S152" i="1"/>
  <c r="T152" i="1"/>
  <c r="R153" i="1"/>
  <c r="T153" i="1" s="1"/>
  <c r="S153" i="1"/>
  <c r="R154" i="1"/>
  <c r="T154" i="1" s="1"/>
  <c r="S154" i="1"/>
  <c r="R155" i="1"/>
  <c r="T155" i="1" s="1"/>
  <c r="S155" i="1"/>
  <c r="R156" i="1"/>
  <c r="T156" i="1" s="1"/>
  <c r="S156" i="1"/>
  <c r="R112" i="1"/>
  <c r="T112" i="1" s="1"/>
  <c r="S112" i="1"/>
  <c r="R113" i="1"/>
  <c r="S113" i="1"/>
  <c r="T113" i="1"/>
  <c r="R114" i="1"/>
  <c r="T114" i="1" s="1"/>
  <c r="S114" i="1"/>
  <c r="R115" i="1"/>
  <c r="S115" i="1"/>
  <c r="T115" i="1"/>
  <c r="R116" i="1"/>
  <c r="S116" i="1"/>
  <c r="T116" i="1"/>
  <c r="R117" i="1"/>
  <c r="T117" i="1" s="1"/>
  <c r="S117" i="1"/>
  <c r="R118" i="1"/>
  <c r="S118" i="1"/>
  <c r="T118" i="1" s="1"/>
  <c r="R55" i="1"/>
  <c r="S55" i="1"/>
  <c r="T55" i="1" s="1"/>
  <c r="R56" i="1"/>
  <c r="T56" i="1" s="1"/>
  <c r="S56" i="1"/>
  <c r="R57" i="1"/>
  <c r="T57" i="1" s="1"/>
  <c r="S57" i="1"/>
  <c r="R58" i="1"/>
  <c r="S58" i="1"/>
  <c r="T58" i="1"/>
  <c r="R59" i="1"/>
  <c r="S59" i="1"/>
  <c r="T59" i="1"/>
  <c r="R60" i="1"/>
  <c r="T60" i="1" s="1"/>
  <c r="S60" i="1"/>
  <c r="R61" i="1"/>
  <c r="S61" i="1"/>
  <c r="T61" i="1" s="1"/>
  <c r="R62" i="1"/>
  <c r="S62" i="1"/>
  <c r="T62" i="1"/>
  <c r="R63" i="1"/>
  <c r="S63" i="1"/>
  <c r="T63" i="1"/>
  <c r="R64" i="1"/>
  <c r="T64" i="1" s="1"/>
  <c r="S64" i="1"/>
  <c r="R65" i="1"/>
  <c r="T65" i="1" s="1"/>
  <c r="S65" i="1"/>
  <c r="R66" i="1"/>
  <c r="S66" i="1"/>
  <c r="T66" i="1"/>
  <c r="R67" i="1"/>
  <c r="S67" i="1"/>
  <c r="T67" i="1"/>
  <c r="R68" i="1"/>
  <c r="T68" i="1" s="1"/>
  <c r="S68" i="1"/>
  <c r="R69" i="1"/>
  <c r="S69" i="1"/>
  <c r="T69" i="1"/>
  <c r="R70" i="1"/>
  <c r="S70" i="1"/>
  <c r="T70" i="1"/>
  <c r="R71" i="1"/>
  <c r="S71" i="1"/>
  <c r="T71" i="1"/>
  <c r="R72" i="1"/>
  <c r="S72" i="1"/>
  <c r="T72" i="1" s="1"/>
  <c r="R73" i="1"/>
  <c r="T73" i="1" s="1"/>
  <c r="S73" i="1"/>
  <c r="R74" i="1"/>
  <c r="S74" i="1"/>
  <c r="T74" i="1"/>
  <c r="R75" i="1"/>
  <c r="S75" i="1"/>
  <c r="T75" i="1"/>
  <c r="R76" i="1"/>
  <c r="T76" i="1" s="1"/>
  <c r="S76" i="1"/>
  <c r="R77" i="1"/>
  <c r="S77" i="1"/>
  <c r="T77" i="1"/>
  <c r="R78" i="1"/>
  <c r="S78" i="1"/>
  <c r="T78" i="1"/>
  <c r="R79" i="1"/>
  <c r="S79" i="1"/>
  <c r="T79" i="1"/>
  <c r="R80" i="1"/>
  <c r="S80" i="1"/>
  <c r="T80" i="1" s="1"/>
  <c r="R81" i="1"/>
  <c r="T81" i="1" s="1"/>
  <c r="S81" i="1"/>
  <c r="R82" i="1"/>
  <c r="S82" i="1"/>
  <c r="T82" i="1"/>
  <c r="R83" i="1"/>
  <c r="S83" i="1"/>
  <c r="T83" i="1"/>
  <c r="R84" i="1"/>
  <c r="T84" i="1" s="1"/>
  <c r="S84" i="1"/>
  <c r="R85" i="1"/>
  <c r="S85" i="1"/>
  <c r="T85" i="1"/>
  <c r="R86" i="1"/>
  <c r="S86" i="1"/>
  <c r="T86" i="1"/>
  <c r="R87" i="1"/>
  <c r="S87" i="1"/>
  <c r="T87" i="1"/>
  <c r="R88" i="1"/>
  <c r="S88" i="1"/>
  <c r="T88" i="1" s="1"/>
  <c r="R89" i="1"/>
  <c r="T89" i="1" s="1"/>
  <c r="S89" i="1"/>
  <c r="R90" i="1"/>
  <c r="S90" i="1"/>
  <c r="T90" i="1"/>
  <c r="R91" i="1"/>
  <c r="S91" i="1"/>
  <c r="T91" i="1"/>
  <c r="R92" i="1"/>
  <c r="T92" i="1" s="1"/>
  <c r="S92" i="1"/>
  <c r="R15" i="1"/>
  <c r="S15" i="1"/>
  <c r="T15" i="1"/>
  <c r="R16" i="1"/>
  <c r="S16" i="1"/>
  <c r="T16" i="1"/>
  <c r="R17" i="1"/>
  <c r="T17" i="1" s="1"/>
  <c r="S17" i="1"/>
  <c r="R18" i="1"/>
  <c r="S18" i="1"/>
  <c r="T18" i="1"/>
  <c r="R19" i="1"/>
  <c r="S19" i="1"/>
  <c r="T19" i="1"/>
  <c r="R20" i="1"/>
  <c r="T20" i="1" s="1"/>
  <c r="S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T25" i="1" s="1"/>
  <c r="S25" i="1"/>
  <c r="R26" i="1"/>
  <c r="S26" i="1"/>
  <c r="T26" i="1"/>
  <c r="R27" i="1"/>
  <c r="S27" i="1"/>
  <c r="T27" i="1"/>
  <c r="R28" i="1"/>
  <c r="T28" i="1" s="1"/>
  <c r="S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T33" i="1" s="1"/>
  <c r="S33" i="1"/>
  <c r="R34" i="1"/>
  <c r="S34" i="1"/>
  <c r="T34" i="1"/>
  <c r="R35" i="1"/>
  <c r="S35" i="1"/>
  <c r="T35" i="1"/>
  <c r="S14" i="1"/>
  <c r="R14" i="1"/>
  <c r="T14" i="1" s="1"/>
  <c r="S38" i="1"/>
  <c r="R38" i="1"/>
  <c r="T38" i="1" s="1"/>
  <c r="S54" i="1"/>
  <c r="R54" i="1"/>
  <c r="T54" i="1" s="1"/>
  <c r="S95" i="1"/>
  <c r="R95" i="1"/>
  <c r="T95" i="1" s="1"/>
  <c r="S111" i="1"/>
  <c r="R111" i="1"/>
  <c r="T111" i="1" s="1"/>
  <c r="S121" i="1"/>
  <c r="R121" i="1"/>
  <c r="T121" i="1" s="1"/>
  <c r="S137" i="1"/>
  <c r="R137" i="1"/>
  <c r="T137" i="1" s="1"/>
  <c r="S159" i="1"/>
  <c r="R159" i="1"/>
  <c r="T159" i="1" s="1"/>
  <c r="S175" i="1"/>
  <c r="R175" i="1"/>
  <c r="T175" i="1" s="1"/>
  <c r="S191" i="1"/>
  <c r="R191" i="1"/>
  <c r="T191" i="1" s="1"/>
  <c r="S207" i="1"/>
  <c r="R207" i="1"/>
  <c r="T207" i="1" s="1"/>
  <c r="S239" i="1"/>
  <c r="R239" i="1"/>
  <c r="T239" i="1" s="1"/>
  <c r="S255" i="1"/>
  <c r="R255" i="1"/>
  <c r="T255" i="1" s="1"/>
  <c r="S267" i="1"/>
  <c r="R267" i="1"/>
  <c r="T267" i="1" s="1"/>
  <c r="S291" i="1"/>
  <c r="S292" i="1" s="1"/>
  <c r="R291" i="1"/>
  <c r="T291" i="1" s="1"/>
  <c r="R284" i="1"/>
  <c r="T284" i="1" s="1"/>
  <c r="S284" i="1"/>
  <c r="R285" i="1"/>
  <c r="T285" i="1" s="1"/>
  <c r="S285" i="1"/>
  <c r="R286" i="1"/>
  <c r="T286" i="1" s="1"/>
  <c r="S286" i="1"/>
  <c r="R287" i="1"/>
  <c r="T287" i="1" s="1"/>
  <c r="S287" i="1"/>
  <c r="R288" i="1"/>
  <c r="S288" i="1"/>
  <c r="T288" i="1"/>
  <c r="T283" i="1"/>
  <c r="S283" i="1"/>
  <c r="R283" i="1"/>
  <c r="R292" i="1"/>
  <c r="K292" i="1"/>
  <c r="K268" i="1"/>
  <c r="K240" i="1"/>
  <c r="K192" i="1"/>
  <c r="K160" i="1"/>
  <c r="K122" i="1"/>
  <c r="K96" i="1"/>
  <c r="K39" i="1"/>
  <c r="R303" i="1"/>
  <c r="Q303" i="1"/>
  <c r="P303" i="1"/>
  <c r="I303" i="1"/>
  <c r="K95" i="1"/>
  <c r="K38" i="1"/>
  <c r="K239" i="1"/>
  <c r="K191" i="1"/>
  <c r="K121" i="1"/>
  <c r="K267" i="1"/>
  <c r="K159" i="1"/>
  <c r="K291" i="1"/>
  <c r="T94" i="2" l="1"/>
  <c r="T70" i="2"/>
  <c r="S102" i="2"/>
  <c r="T102" i="2" s="1"/>
  <c r="S94" i="2"/>
  <c r="S86" i="2"/>
  <c r="T86" i="2" s="1"/>
  <c r="S78" i="2"/>
  <c r="T78" i="2" s="1"/>
  <c r="S70" i="2"/>
  <c r="S62" i="2"/>
  <c r="T62" i="2" s="1"/>
  <c r="T97" i="2"/>
  <c r="T89" i="2"/>
  <c r="T81" i="2"/>
  <c r="T73" i="2"/>
  <c r="T65" i="2"/>
  <c r="T160" i="2"/>
  <c r="T152" i="2"/>
  <c r="T157" i="2"/>
  <c r="T149" i="2"/>
  <c r="T164" i="2"/>
  <c r="T156" i="2"/>
  <c r="T148" i="2"/>
  <c r="T161" i="2"/>
  <c r="T153" i="2"/>
  <c r="S195" i="2"/>
  <c r="T195" i="2" s="1"/>
  <c r="S187" i="2"/>
  <c r="T187" i="2" s="1"/>
  <c r="T196" i="2"/>
  <c r="T188" i="2"/>
  <c r="T193" i="2"/>
  <c r="T198" i="2"/>
  <c r="T190" i="2"/>
  <c r="T248" i="2"/>
  <c r="T240" i="2"/>
  <c r="T232" i="2"/>
  <c r="T224" i="2"/>
  <c r="T278" i="2"/>
  <c r="T270" i="2"/>
  <c r="T272" i="2"/>
  <c r="S301" i="2"/>
  <c r="T301" i="2" s="1"/>
  <c r="T304" i="2"/>
  <c r="S308" i="2"/>
  <c r="T308" i="2" s="1"/>
  <c r="S298" i="2"/>
  <c r="T298" i="2" s="1"/>
  <c r="S282" i="2"/>
  <c r="T282" i="2" s="1"/>
  <c r="S268" i="2"/>
  <c r="T268" i="2" s="1"/>
  <c r="S252" i="2"/>
  <c r="T252" i="2" s="1"/>
  <c r="S218" i="2"/>
  <c r="T218" i="2" s="1"/>
  <c r="S202" i="2"/>
  <c r="T202" i="2" s="1"/>
  <c r="S184" i="2"/>
  <c r="T184" i="2" s="1"/>
  <c r="S168" i="2"/>
  <c r="T168" i="2" s="1"/>
  <c r="S147" i="2"/>
  <c r="T147" i="2" s="1"/>
  <c r="S131" i="2"/>
  <c r="T131" i="2" s="1"/>
  <c r="S124" i="2"/>
  <c r="T124" i="2" s="1"/>
  <c r="S128" i="2"/>
  <c r="T128" i="2" s="1"/>
  <c r="S106" i="2"/>
  <c r="T106" i="2" s="1"/>
  <c r="S59" i="2"/>
  <c r="T59" i="2" s="1"/>
  <c r="T19" i="2"/>
  <c r="T43" i="2"/>
  <c r="T35" i="2"/>
  <c r="T27" i="2"/>
  <c r="T36" i="2"/>
  <c r="T28" i="2"/>
  <c r="T20" i="2"/>
</calcChain>
</file>

<file path=xl/sharedStrings.xml><?xml version="1.0" encoding="utf-8"?>
<sst xmlns="http://schemas.openxmlformats.org/spreadsheetml/2006/main" count="1266" uniqueCount="223">
  <si>
    <t>Release Requests Received</t>
  </si>
  <si>
    <t>Demandes de mainlevées reçues</t>
  </si>
  <si>
    <t>March / mars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</si>
  <si>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</si>
  <si>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</si>
  <si>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</si>
  <si>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</si>
  <si>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</si>
  <si>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</si>
  <si>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</si>
  <si>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</si>
  <si>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</si>
  <si>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</si>
  <si>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</si>
  <si>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</si>
  <si>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</si>
  <si>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</si>
  <si>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</si>
  <si>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</si>
  <si>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</si>
  <si>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</si>
  <si>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</si>
  <si>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</si>
  <si>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</si>
  <si>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</si>
  <si>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</si>
  <si>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</si>
  <si>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</si>
  <si>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</si>
  <si>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</si>
  <si>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</si>
  <si>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</si>
  <si>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</si>
  <si>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</si>
  <si>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</si>
  <si>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</si>
  <si>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</si>
  <si>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</si>
  <si>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</si>
  <si>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</si>
  <si>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</si>
  <si>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</si>
  <si>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</si>
  <si>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</si>
  <si>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</si>
  <si>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</si>
  <si>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</si>
  <si>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</si>
  <si>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</si>
  <si>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</si>
  <si>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</si>
  <si>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</si>
  <si>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</si>
  <si>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</si>
  <si>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</si>
  <si>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</si>
  <si>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</si>
  <si>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</si>
  <si>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</si>
  <si>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</si>
  <si>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</si>
  <si>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</si>
  <si>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</si>
  <si>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</si>
  <si>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</si>
  <si>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</si>
  <si>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</si>
  <si>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</si>
  <si>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</si>
  <si>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</si>
  <si>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</si>
  <si>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</si>
  <si>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</si>
  <si>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</si>
  <si>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</si>
  <si>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</si>
  <si>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</si>
  <si>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</si>
  <si>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</si>
  <si>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</si>
  <si>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</si>
  <si>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</si>
  <si>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</si>
  <si>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</si>
  <si>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</si>
  <si>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</si>
  <si>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</si>
  <si>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</si>
  <si>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</si>
  <si>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</si>
  <si>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</si>
  <si>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</si>
  <si>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</si>
  <si>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</si>
  <si>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</si>
  <si>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</si>
  <si>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</si>
  <si>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</si>
  <si>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</si>
  <si>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</si>
  <si>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</si>
  <si>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</si>
  <si>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</si>
  <si>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</si>
  <si>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</si>
  <si>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</si>
  <si>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</si>
  <si>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</si>
  <si>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</si>
  <si>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</si>
  <si>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</si>
  <si>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</si>
  <si>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</si>
  <si>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</si>
  <si>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</si>
  <si>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</si>
  <si>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</si>
  <si>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</si>
  <si>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</si>
  <si>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</si>
  <si>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</si>
  <si>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</si>
  <si>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</si>
  <si>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</si>
  <si>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</si>
  <si>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</si>
  <si>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</si>
  <si>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</si>
  <si>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</si>
  <si>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</si>
  <si>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</si>
  <si>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</si>
  <si>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</si>
  <si>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</si>
  <si>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</si>
  <si>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</si>
  <si>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</si>
  <si>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</si>
  <si>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</si>
  <si>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</si>
  <si>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</si>
  <si>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</si>
  <si>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</si>
  <si>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</si>
  <si>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</si>
  <si>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</si>
  <si>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</si>
  <si>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</si>
  <si>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</si>
  <si>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</si>
  <si>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</si>
  <si>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</si>
  <si>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</si>
  <si>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</si>
  <si>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</si>
  <si>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</si>
  <si>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</si>
  <si>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</si>
  <si>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</si>
  <si>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</si>
  <si>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</si>
  <si>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</si>
  <si>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</si>
  <si>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April/avril 2022 - March/mars 2023</t>
  </si>
  <si>
    <t>PORT HAWKESBURY</t>
  </si>
  <si>
    <t>SYDNEY</t>
  </si>
  <si>
    <t>YARMOUTH</t>
  </si>
  <si>
    <t>CORNER BROOK</t>
  </si>
  <si>
    <t>FORTUNE</t>
  </si>
  <si>
    <t>ARGENTIA</t>
  </si>
  <si>
    <t>CHICOUTIMI</t>
  </si>
  <si>
    <t>DRUMMONDVILLE (HUB)</t>
  </si>
  <si>
    <t>SOREL (HUB)</t>
  </si>
  <si>
    <t>TROIS-RIVIÈRES (HUB)</t>
  </si>
  <si>
    <t>POHÉNÉGAMOOK</t>
  </si>
  <si>
    <t>CLARENCEVILLE</t>
  </si>
  <si>
    <t>ST-JÉRÔME</t>
  </si>
  <si>
    <t>HEREFORD ROAD</t>
  </si>
  <si>
    <t>HALTON HILLS</t>
  </si>
  <si>
    <t>IQALUIT AIRPORT</t>
  </si>
  <si>
    <t>COBOURG</t>
  </si>
  <si>
    <t>YELLOWKNIFE AIRPORT</t>
  </si>
  <si>
    <t>ADEN</t>
  </si>
  <si>
    <t>PRINCE RUPERT</t>
  </si>
  <si>
    <t>KAMLOOPS AIRPORT</t>
  </si>
  <si>
    <t>MIDWAY</t>
  </si>
  <si>
    <t>CAMPBELL RIVER</t>
  </si>
  <si>
    <t>WHITEHORSE</t>
  </si>
  <si>
    <t>PLEASANT CAMP</t>
  </si>
  <si>
    <t>LITTLE GOLD CREEK</t>
  </si>
  <si>
    <t>BRANTFORD</t>
  </si>
  <si>
    <t>GUELPH</t>
  </si>
  <si>
    <t>ST. CATHARINES</t>
  </si>
  <si>
    <t>PORT COLBORNE</t>
  </si>
  <si>
    <t>IID</t>
  </si>
  <si>
    <t>SWI</t>
  </si>
  <si>
    <t xml:space="preserve"> </t>
  </si>
  <si>
    <t>DRUMMONDVILLE</t>
  </si>
  <si>
    <t>SHAWINIGAN</t>
  </si>
  <si>
    <t>SOREL</t>
  </si>
  <si>
    <t>TROIS RIVIERES</t>
  </si>
  <si>
    <t>JOLIETTE</t>
  </si>
  <si>
    <t>BAIE COMEAU</t>
  </si>
  <si>
    <t>COWANSVILLE</t>
  </si>
  <si>
    <t>SEPT ILES</t>
  </si>
  <si>
    <t>PETERBOROUGH</t>
  </si>
  <si>
    <t>KINGSTON</t>
  </si>
  <si>
    <t>ORILLIA</t>
  </si>
  <si>
    <t>HANOVER</t>
  </si>
  <si>
    <t>COMMERCIAL HUB-OTTAWA</t>
  </si>
  <si>
    <t>LINDSAY</t>
  </si>
  <si>
    <t>CRANBROOK</t>
  </si>
  <si>
    <t>KAMLOOPS</t>
  </si>
  <si>
    <t>PRINCE GEORGE</t>
  </si>
  <si>
    <t>LUNENBURG C/O HALIFAX</t>
  </si>
  <si>
    <t>PORT ST ANDREWS C/O ST-STEPHEN</t>
  </si>
  <si>
    <t>GASPE</t>
  </si>
  <si>
    <t>SHAWINIGAN (TROIS RIVIERES)</t>
  </si>
  <si>
    <t>ST HYACINTHE (STANSTEAD 55)</t>
  </si>
  <si>
    <t>VICTORIAVILLE (CONTACT 0303)</t>
  </si>
  <si>
    <t>THETFORD MINES C/O SHERBROOKE</t>
  </si>
  <si>
    <t>NORTH BAY</t>
  </si>
  <si>
    <t>WALLACEBURG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</si>
</sst>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3"/>
  <sheetViews>
    <sheetView workbookViewId="0">
      <selection activeCell="T159" sqref="T159"/>
    </sheetView>
  </sheetViews>
  <sheetFormatPr defaultRowHeight="15" x14ac:dyDescent="0.25"/>
  <cols>
    <col min="1" max="1" width="12.140625" customWidth="1"/>
    <col min="2" max="2" width="28.140625" customWidth="1"/>
  </cols>
  <sheetData>
    <row r="1" spans="1:24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0" x14ac:dyDescent="0.25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 customHeight="1" x14ac:dyDescent="0.25">
      <c r="A6" s="22" t="s">
        <v>2</v>
      </c>
      <c r="B6" s="22"/>
      <c r="C6" s="22"/>
    </row>
    <row r="8" spans="1:24" x14ac:dyDescent="0.25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2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25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194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25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195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25">
      <c r="A14" s="12">
        <v>9</v>
      </c>
      <c r="B14" s="12" t="s">
        <v>33</v>
      </c>
      <c r="C14" s="13"/>
      <c r="D14" s="13"/>
      <c r="E14" s="13"/>
      <c r="F14" s="14">
        <v>23</v>
      </c>
      <c r="G14" s="14">
        <v>4</v>
      </c>
      <c r="H14" s="14">
        <v>25</v>
      </c>
      <c r="I14" s="14">
        <v>52</v>
      </c>
      <c r="J14" s="13"/>
      <c r="K14" s="23">
        <v>4271</v>
      </c>
      <c r="L14" s="14">
        <v>30</v>
      </c>
      <c r="M14" s="14">
        <v>80</v>
      </c>
      <c r="N14" s="13"/>
      <c r="O14" s="13"/>
      <c r="P14" s="13"/>
      <c r="Q14" s="13"/>
      <c r="R14" s="14">
        <f t="shared" ref="R14" si="0">SUM(J14:Q14)</f>
        <v>4381</v>
      </c>
      <c r="S14" s="14">
        <f t="shared" ref="S14" si="1">SUM(I14:Q14)</f>
        <v>4433</v>
      </c>
      <c r="T14" s="15">
        <f t="shared" ref="T14" si="2">R14/S14</f>
        <v>0.98826979472140764</v>
      </c>
      <c r="U14" s="13"/>
      <c r="V14" s="13"/>
      <c r="W14" s="14"/>
      <c r="X14" s="15"/>
    </row>
    <row r="15" spans="1:24" x14ac:dyDescent="0.25">
      <c r="A15" s="12">
        <v>19</v>
      </c>
      <c r="B15" s="12" t="s">
        <v>164</v>
      </c>
      <c r="C15" s="13"/>
      <c r="D15" s="13"/>
      <c r="E15" s="13"/>
      <c r="F15" s="14"/>
      <c r="G15" s="14"/>
      <c r="H15" s="14"/>
      <c r="I15" s="14"/>
      <c r="J15" s="13"/>
      <c r="K15" s="23">
        <v>2</v>
      </c>
      <c r="L15" s="14"/>
      <c r="M15" s="14"/>
      <c r="N15" s="13"/>
      <c r="O15" s="13"/>
      <c r="P15" s="13"/>
      <c r="Q15" s="13"/>
      <c r="R15" s="14">
        <f t="shared" ref="R15:R35" si="3">SUM(J15:Q15)</f>
        <v>2</v>
      </c>
      <c r="S15" s="14">
        <f t="shared" ref="S15:S35" si="4">SUM(I15:Q15)</f>
        <v>2</v>
      </c>
      <c r="T15" s="15">
        <f t="shared" ref="T15:T35" si="5">R15/S15</f>
        <v>1</v>
      </c>
      <c r="U15" s="13"/>
      <c r="V15" s="13"/>
      <c r="W15" s="14"/>
      <c r="X15" s="15"/>
    </row>
    <row r="16" spans="1:24" x14ac:dyDescent="0.25">
      <c r="A16" s="12">
        <v>21</v>
      </c>
      <c r="B16" s="12" t="s">
        <v>165</v>
      </c>
      <c r="C16" s="13"/>
      <c r="D16" s="13"/>
      <c r="E16" s="13"/>
      <c r="F16" s="14"/>
      <c r="G16" s="14"/>
      <c r="H16" s="14"/>
      <c r="I16" s="14"/>
      <c r="J16" s="13"/>
      <c r="K16" s="23">
        <v>1</v>
      </c>
      <c r="L16" s="14"/>
      <c r="M16" s="14"/>
      <c r="N16" s="13"/>
      <c r="O16" s="13"/>
      <c r="P16" s="13"/>
      <c r="Q16" s="13"/>
      <c r="R16" s="14">
        <f t="shared" si="3"/>
        <v>1</v>
      </c>
      <c r="S16" s="14">
        <f t="shared" si="4"/>
        <v>1</v>
      </c>
      <c r="T16" s="15">
        <f t="shared" si="5"/>
        <v>1</v>
      </c>
      <c r="U16" s="13"/>
      <c r="V16" s="13"/>
      <c r="W16" s="14"/>
      <c r="X16" s="15"/>
    </row>
    <row r="17" spans="1:24" x14ac:dyDescent="0.25">
      <c r="A17" s="12">
        <v>101</v>
      </c>
      <c r="B17" s="12" t="s">
        <v>34</v>
      </c>
      <c r="C17" s="13"/>
      <c r="D17" s="13"/>
      <c r="E17" s="13"/>
      <c r="F17" s="14">
        <v>1</v>
      </c>
      <c r="G17" s="13"/>
      <c r="H17" s="14">
        <v>3</v>
      </c>
      <c r="I17" s="14">
        <v>4</v>
      </c>
      <c r="J17" s="13"/>
      <c r="K17" s="23">
        <v>1</v>
      </c>
      <c r="L17" s="13"/>
      <c r="M17" s="13"/>
      <c r="N17" s="13"/>
      <c r="O17" s="13"/>
      <c r="P17" s="13"/>
      <c r="Q17" s="13"/>
      <c r="R17" s="14">
        <f t="shared" si="3"/>
        <v>1</v>
      </c>
      <c r="S17" s="14">
        <f t="shared" si="4"/>
        <v>5</v>
      </c>
      <c r="T17" s="15">
        <f t="shared" si="5"/>
        <v>0.2</v>
      </c>
      <c r="U17" s="13"/>
      <c r="V17" s="13"/>
      <c r="W17" s="14"/>
      <c r="X17" s="15"/>
    </row>
    <row r="18" spans="1:24" x14ac:dyDescent="0.25">
      <c r="A18" s="12">
        <v>201</v>
      </c>
      <c r="B18" s="12" t="s">
        <v>35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3"/>
        <v>1</v>
      </c>
      <c r="S18" s="14">
        <f t="shared" si="4"/>
        <v>4</v>
      </c>
      <c r="T18" s="15">
        <f t="shared" si="5"/>
        <v>0.25</v>
      </c>
      <c r="U18" s="13"/>
      <c r="V18" s="13"/>
      <c r="W18" s="14"/>
      <c r="X18" s="15"/>
    </row>
    <row r="19" spans="1:24" x14ac:dyDescent="0.25">
      <c r="A19" s="12">
        <v>205</v>
      </c>
      <c r="B19" s="12" t="s">
        <v>36</v>
      </c>
      <c r="C19" s="13"/>
      <c r="D19" s="13"/>
      <c r="E19" s="13"/>
      <c r="F19" s="13"/>
      <c r="G19" s="13"/>
      <c r="H19" s="14">
        <v>14</v>
      </c>
      <c r="I19" s="14">
        <v>14</v>
      </c>
      <c r="J19" s="13"/>
      <c r="K19" s="23">
        <v>269</v>
      </c>
      <c r="L19" s="13"/>
      <c r="M19" s="13"/>
      <c r="N19" s="13"/>
      <c r="O19" s="13"/>
      <c r="P19" s="13"/>
      <c r="Q19" s="13"/>
      <c r="R19" s="14">
        <f t="shared" si="3"/>
        <v>269</v>
      </c>
      <c r="S19" s="14">
        <f t="shared" si="4"/>
        <v>283</v>
      </c>
      <c r="T19" s="15">
        <f t="shared" si="5"/>
        <v>0.95053003533568903</v>
      </c>
      <c r="U19" s="13"/>
      <c r="V19" s="13"/>
      <c r="W19" s="14"/>
      <c r="X19" s="15"/>
    </row>
    <row r="20" spans="1:24" x14ac:dyDescent="0.25">
      <c r="A20" s="12">
        <v>206</v>
      </c>
      <c r="B20" s="12" t="s">
        <v>37</v>
      </c>
      <c r="C20" s="13"/>
      <c r="D20" s="13"/>
      <c r="E20" s="13"/>
      <c r="F20" s="13"/>
      <c r="G20" s="14">
        <v>4</v>
      </c>
      <c r="H20" s="13"/>
      <c r="I20" s="14">
        <v>4</v>
      </c>
      <c r="J20" s="13"/>
      <c r="K20" s="23">
        <v>387</v>
      </c>
      <c r="L20" s="14">
        <v>7</v>
      </c>
      <c r="M20" s="14">
        <v>5</v>
      </c>
      <c r="N20" s="13"/>
      <c r="O20" s="13"/>
      <c r="P20" s="13"/>
      <c r="Q20" s="13"/>
      <c r="R20" s="14">
        <f t="shared" si="3"/>
        <v>399</v>
      </c>
      <c r="S20" s="14">
        <f t="shared" si="4"/>
        <v>403</v>
      </c>
      <c r="T20" s="15">
        <f t="shared" si="5"/>
        <v>0.99007444168734493</v>
      </c>
      <c r="U20" s="13"/>
      <c r="V20" s="13"/>
      <c r="W20" s="14"/>
      <c r="X20" s="15"/>
    </row>
    <row r="21" spans="1:24" x14ac:dyDescent="0.25">
      <c r="A21" s="12">
        <v>210</v>
      </c>
      <c r="B21" s="12" t="s">
        <v>38</v>
      </c>
      <c r="C21" s="13"/>
      <c r="D21" s="13"/>
      <c r="E21" s="13"/>
      <c r="F21" s="13"/>
      <c r="G21" s="14">
        <v>4</v>
      </c>
      <c r="H21" s="13"/>
      <c r="I21" s="14">
        <v>4</v>
      </c>
      <c r="J21" s="13"/>
      <c r="K21" s="23">
        <v>187</v>
      </c>
      <c r="L21" s="13"/>
      <c r="M21" s="14">
        <v>5</v>
      </c>
      <c r="N21" s="13"/>
      <c r="O21" s="13"/>
      <c r="P21" s="13"/>
      <c r="Q21" s="13"/>
      <c r="R21" s="14">
        <f t="shared" si="3"/>
        <v>192</v>
      </c>
      <c r="S21" s="14">
        <f t="shared" si="4"/>
        <v>196</v>
      </c>
      <c r="T21" s="15">
        <f t="shared" si="5"/>
        <v>0.97959183673469385</v>
      </c>
      <c r="U21" s="13"/>
      <c r="V21" s="13"/>
      <c r="W21" s="14"/>
      <c r="X21" s="15"/>
    </row>
    <row r="22" spans="1:24" x14ac:dyDescent="0.25">
      <c r="A22" s="12">
        <v>212</v>
      </c>
      <c r="B22" s="12" t="s">
        <v>39</v>
      </c>
      <c r="C22" s="13"/>
      <c r="D22" s="14">
        <v>2</v>
      </c>
      <c r="E22" s="14">
        <v>7</v>
      </c>
      <c r="F22" s="14">
        <v>1</v>
      </c>
      <c r="G22" s="14">
        <v>2</v>
      </c>
      <c r="H22" s="14">
        <v>117</v>
      </c>
      <c r="I22" s="14">
        <v>129</v>
      </c>
      <c r="J22" s="14">
        <v>18</v>
      </c>
      <c r="K22" s="23">
        <v>3288</v>
      </c>
      <c r="L22" s="14">
        <v>90</v>
      </c>
      <c r="M22" s="13"/>
      <c r="N22" s="13"/>
      <c r="O22" s="13"/>
      <c r="P22" s="13"/>
      <c r="Q22" s="13"/>
      <c r="R22" s="14">
        <f t="shared" si="3"/>
        <v>3396</v>
      </c>
      <c r="S22" s="14">
        <f t="shared" si="4"/>
        <v>3525</v>
      </c>
      <c r="T22" s="15">
        <f t="shared" si="5"/>
        <v>0.96340425531914897</v>
      </c>
      <c r="U22" s="14"/>
      <c r="V22" s="15"/>
      <c r="W22" s="14"/>
      <c r="X22" s="15"/>
    </row>
    <row r="23" spans="1:24" x14ac:dyDescent="0.25">
      <c r="A23" s="12">
        <v>213</v>
      </c>
      <c r="B23" s="12" t="s">
        <v>40</v>
      </c>
      <c r="C23" s="13"/>
      <c r="D23" s="13"/>
      <c r="E23" s="13"/>
      <c r="F23" s="13"/>
      <c r="G23" s="13"/>
      <c r="H23" s="14">
        <v>55</v>
      </c>
      <c r="I23" s="14">
        <v>55</v>
      </c>
      <c r="J23" s="13"/>
      <c r="K23" s="23">
        <v>31</v>
      </c>
      <c r="L23" s="14">
        <v>3</v>
      </c>
      <c r="M23" s="13"/>
      <c r="N23" s="13"/>
      <c r="O23" s="13"/>
      <c r="P23" s="13"/>
      <c r="Q23" s="13"/>
      <c r="R23" s="14">
        <f t="shared" si="3"/>
        <v>34</v>
      </c>
      <c r="S23" s="14">
        <f t="shared" si="4"/>
        <v>89</v>
      </c>
      <c r="T23" s="15">
        <f t="shared" si="5"/>
        <v>0.38202247191011235</v>
      </c>
      <c r="U23" s="13"/>
      <c r="V23" s="13"/>
      <c r="W23" s="14"/>
      <c r="X23" s="15"/>
    </row>
    <row r="24" spans="1:24" x14ac:dyDescent="0.25">
      <c r="A24" s="12">
        <v>214</v>
      </c>
      <c r="B24" s="12" t="s">
        <v>41</v>
      </c>
      <c r="C24" s="13"/>
      <c r="D24" s="13"/>
      <c r="E24" s="13"/>
      <c r="F24" s="13"/>
      <c r="G24" s="13"/>
      <c r="H24" s="14">
        <v>8</v>
      </c>
      <c r="I24" s="14">
        <v>8</v>
      </c>
      <c r="J24" s="13"/>
      <c r="K24" s="23">
        <v>69</v>
      </c>
      <c r="L24" s="13"/>
      <c r="M24" s="13"/>
      <c r="N24" s="13"/>
      <c r="O24" s="13"/>
      <c r="P24" s="13"/>
      <c r="Q24" s="13"/>
      <c r="R24" s="14">
        <f t="shared" si="3"/>
        <v>69</v>
      </c>
      <c r="S24" s="14">
        <f t="shared" si="4"/>
        <v>77</v>
      </c>
      <c r="T24" s="15">
        <f t="shared" si="5"/>
        <v>0.89610389610389607</v>
      </c>
      <c r="U24" s="13"/>
      <c r="V24" s="13"/>
      <c r="W24" s="14"/>
      <c r="X24" s="15"/>
    </row>
    <row r="25" spans="1:24" x14ac:dyDescent="0.25">
      <c r="A25" s="12">
        <v>215</v>
      </c>
      <c r="B25" s="12" t="s">
        <v>42</v>
      </c>
      <c r="C25" s="13"/>
      <c r="D25" s="13"/>
      <c r="E25" s="13"/>
      <c r="F25" s="13"/>
      <c r="G25" s="13"/>
      <c r="H25" s="14">
        <v>34</v>
      </c>
      <c r="I25" s="14">
        <v>34</v>
      </c>
      <c r="J25" s="13"/>
      <c r="K25" s="23">
        <v>147</v>
      </c>
      <c r="L25" s="13"/>
      <c r="M25" s="13"/>
      <c r="N25" s="13"/>
      <c r="O25" s="13"/>
      <c r="P25" s="13"/>
      <c r="Q25" s="13"/>
      <c r="R25" s="14">
        <f t="shared" si="3"/>
        <v>147</v>
      </c>
      <c r="S25" s="14">
        <f t="shared" si="4"/>
        <v>181</v>
      </c>
      <c r="T25" s="15">
        <f t="shared" si="5"/>
        <v>0.81215469613259672</v>
      </c>
      <c r="U25" s="13"/>
      <c r="V25" s="13"/>
      <c r="W25" s="14"/>
      <c r="X25" s="15"/>
    </row>
    <row r="26" spans="1:24" x14ac:dyDescent="0.25">
      <c r="A26" s="12">
        <v>216</v>
      </c>
      <c r="B26" s="12" t="s">
        <v>43</v>
      </c>
      <c r="C26" s="13"/>
      <c r="D26" s="13"/>
      <c r="E26" s="13"/>
      <c r="F26" s="13"/>
      <c r="G26" s="13"/>
      <c r="H26" s="14">
        <v>64</v>
      </c>
      <c r="I26" s="14">
        <v>64</v>
      </c>
      <c r="J26" s="14">
        <v>95</v>
      </c>
      <c r="K26" s="23">
        <v>545</v>
      </c>
      <c r="L26" s="13"/>
      <c r="M26" s="13"/>
      <c r="N26" s="13"/>
      <c r="O26" s="13"/>
      <c r="P26" s="13"/>
      <c r="Q26" s="13"/>
      <c r="R26" s="14">
        <f t="shared" si="3"/>
        <v>640</v>
      </c>
      <c r="S26" s="14">
        <f t="shared" si="4"/>
        <v>704</v>
      </c>
      <c r="T26" s="15">
        <f t="shared" si="5"/>
        <v>0.90909090909090906</v>
      </c>
      <c r="U26" s="13"/>
      <c r="V26" s="13"/>
      <c r="W26" s="14"/>
      <c r="X26" s="15"/>
    </row>
    <row r="27" spans="1:24" x14ac:dyDescent="0.25">
      <c r="A27" s="12">
        <v>217</v>
      </c>
      <c r="B27" s="12" t="s">
        <v>44</v>
      </c>
      <c r="C27" s="13"/>
      <c r="D27" s="13"/>
      <c r="E27" s="13"/>
      <c r="F27" s="13"/>
      <c r="G27" s="13"/>
      <c r="H27" s="14">
        <v>82</v>
      </c>
      <c r="I27" s="14">
        <v>82</v>
      </c>
      <c r="J27" s="13"/>
      <c r="K27" s="23" t="s">
        <v>196</v>
      </c>
      <c r="L27" s="13"/>
      <c r="M27" s="13"/>
      <c r="N27" s="13"/>
      <c r="O27" s="13"/>
      <c r="P27" s="13"/>
      <c r="Q27" s="13"/>
      <c r="R27" s="14">
        <f t="shared" si="3"/>
        <v>0</v>
      </c>
      <c r="S27" s="14">
        <f t="shared" si="4"/>
        <v>82</v>
      </c>
      <c r="T27" s="15">
        <f t="shared" si="5"/>
        <v>0</v>
      </c>
      <c r="U27" s="13"/>
      <c r="V27" s="13"/>
      <c r="W27" s="14"/>
      <c r="X27" s="15"/>
    </row>
    <row r="28" spans="1:24" x14ac:dyDescent="0.25">
      <c r="A28" s="12">
        <v>218</v>
      </c>
      <c r="B28" s="12" t="s">
        <v>45</v>
      </c>
      <c r="C28" s="13"/>
      <c r="D28" s="13"/>
      <c r="E28" s="13"/>
      <c r="F28" s="13"/>
      <c r="G28" s="13"/>
      <c r="H28" s="14">
        <v>36</v>
      </c>
      <c r="I28" s="14">
        <v>36</v>
      </c>
      <c r="J28" s="14">
        <v>224</v>
      </c>
      <c r="K28" s="23">
        <v>1039</v>
      </c>
      <c r="L28" s="14">
        <v>1</v>
      </c>
      <c r="M28" s="13"/>
      <c r="N28" s="13"/>
      <c r="O28" s="13"/>
      <c r="P28" s="13"/>
      <c r="Q28" s="13"/>
      <c r="R28" s="14">
        <f t="shared" si="3"/>
        <v>1264</v>
      </c>
      <c r="S28" s="14">
        <f t="shared" si="4"/>
        <v>1300</v>
      </c>
      <c r="T28" s="15">
        <f t="shared" si="5"/>
        <v>0.97230769230769232</v>
      </c>
      <c r="U28" s="13"/>
      <c r="V28" s="13"/>
      <c r="W28" s="14"/>
      <c r="X28" s="15"/>
    </row>
    <row r="29" spans="1:24" x14ac:dyDescent="0.25">
      <c r="A29" s="12">
        <v>219</v>
      </c>
      <c r="B29" s="12" t="s">
        <v>46</v>
      </c>
      <c r="C29" s="13"/>
      <c r="D29" s="13"/>
      <c r="E29" s="13"/>
      <c r="F29" s="13"/>
      <c r="G29" s="13"/>
      <c r="H29" s="14">
        <v>2</v>
      </c>
      <c r="I29" s="14">
        <v>2</v>
      </c>
      <c r="J29" s="13"/>
      <c r="K29" s="23"/>
      <c r="L29" s="13"/>
      <c r="M29" s="13"/>
      <c r="N29" s="13"/>
      <c r="O29" s="13"/>
      <c r="P29" s="13"/>
      <c r="Q29" s="13"/>
      <c r="R29" s="14">
        <f t="shared" si="3"/>
        <v>0</v>
      </c>
      <c r="S29" s="14">
        <f t="shared" si="4"/>
        <v>2</v>
      </c>
      <c r="T29" s="15">
        <f t="shared" si="5"/>
        <v>0</v>
      </c>
      <c r="U29" s="13"/>
      <c r="V29" s="13"/>
      <c r="W29" s="13"/>
      <c r="X29" s="13"/>
    </row>
    <row r="30" spans="1:24" x14ac:dyDescent="0.25">
      <c r="A30" s="12">
        <v>225</v>
      </c>
      <c r="B30" s="12" t="s">
        <v>47</v>
      </c>
      <c r="C30" s="13"/>
      <c r="D30" s="13"/>
      <c r="E30" s="13"/>
      <c r="F30" s="13"/>
      <c r="G30" s="13"/>
      <c r="H30" s="14">
        <v>64</v>
      </c>
      <c r="I30" s="14">
        <v>64</v>
      </c>
      <c r="J30" s="13"/>
      <c r="K30" s="23"/>
      <c r="L30" s="13"/>
      <c r="M30" s="13"/>
      <c r="N30" s="13"/>
      <c r="O30" s="13"/>
      <c r="P30" s="13"/>
      <c r="Q30" s="13"/>
      <c r="R30" s="14">
        <f t="shared" si="3"/>
        <v>0</v>
      </c>
      <c r="S30" s="14">
        <f t="shared" si="4"/>
        <v>64</v>
      </c>
      <c r="T30" s="15">
        <f t="shared" si="5"/>
        <v>0</v>
      </c>
      <c r="U30" s="13"/>
      <c r="V30" s="13"/>
      <c r="W30" s="13"/>
      <c r="X30" s="13"/>
    </row>
    <row r="31" spans="1:24" x14ac:dyDescent="0.25">
      <c r="A31" s="12">
        <v>231</v>
      </c>
      <c r="B31" s="12" t="s">
        <v>48</v>
      </c>
      <c r="C31" s="13"/>
      <c r="D31" s="13"/>
      <c r="E31" s="14">
        <v>15</v>
      </c>
      <c r="F31" s="14">
        <v>4</v>
      </c>
      <c r="G31" s="14">
        <v>12</v>
      </c>
      <c r="H31" s="14">
        <v>72</v>
      </c>
      <c r="I31" s="14">
        <v>103</v>
      </c>
      <c r="J31" s="14">
        <v>2</v>
      </c>
      <c r="K31" s="23">
        <v>7525</v>
      </c>
      <c r="L31" s="14">
        <v>88</v>
      </c>
      <c r="M31" s="13"/>
      <c r="N31" s="13"/>
      <c r="O31" s="13"/>
      <c r="P31" s="13"/>
      <c r="Q31" s="13"/>
      <c r="R31" s="14">
        <f t="shared" si="3"/>
        <v>7615</v>
      </c>
      <c r="S31" s="14">
        <f t="shared" si="4"/>
        <v>7718</v>
      </c>
      <c r="T31" s="15">
        <f t="shared" si="5"/>
        <v>0.98665457372376264</v>
      </c>
      <c r="U31" s="14"/>
      <c r="V31" s="15"/>
      <c r="W31" s="14"/>
      <c r="X31" s="15"/>
    </row>
    <row r="32" spans="1:24" x14ac:dyDescent="0.25">
      <c r="A32" s="12">
        <v>912</v>
      </c>
      <c r="B32" s="12" t="s">
        <v>49</v>
      </c>
      <c r="C32" s="13"/>
      <c r="D32" s="13"/>
      <c r="E32" s="13"/>
      <c r="F32" s="14">
        <v>1</v>
      </c>
      <c r="G32" s="13"/>
      <c r="H32" s="13"/>
      <c r="I32" s="14">
        <v>1</v>
      </c>
      <c r="J32" s="13"/>
      <c r="K32" s="23"/>
      <c r="L32" s="13"/>
      <c r="M32" s="13"/>
      <c r="N32" s="13"/>
      <c r="O32" s="13"/>
      <c r="P32" s="13"/>
      <c r="Q32" s="13"/>
      <c r="R32" s="14">
        <f t="shared" si="3"/>
        <v>0</v>
      </c>
      <c r="S32" s="14">
        <f t="shared" si="4"/>
        <v>1</v>
      </c>
      <c r="T32" s="15">
        <f t="shared" si="5"/>
        <v>0</v>
      </c>
      <c r="U32" s="13"/>
      <c r="V32" s="13"/>
      <c r="W32" s="14"/>
      <c r="X32" s="15"/>
    </row>
    <row r="33" spans="1:24" x14ac:dyDescent="0.25">
      <c r="A33" s="12">
        <v>913</v>
      </c>
      <c r="B33" s="12" t="s">
        <v>50</v>
      </c>
      <c r="C33" s="13"/>
      <c r="D33" s="13"/>
      <c r="E33" s="13"/>
      <c r="F33" s="14">
        <v>1</v>
      </c>
      <c r="G33" s="13"/>
      <c r="H33" s="14">
        <v>4</v>
      </c>
      <c r="I33" s="14">
        <v>5</v>
      </c>
      <c r="J33" s="13"/>
      <c r="K33" s="23"/>
      <c r="L33" s="13"/>
      <c r="M33" s="13"/>
      <c r="N33" s="13"/>
      <c r="O33" s="13"/>
      <c r="P33" s="13"/>
      <c r="Q33" s="13"/>
      <c r="R33" s="14">
        <f t="shared" si="3"/>
        <v>0</v>
      </c>
      <c r="S33" s="14">
        <f t="shared" si="4"/>
        <v>5</v>
      </c>
      <c r="T33" s="15">
        <f t="shared" si="5"/>
        <v>0</v>
      </c>
      <c r="U33" s="13"/>
      <c r="V33" s="13"/>
      <c r="W33" s="13"/>
      <c r="X33" s="13"/>
    </row>
    <row r="34" spans="1:24" x14ac:dyDescent="0.25">
      <c r="A34" s="12">
        <v>914</v>
      </c>
      <c r="B34" s="12" t="s">
        <v>51</v>
      </c>
      <c r="C34" s="13"/>
      <c r="D34" s="13"/>
      <c r="E34" s="13"/>
      <c r="F34" s="14">
        <v>1</v>
      </c>
      <c r="G34" s="13"/>
      <c r="H34" s="14">
        <v>4</v>
      </c>
      <c r="I34" s="14">
        <v>5</v>
      </c>
      <c r="J34" s="13"/>
      <c r="K34" s="23">
        <v>150</v>
      </c>
      <c r="L34" s="13"/>
      <c r="M34" s="13"/>
      <c r="N34" s="13"/>
      <c r="O34" s="13"/>
      <c r="P34" s="13"/>
      <c r="Q34" s="13"/>
      <c r="R34" s="14">
        <f t="shared" si="3"/>
        <v>150</v>
      </c>
      <c r="S34" s="14">
        <f t="shared" si="4"/>
        <v>155</v>
      </c>
      <c r="T34" s="15">
        <f t="shared" si="5"/>
        <v>0.967741935483871</v>
      </c>
      <c r="U34" s="13"/>
      <c r="V34" s="13"/>
      <c r="W34" s="14"/>
      <c r="X34" s="15"/>
    </row>
    <row r="35" spans="1:24" x14ac:dyDescent="0.25">
      <c r="A35">
        <v>921</v>
      </c>
      <c r="B35" t="s">
        <v>169</v>
      </c>
      <c r="K35" s="23">
        <v>74</v>
      </c>
      <c r="R35" s="14">
        <f t="shared" si="3"/>
        <v>74</v>
      </c>
      <c r="S35" s="14">
        <f t="shared" si="4"/>
        <v>74</v>
      </c>
      <c r="T35" s="15">
        <f t="shared" si="5"/>
        <v>1</v>
      </c>
    </row>
    <row r="36" spans="1:24" x14ac:dyDescent="0.25">
      <c r="K36" s="23"/>
    </row>
    <row r="37" spans="1:24" x14ac:dyDescent="0.25">
      <c r="K37" s="23"/>
    </row>
    <row r="38" spans="1:24" x14ac:dyDescent="0.25">
      <c r="A38" s="13"/>
      <c r="B38" s="16" t="s">
        <v>52</v>
      </c>
      <c r="C38" s="13"/>
      <c r="D38" s="14">
        <v>2</v>
      </c>
      <c r="E38" s="14">
        <v>22</v>
      </c>
      <c r="F38" s="14">
        <v>32</v>
      </c>
      <c r="G38" s="14">
        <v>26</v>
      </c>
      <c r="H38" s="14">
        <v>587</v>
      </c>
      <c r="I38" s="14">
        <v>669</v>
      </c>
      <c r="J38" s="14">
        <v>339</v>
      </c>
      <c r="K38" s="23">
        <f>SUM(K14:K35)</f>
        <v>17987</v>
      </c>
      <c r="L38" s="14">
        <v>219</v>
      </c>
      <c r="M38" s="14">
        <v>90</v>
      </c>
      <c r="N38" s="13"/>
      <c r="O38" s="13"/>
      <c r="P38" s="13"/>
      <c r="Q38" s="13"/>
      <c r="R38" s="14">
        <f t="shared" ref="R38" si="6">SUM(J38:Q38)</f>
        <v>18635</v>
      </c>
      <c r="S38" s="14">
        <f t="shared" ref="S38" si="7">SUM(I38:Q38)</f>
        <v>19304</v>
      </c>
      <c r="T38" s="15">
        <f t="shared" ref="T38" si="8">R38/S38</f>
        <v>0.96534397016162454</v>
      </c>
      <c r="U38" s="14"/>
      <c r="V38" s="15"/>
      <c r="W38" s="14"/>
      <c r="X38" s="15"/>
    </row>
    <row r="39" spans="1:24" x14ac:dyDescent="0.25">
      <c r="A39" s="13"/>
      <c r="B39" s="16" t="s">
        <v>53</v>
      </c>
      <c r="C39" s="15">
        <v>0</v>
      </c>
      <c r="D39" s="15">
        <v>0</v>
      </c>
      <c r="E39" s="17">
        <v>7.0000000000000001E-3</v>
      </c>
      <c r="F39" s="17">
        <v>6.0000000000000001E-3</v>
      </c>
      <c r="G39" s="17">
        <v>2.7E-2</v>
      </c>
      <c r="H39" s="17">
        <v>4.2000000000000003E-2</v>
      </c>
      <c r="I39" s="17">
        <v>2.1999999999999999E-2</v>
      </c>
      <c r="J39" s="17">
        <v>8.9999999999999993E-3</v>
      </c>
      <c r="K39" s="17">
        <f>K38/$I$303</f>
        <v>1.0510864109083451E-2</v>
      </c>
      <c r="L39" s="17">
        <v>2E-3</v>
      </c>
      <c r="M39" s="17">
        <v>5.0000000000000001E-3</v>
      </c>
      <c r="N39" s="15">
        <v>0</v>
      </c>
      <c r="O39" s="15">
        <v>0</v>
      </c>
      <c r="P39" s="15">
        <v>0</v>
      </c>
      <c r="Q39" s="15">
        <v>0</v>
      </c>
      <c r="R39" s="17">
        <v>4.0000000000000001E-3</v>
      </c>
      <c r="S39" s="17">
        <v>7.0000000000000001E-3</v>
      </c>
      <c r="T39" s="13"/>
      <c r="U39" s="17"/>
      <c r="V39" s="13"/>
      <c r="W39" s="17"/>
      <c r="X39" s="13"/>
    </row>
    <row r="41" spans="1:24" ht="18.75" customHeight="1" x14ac:dyDescent="0.25">
      <c r="A41" s="1" t="s">
        <v>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.75" customHeight="1" x14ac:dyDescent="0.25">
      <c r="A42" s="1" t="s">
        <v>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</row>
    <row r="45" spans="1:24" ht="30" x14ac:dyDescent="0.25">
      <c r="A45" s="3" t="s">
        <v>3</v>
      </c>
      <c r="B45" s="4"/>
      <c r="C45" s="5" t="s">
        <v>54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22" t="s">
        <v>2</v>
      </c>
      <c r="B46" s="22"/>
      <c r="C46" s="22"/>
    </row>
    <row r="48" spans="1:24" x14ac:dyDescent="0.25">
      <c r="A48" s="9"/>
      <c r="B48" s="9"/>
      <c r="C48" s="10" t="s">
        <v>5</v>
      </c>
      <c r="D48" s="10"/>
      <c r="E48" s="10"/>
      <c r="F48" s="10"/>
      <c r="G48" s="10"/>
      <c r="H48" s="10"/>
      <c r="I48" s="10"/>
      <c r="J48" s="10"/>
      <c r="K48" s="10" t="s">
        <v>6</v>
      </c>
      <c r="L48" s="10"/>
      <c r="M48" s="4"/>
      <c r="N48" s="6" t="s">
        <v>7</v>
      </c>
      <c r="O48" s="6" t="s">
        <v>7</v>
      </c>
      <c r="P48" s="6" t="s">
        <v>8</v>
      </c>
      <c r="Q48" s="6" t="s">
        <v>8</v>
      </c>
      <c r="R48" s="7"/>
      <c r="S48" s="7"/>
      <c r="T48" s="10"/>
      <c r="U48" s="10"/>
      <c r="V48" s="10"/>
      <c r="W48" s="10"/>
    </row>
    <row r="49" spans="1:24" x14ac:dyDescent="0.25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4"/>
      <c r="N49" s="6" t="s">
        <v>9</v>
      </c>
      <c r="O49" s="6" t="s">
        <v>10</v>
      </c>
      <c r="P49" s="6" t="s">
        <v>11</v>
      </c>
      <c r="Q49" s="6" t="s">
        <v>12</v>
      </c>
      <c r="R49" s="11"/>
      <c r="S49" s="11"/>
      <c r="T49" s="10"/>
      <c r="U49" s="10"/>
      <c r="V49" s="10"/>
      <c r="W49" s="10"/>
    </row>
    <row r="50" spans="1:24" x14ac:dyDescent="0.25">
      <c r="A50" s="8" t="s">
        <v>13</v>
      </c>
      <c r="B50" s="8" t="s">
        <v>14</v>
      </c>
      <c r="C50" s="7"/>
      <c r="D50" s="6" t="s">
        <v>15</v>
      </c>
      <c r="E50" s="6" t="s">
        <v>9</v>
      </c>
      <c r="F50" s="6" t="s">
        <v>10</v>
      </c>
      <c r="G50" s="6" t="s">
        <v>16</v>
      </c>
      <c r="H50" s="7"/>
      <c r="I50" s="6" t="s">
        <v>17</v>
      </c>
      <c r="J50" s="6" t="s">
        <v>18</v>
      </c>
      <c r="K50" s="6" t="s">
        <v>194</v>
      </c>
      <c r="L50" s="6" t="s">
        <v>9</v>
      </c>
      <c r="M50" s="6" t="s">
        <v>10</v>
      </c>
      <c r="N50" s="6" t="s">
        <v>19</v>
      </c>
      <c r="O50" s="6" t="s">
        <v>19</v>
      </c>
      <c r="P50" s="6" t="s">
        <v>8</v>
      </c>
      <c r="Q50" s="6" t="s">
        <v>8</v>
      </c>
      <c r="R50" s="6" t="s">
        <v>17</v>
      </c>
      <c r="S50" s="7"/>
      <c r="T50" s="6" t="s">
        <v>20</v>
      </c>
      <c r="U50" s="7"/>
      <c r="V50" s="7"/>
      <c r="W50" s="7"/>
      <c r="X50" s="7"/>
    </row>
    <row r="51" spans="1:24" x14ac:dyDescent="0.25">
      <c r="A51" s="8" t="s">
        <v>21</v>
      </c>
      <c r="B51" s="8" t="s">
        <v>22</v>
      </c>
      <c r="C51" s="6" t="s">
        <v>23</v>
      </c>
      <c r="D51" s="6" t="s">
        <v>24</v>
      </c>
      <c r="E51" s="6" t="s">
        <v>25</v>
      </c>
      <c r="F51" s="6" t="s">
        <v>26</v>
      </c>
      <c r="G51" s="6" t="s">
        <v>27</v>
      </c>
      <c r="H51" s="6" t="s">
        <v>28</v>
      </c>
      <c r="I51" s="6" t="s">
        <v>29</v>
      </c>
      <c r="J51" s="6" t="s">
        <v>30</v>
      </c>
      <c r="K51" s="6" t="s">
        <v>195</v>
      </c>
      <c r="L51" s="6" t="s">
        <v>25</v>
      </c>
      <c r="M51" s="6" t="s">
        <v>26</v>
      </c>
      <c r="N51" s="6" t="s">
        <v>25</v>
      </c>
      <c r="O51" s="6" t="s">
        <v>26</v>
      </c>
      <c r="P51" s="6" t="s">
        <v>31</v>
      </c>
      <c r="Q51" s="6" t="s">
        <v>32</v>
      </c>
      <c r="R51" s="6" t="s">
        <v>6</v>
      </c>
      <c r="S51" s="6" t="s">
        <v>17</v>
      </c>
      <c r="T51" s="6" t="s">
        <v>6</v>
      </c>
      <c r="U51" s="6"/>
      <c r="V51" s="6"/>
      <c r="W51" s="6"/>
      <c r="X51" s="6"/>
    </row>
    <row r="54" spans="1:24" x14ac:dyDescent="0.25">
      <c r="A54" s="24">
        <v>301</v>
      </c>
      <c r="B54" s="23" t="s">
        <v>170</v>
      </c>
      <c r="K54" s="23">
        <v>20</v>
      </c>
      <c r="R54" s="14">
        <f t="shared" ref="R54" si="9">SUM(J54:Q54)</f>
        <v>20</v>
      </c>
      <c r="S54" s="14">
        <f t="shared" ref="S54" si="10">SUM(I54:Q54)</f>
        <v>20</v>
      </c>
      <c r="T54" s="15">
        <f t="shared" ref="T54" si="11">R54/S54</f>
        <v>1</v>
      </c>
    </row>
    <row r="55" spans="1:24" x14ac:dyDescent="0.25">
      <c r="A55" s="12">
        <v>302</v>
      </c>
      <c r="B55" s="12" t="s">
        <v>55</v>
      </c>
      <c r="C55" s="13"/>
      <c r="D55" s="13"/>
      <c r="E55" s="13"/>
      <c r="F55" s="13"/>
      <c r="G55" s="13"/>
      <c r="H55" s="14">
        <v>25</v>
      </c>
      <c r="I55" s="14">
        <v>25</v>
      </c>
      <c r="J55" s="14">
        <v>4</v>
      </c>
      <c r="K55" s="23">
        <v>196</v>
      </c>
      <c r="L55" s="14">
        <v>1</v>
      </c>
      <c r="M55" s="13"/>
      <c r="N55" s="13"/>
      <c r="O55" s="13"/>
      <c r="P55" s="13"/>
      <c r="Q55" s="13"/>
      <c r="R55" s="14">
        <f t="shared" ref="R55:R92" si="12">SUM(J55:Q55)</f>
        <v>201</v>
      </c>
      <c r="S55" s="14">
        <f t="shared" ref="S55:S92" si="13">SUM(I55:Q55)</f>
        <v>226</v>
      </c>
      <c r="T55" s="15">
        <f t="shared" ref="T55:T92" si="14">R55/S55</f>
        <v>0.88938053097345138</v>
      </c>
      <c r="U55" s="13"/>
      <c r="V55" s="13"/>
      <c r="W55" s="14"/>
      <c r="X55" s="15"/>
    </row>
    <row r="56" spans="1:24" x14ac:dyDescent="0.25">
      <c r="A56" s="12">
        <v>303</v>
      </c>
      <c r="B56" s="12" t="s">
        <v>197</v>
      </c>
      <c r="C56" s="13"/>
      <c r="D56" s="13"/>
      <c r="E56" s="13"/>
      <c r="F56" s="13"/>
      <c r="G56" s="13"/>
      <c r="H56" s="14"/>
      <c r="I56" s="14"/>
      <c r="J56" s="14"/>
      <c r="K56" s="23">
        <v>6</v>
      </c>
      <c r="L56" s="14"/>
      <c r="M56" s="13"/>
      <c r="N56" s="13"/>
      <c r="O56" s="13"/>
      <c r="P56" s="13"/>
      <c r="Q56" s="13"/>
      <c r="R56" s="14">
        <f t="shared" si="12"/>
        <v>6</v>
      </c>
      <c r="S56" s="14">
        <f t="shared" si="13"/>
        <v>6</v>
      </c>
      <c r="T56" s="15">
        <f t="shared" si="14"/>
        <v>1</v>
      </c>
      <c r="U56" s="13"/>
      <c r="V56" s="13"/>
      <c r="W56" s="14"/>
      <c r="X56" s="15"/>
    </row>
    <row r="57" spans="1:24" x14ac:dyDescent="0.25">
      <c r="A57" s="12">
        <v>307</v>
      </c>
      <c r="B57" s="12" t="s">
        <v>56</v>
      </c>
      <c r="C57" s="13"/>
      <c r="D57" s="13"/>
      <c r="E57" s="13"/>
      <c r="F57" s="13"/>
      <c r="G57" s="13"/>
      <c r="H57" s="14">
        <v>11</v>
      </c>
      <c r="I57" s="14">
        <v>11</v>
      </c>
      <c r="J57" s="13"/>
      <c r="K57" s="23">
        <v>17</v>
      </c>
      <c r="L57" s="13"/>
      <c r="M57" s="13"/>
      <c r="N57" s="13"/>
      <c r="O57" s="13"/>
      <c r="P57" s="13"/>
      <c r="Q57" s="13"/>
      <c r="R57" s="14">
        <f t="shared" si="12"/>
        <v>17</v>
      </c>
      <c r="S57" s="14">
        <f t="shared" si="13"/>
        <v>28</v>
      </c>
      <c r="T57" s="15">
        <f t="shared" si="14"/>
        <v>0.6071428571428571</v>
      </c>
      <c r="U57" s="13"/>
      <c r="V57" s="13"/>
      <c r="W57" s="14"/>
      <c r="X57" s="15"/>
    </row>
    <row r="58" spans="1:24" x14ac:dyDescent="0.25">
      <c r="A58" s="12">
        <v>308</v>
      </c>
      <c r="B58" s="12" t="s">
        <v>57</v>
      </c>
      <c r="C58" s="13"/>
      <c r="D58" s="14">
        <v>52</v>
      </c>
      <c r="E58" s="13"/>
      <c r="F58" s="14">
        <v>14</v>
      </c>
      <c r="G58" s="13"/>
      <c r="H58" s="14">
        <v>68</v>
      </c>
      <c r="I58" s="14">
        <v>134</v>
      </c>
      <c r="J58" s="13"/>
      <c r="K58" s="23">
        <v>866</v>
      </c>
      <c r="L58" s="14">
        <v>15</v>
      </c>
      <c r="M58" s="13"/>
      <c r="N58" s="13"/>
      <c r="O58" s="13"/>
      <c r="P58" s="13"/>
      <c r="Q58" s="13"/>
      <c r="R58" s="14">
        <f t="shared" si="12"/>
        <v>881</v>
      </c>
      <c r="S58" s="14">
        <f t="shared" si="13"/>
        <v>1015</v>
      </c>
      <c r="T58" s="15">
        <f t="shared" si="14"/>
        <v>0.86798029556650247</v>
      </c>
      <c r="U58" s="13"/>
      <c r="V58" s="13"/>
      <c r="W58" s="14"/>
      <c r="X58" s="15"/>
    </row>
    <row r="59" spans="1:24" x14ac:dyDescent="0.25">
      <c r="A59" s="12">
        <v>312</v>
      </c>
      <c r="B59" s="12" t="s">
        <v>58</v>
      </c>
      <c r="C59" s="13"/>
      <c r="D59" s="13"/>
      <c r="E59" s="13"/>
      <c r="F59" s="13"/>
      <c r="G59" s="14">
        <v>6</v>
      </c>
      <c r="H59" s="14">
        <v>4</v>
      </c>
      <c r="I59" s="14">
        <v>10</v>
      </c>
      <c r="J59" s="13"/>
      <c r="K59" s="23">
        <v>394</v>
      </c>
      <c r="L59" s="14">
        <v>11</v>
      </c>
      <c r="M59" s="14">
        <v>2</v>
      </c>
      <c r="N59" s="13"/>
      <c r="O59" s="13"/>
      <c r="P59" s="13"/>
      <c r="Q59" s="13"/>
      <c r="R59" s="14">
        <f t="shared" si="12"/>
        <v>407</v>
      </c>
      <c r="S59" s="14">
        <f t="shared" si="13"/>
        <v>417</v>
      </c>
      <c r="T59" s="15">
        <f t="shared" si="14"/>
        <v>0.97601918465227822</v>
      </c>
      <c r="U59" s="13"/>
      <c r="V59" s="13"/>
      <c r="W59" s="14"/>
      <c r="X59" s="15"/>
    </row>
    <row r="60" spans="1:24" x14ac:dyDescent="0.25">
      <c r="A60" s="12">
        <v>314</v>
      </c>
      <c r="B60" s="12" t="s">
        <v>59</v>
      </c>
      <c r="C60" s="13"/>
      <c r="D60" s="14">
        <v>2</v>
      </c>
      <c r="E60" s="13"/>
      <c r="F60" s="14">
        <v>1</v>
      </c>
      <c r="G60" s="13"/>
      <c r="H60" s="14">
        <v>204</v>
      </c>
      <c r="I60" s="14">
        <v>207</v>
      </c>
      <c r="J60" s="14">
        <v>194</v>
      </c>
      <c r="K60" s="23">
        <v>4252</v>
      </c>
      <c r="L60" s="14">
        <v>28</v>
      </c>
      <c r="M60" s="13"/>
      <c r="N60" s="13"/>
      <c r="O60" s="13"/>
      <c r="P60" s="13"/>
      <c r="Q60" s="13"/>
      <c r="R60" s="14">
        <f t="shared" si="12"/>
        <v>4474</v>
      </c>
      <c r="S60" s="14">
        <f t="shared" si="13"/>
        <v>4681</v>
      </c>
      <c r="T60" s="15">
        <f t="shared" si="14"/>
        <v>0.9557786797692801</v>
      </c>
      <c r="U60" s="13"/>
      <c r="V60" s="13"/>
      <c r="W60" s="14"/>
      <c r="X60" s="15"/>
    </row>
    <row r="61" spans="1:24" x14ac:dyDescent="0.25">
      <c r="A61" s="12">
        <v>315</v>
      </c>
      <c r="B61" s="12" t="s">
        <v>198</v>
      </c>
      <c r="C61" s="13"/>
      <c r="D61" s="14"/>
      <c r="E61" s="13"/>
      <c r="F61" s="14"/>
      <c r="G61" s="13"/>
      <c r="H61" s="14"/>
      <c r="I61" s="14"/>
      <c r="J61" s="14"/>
      <c r="K61" s="23">
        <v>31</v>
      </c>
      <c r="L61" s="14"/>
      <c r="M61" s="13"/>
      <c r="N61" s="13"/>
      <c r="O61" s="13"/>
      <c r="P61" s="13"/>
      <c r="Q61" s="13"/>
      <c r="R61" s="14">
        <f t="shared" si="12"/>
        <v>31</v>
      </c>
      <c r="S61" s="14">
        <f t="shared" si="13"/>
        <v>31</v>
      </c>
      <c r="T61" s="15">
        <f t="shared" si="14"/>
        <v>1</v>
      </c>
      <c r="U61" s="13"/>
      <c r="V61" s="13"/>
      <c r="W61" s="14"/>
      <c r="X61" s="15"/>
    </row>
    <row r="62" spans="1:24" x14ac:dyDescent="0.25">
      <c r="A62" s="12">
        <v>316</v>
      </c>
      <c r="B62" s="12" t="s">
        <v>60</v>
      </c>
      <c r="C62" s="13"/>
      <c r="D62" s="14">
        <v>2</v>
      </c>
      <c r="E62" s="13"/>
      <c r="F62" s="14">
        <v>1</v>
      </c>
      <c r="G62" s="14">
        <v>2</v>
      </c>
      <c r="H62" s="13"/>
      <c r="I62" s="14">
        <v>5</v>
      </c>
      <c r="J62" s="13"/>
      <c r="K62" s="23">
        <v>26</v>
      </c>
      <c r="L62" s="13"/>
      <c r="M62" s="14">
        <v>8</v>
      </c>
      <c r="N62" s="13"/>
      <c r="O62" s="13"/>
      <c r="P62" s="13"/>
      <c r="Q62" s="13"/>
      <c r="R62" s="14">
        <f t="shared" si="12"/>
        <v>34</v>
      </c>
      <c r="S62" s="14">
        <f t="shared" si="13"/>
        <v>39</v>
      </c>
      <c r="T62" s="15">
        <f t="shared" si="14"/>
        <v>0.87179487179487181</v>
      </c>
      <c r="U62" s="13"/>
      <c r="V62" s="13"/>
      <c r="W62" s="14"/>
      <c r="X62" s="15"/>
    </row>
    <row r="63" spans="1:24" x14ac:dyDescent="0.25">
      <c r="A63" s="12">
        <v>317</v>
      </c>
      <c r="B63" s="12" t="s">
        <v>199</v>
      </c>
      <c r="C63" s="13"/>
      <c r="D63" s="14"/>
      <c r="E63" s="13"/>
      <c r="F63" s="14"/>
      <c r="G63" s="14"/>
      <c r="H63" s="13"/>
      <c r="I63" s="14"/>
      <c r="J63" s="13"/>
      <c r="K63" s="23">
        <v>28</v>
      </c>
      <c r="L63" s="13"/>
      <c r="M63" s="14"/>
      <c r="N63" s="13"/>
      <c r="O63" s="13"/>
      <c r="P63" s="13"/>
      <c r="Q63" s="13"/>
      <c r="R63" s="14">
        <f t="shared" si="12"/>
        <v>28</v>
      </c>
      <c r="S63" s="14">
        <f t="shared" si="13"/>
        <v>28</v>
      </c>
      <c r="T63" s="15">
        <f t="shared" si="14"/>
        <v>1</v>
      </c>
      <c r="U63" s="13"/>
      <c r="V63" s="13"/>
      <c r="W63" s="14"/>
      <c r="X63" s="15"/>
    </row>
    <row r="64" spans="1:24" x14ac:dyDescent="0.25">
      <c r="A64" s="12">
        <v>318</v>
      </c>
      <c r="B64" s="12" t="s">
        <v>61</v>
      </c>
      <c r="C64" s="13"/>
      <c r="D64" s="13"/>
      <c r="E64" s="13"/>
      <c r="F64" s="13"/>
      <c r="G64" s="13"/>
      <c r="H64" s="14">
        <v>17</v>
      </c>
      <c r="I64" s="14">
        <v>17</v>
      </c>
      <c r="J64" s="13"/>
      <c r="K64" s="23">
        <v>79</v>
      </c>
      <c r="L64" s="13"/>
      <c r="M64" s="13"/>
      <c r="N64" s="13"/>
      <c r="O64" s="13"/>
      <c r="P64" s="13"/>
      <c r="Q64" s="13"/>
      <c r="R64" s="14">
        <f t="shared" si="12"/>
        <v>79</v>
      </c>
      <c r="S64" s="14">
        <f t="shared" si="13"/>
        <v>96</v>
      </c>
      <c r="T64" s="15">
        <f t="shared" si="14"/>
        <v>0.82291666666666663</v>
      </c>
      <c r="U64" s="13"/>
      <c r="V64" s="13"/>
      <c r="W64" s="14"/>
      <c r="X64" s="15"/>
    </row>
    <row r="65" spans="1:24" x14ac:dyDescent="0.25">
      <c r="A65" s="12">
        <v>321</v>
      </c>
      <c r="B65" s="12" t="s">
        <v>62</v>
      </c>
      <c r="C65" s="13"/>
      <c r="D65" s="13"/>
      <c r="E65" s="13"/>
      <c r="F65" s="13"/>
      <c r="G65" s="13"/>
      <c r="H65" s="14">
        <v>1</v>
      </c>
      <c r="I65" s="14">
        <v>1</v>
      </c>
      <c r="J65" s="13"/>
      <c r="K65" s="23">
        <v>38</v>
      </c>
      <c r="L65" s="13"/>
      <c r="M65" s="13"/>
      <c r="N65" s="13"/>
      <c r="O65" s="13"/>
      <c r="P65" s="13"/>
      <c r="Q65" s="13"/>
      <c r="R65" s="14">
        <f t="shared" si="12"/>
        <v>38</v>
      </c>
      <c r="S65" s="14">
        <f t="shared" si="13"/>
        <v>39</v>
      </c>
      <c r="T65" s="15">
        <f t="shared" si="14"/>
        <v>0.97435897435897434</v>
      </c>
      <c r="U65" s="13"/>
      <c r="V65" s="13"/>
      <c r="W65" s="14"/>
      <c r="X65" s="15"/>
    </row>
    <row r="66" spans="1:24" x14ac:dyDescent="0.25">
      <c r="A66" s="12">
        <v>322</v>
      </c>
      <c r="B66" s="12" t="s">
        <v>200</v>
      </c>
      <c r="C66" s="13"/>
      <c r="D66" s="13"/>
      <c r="E66" s="13"/>
      <c r="F66" s="13"/>
      <c r="G66" s="13"/>
      <c r="H66" s="14"/>
      <c r="I66" s="14"/>
      <c r="J66" s="13"/>
      <c r="K66" s="23">
        <v>97</v>
      </c>
      <c r="L66" s="13"/>
      <c r="M66" s="13"/>
      <c r="N66" s="13"/>
      <c r="O66" s="13"/>
      <c r="P66" s="13"/>
      <c r="Q66" s="13"/>
      <c r="R66" s="14">
        <f t="shared" si="12"/>
        <v>97</v>
      </c>
      <c r="S66" s="14">
        <f t="shared" si="13"/>
        <v>97</v>
      </c>
      <c r="T66" s="15">
        <f t="shared" si="14"/>
        <v>1</v>
      </c>
      <c r="U66" s="13"/>
      <c r="V66" s="13"/>
      <c r="W66" s="14"/>
      <c r="X66" s="15"/>
    </row>
    <row r="67" spans="1:24" x14ac:dyDescent="0.25">
      <c r="A67" s="12">
        <v>323</v>
      </c>
      <c r="B67" s="12" t="s">
        <v>63</v>
      </c>
      <c r="C67" s="13"/>
      <c r="D67" s="13"/>
      <c r="E67" s="14">
        <v>16</v>
      </c>
      <c r="F67" s="13"/>
      <c r="G67" s="13"/>
      <c r="H67" s="13"/>
      <c r="I67" s="14">
        <v>16</v>
      </c>
      <c r="J67" s="13"/>
      <c r="K67" s="23">
        <v>102</v>
      </c>
      <c r="L67" s="13"/>
      <c r="M67" s="13"/>
      <c r="N67" s="13"/>
      <c r="O67" s="13"/>
      <c r="P67" s="13"/>
      <c r="Q67" s="13"/>
      <c r="R67" s="14">
        <f t="shared" si="12"/>
        <v>102</v>
      </c>
      <c r="S67" s="14">
        <f t="shared" si="13"/>
        <v>118</v>
      </c>
      <c r="T67" s="15">
        <f t="shared" si="14"/>
        <v>0.86440677966101698</v>
      </c>
      <c r="U67" s="13"/>
      <c r="V67" s="13"/>
      <c r="W67" s="14"/>
      <c r="X67" s="15"/>
    </row>
    <row r="68" spans="1:24" x14ac:dyDescent="0.25">
      <c r="A68" s="12">
        <v>324</v>
      </c>
      <c r="B68" s="12" t="s">
        <v>64</v>
      </c>
      <c r="C68" s="13"/>
      <c r="D68" s="13"/>
      <c r="E68" s="13"/>
      <c r="F68" s="13"/>
      <c r="G68" s="13"/>
      <c r="H68" s="14">
        <v>25</v>
      </c>
      <c r="I68" s="14">
        <v>25</v>
      </c>
      <c r="J68" s="13"/>
      <c r="K68" s="23"/>
      <c r="L68" s="13"/>
      <c r="M68" s="13"/>
      <c r="N68" s="13"/>
      <c r="O68" s="13"/>
      <c r="P68" s="13"/>
      <c r="Q68" s="13"/>
      <c r="R68" s="14">
        <f t="shared" si="12"/>
        <v>0</v>
      </c>
      <c r="S68" s="14">
        <f t="shared" si="13"/>
        <v>25</v>
      </c>
      <c r="T68" s="15">
        <f t="shared" si="14"/>
        <v>0</v>
      </c>
      <c r="U68" s="13"/>
      <c r="V68" s="13"/>
      <c r="W68" s="13"/>
      <c r="X68" s="13"/>
    </row>
    <row r="69" spans="1:24" x14ac:dyDescent="0.25">
      <c r="A69" s="12">
        <v>328</v>
      </c>
      <c r="B69" s="12" t="s">
        <v>65</v>
      </c>
      <c r="C69" s="13"/>
      <c r="D69" s="13"/>
      <c r="E69" s="14">
        <v>2</v>
      </c>
      <c r="F69" s="13"/>
      <c r="G69" s="13"/>
      <c r="H69" s="14">
        <v>137</v>
      </c>
      <c r="I69" s="14">
        <v>139</v>
      </c>
      <c r="J69" s="14">
        <v>34</v>
      </c>
      <c r="K69" s="23">
        <v>3482</v>
      </c>
      <c r="L69" s="14">
        <v>217</v>
      </c>
      <c r="M69" s="13"/>
      <c r="N69" s="13"/>
      <c r="O69" s="13"/>
      <c r="P69" s="13"/>
      <c r="Q69" s="13"/>
      <c r="R69" s="14">
        <f t="shared" si="12"/>
        <v>3733</v>
      </c>
      <c r="S69" s="14">
        <f t="shared" si="13"/>
        <v>3872</v>
      </c>
      <c r="T69" s="15">
        <f t="shared" si="14"/>
        <v>0.96410123966942152</v>
      </c>
      <c r="U69" s="14"/>
      <c r="V69" s="15"/>
      <c r="W69" s="14"/>
      <c r="X69" s="15"/>
    </row>
    <row r="70" spans="1:24" x14ac:dyDescent="0.25">
      <c r="A70" s="12">
        <v>329</v>
      </c>
      <c r="B70" s="12" t="s">
        <v>66</v>
      </c>
      <c r="C70" s="13"/>
      <c r="D70" s="14">
        <v>212</v>
      </c>
      <c r="E70" s="13"/>
      <c r="F70" s="14">
        <v>5</v>
      </c>
      <c r="G70" s="13"/>
      <c r="H70" s="14">
        <v>74</v>
      </c>
      <c r="I70" s="14">
        <v>291</v>
      </c>
      <c r="J70" s="14">
        <v>1</v>
      </c>
      <c r="K70" s="23">
        <v>1267</v>
      </c>
      <c r="L70" s="14">
        <v>5</v>
      </c>
      <c r="M70" s="13"/>
      <c r="N70" s="13"/>
      <c r="O70" s="13"/>
      <c r="P70" s="13"/>
      <c r="Q70" s="13"/>
      <c r="R70" s="14">
        <f t="shared" si="12"/>
        <v>1273</v>
      </c>
      <c r="S70" s="14">
        <f t="shared" si="13"/>
        <v>1564</v>
      </c>
      <c r="T70" s="15">
        <f t="shared" si="14"/>
        <v>0.81393861892583119</v>
      </c>
      <c r="U70" s="13"/>
      <c r="V70" s="13"/>
      <c r="W70" s="14"/>
      <c r="X70" s="15"/>
    </row>
    <row r="71" spans="1:24" x14ac:dyDescent="0.25">
      <c r="A71" s="12">
        <v>330</v>
      </c>
      <c r="B71" s="12" t="s">
        <v>67</v>
      </c>
      <c r="C71" s="13"/>
      <c r="D71" s="13"/>
      <c r="E71" s="13"/>
      <c r="F71" s="13"/>
      <c r="G71" s="13"/>
      <c r="H71" s="14">
        <v>34</v>
      </c>
      <c r="I71" s="14">
        <v>34</v>
      </c>
      <c r="J71" s="14">
        <v>55</v>
      </c>
      <c r="K71" s="23">
        <v>29</v>
      </c>
      <c r="L71" s="13"/>
      <c r="M71" s="13"/>
      <c r="N71" s="13"/>
      <c r="O71" s="13"/>
      <c r="P71" s="13"/>
      <c r="Q71" s="13"/>
      <c r="R71" s="14">
        <f t="shared" si="12"/>
        <v>84</v>
      </c>
      <c r="S71" s="14">
        <f t="shared" si="13"/>
        <v>118</v>
      </c>
      <c r="T71" s="15">
        <f t="shared" si="14"/>
        <v>0.71186440677966101</v>
      </c>
      <c r="U71" s="13"/>
      <c r="V71" s="13"/>
      <c r="W71" s="14"/>
      <c r="X71" s="15"/>
    </row>
    <row r="72" spans="1:24" x14ac:dyDescent="0.25">
      <c r="A72" s="12">
        <v>332</v>
      </c>
      <c r="B72" s="12" t="s">
        <v>68</v>
      </c>
      <c r="C72" s="13"/>
      <c r="D72" s="13"/>
      <c r="E72" s="13"/>
      <c r="F72" s="13"/>
      <c r="G72" s="13"/>
      <c r="H72" s="14">
        <v>1</v>
      </c>
      <c r="I72" s="14">
        <v>1</v>
      </c>
      <c r="J72" s="13"/>
      <c r="K72" s="23">
        <v>50</v>
      </c>
      <c r="L72" s="13"/>
      <c r="M72" s="13"/>
      <c r="N72" s="13"/>
      <c r="O72" s="13"/>
      <c r="P72" s="13"/>
      <c r="Q72" s="13"/>
      <c r="R72" s="14">
        <f t="shared" si="12"/>
        <v>50</v>
      </c>
      <c r="S72" s="14">
        <f t="shared" si="13"/>
        <v>51</v>
      </c>
      <c r="T72" s="15">
        <f t="shared" si="14"/>
        <v>0.98039215686274506</v>
      </c>
      <c r="U72" s="13"/>
      <c r="V72" s="13"/>
      <c r="W72" s="14"/>
      <c r="X72" s="15"/>
    </row>
    <row r="73" spans="1:24" x14ac:dyDescent="0.25">
      <c r="A73" s="12">
        <v>333</v>
      </c>
      <c r="B73" s="12" t="s">
        <v>69</v>
      </c>
      <c r="C73" s="13"/>
      <c r="D73" s="13"/>
      <c r="E73" s="13"/>
      <c r="F73" s="13"/>
      <c r="G73" s="13"/>
      <c r="H73" s="14">
        <v>14</v>
      </c>
      <c r="I73" s="14">
        <v>14</v>
      </c>
      <c r="J73" s="13"/>
      <c r="K73" s="23">
        <v>76</v>
      </c>
      <c r="L73" s="13"/>
      <c r="M73" s="13"/>
      <c r="N73" s="13"/>
      <c r="O73" s="13"/>
      <c r="P73" s="13"/>
      <c r="Q73" s="13"/>
      <c r="R73" s="14">
        <f t="shared" si="12"/>
        <v>76</v>
      </c>
      <c r="S73" s="14">
        <f t="shared" si="13"/>
        <v>90</v>
      </c>
      <c r="T73" s="15">
        <f t="shared" si="14"/>
        <v>0.84444444444444444</v>
      </c>
      <c r="U73" s="13"/>
      <c r="V73" s="13"/>
      <c r="W73" s="14"/>
      <c r="X73" s="15"/>
    </row>
    <row r="74" spans="1:24" x14ac:dyDescent="0.25">
      <c r="A74" s="12">
        <v>334</v>
      </c>
      <c r="B74" s="12" t="s">
        <v>70</v>
      </c>
      <c r="C74" s="13"/>
      <c r="D74" s="13"/>
      <c r="E74" s="13"/>
      <c r="F74" s="13"/>
      <c r="G74" s="13"/>
      <c r="H74" s="14">
        <v>3</v>
      </c>
      <c r="I74" s="14">
        <v>3</v>
      </c>
      <c r="J74" s="13"/>
      <c r="K74" s="23">
        <v>55</v>
      </c>
      <c r="L74" s="13"/>
      <c r="M74" s="13"/>
      <c r="N74" s="13"/>
      <c r="O74" s="13"/>
      <c r="P74" s="13"/>
      <c r="Q74" s="13"/>
      <c r="R74" s="14">
        <f t="shared" si="12"/>
        <v>55</v>
      </c>
      <c r="S74" s="14">
        <f t="shared" si="13"/>
        <v>58</v>
      </c>
      <c r="T74" s="15">
        <f t="shared" si="14"/>
        <v>0.94827586206896552</v>
      </c>
      <c r="U74" s="13"/>
      <c r="V74" s="13"/>
      <c r="W74" s="14"/>
      <c r="X74" s="15"/>
    </row>
    <row r="75" spans="1:24" x14ac:dyDescent="0.25">
      <c r="A75" s="12">
        <v>335</v>
      </c>
      <c r="B75" s="12" t="s">
        <v>71</v>
      </c>
      <c r="C75" s="13"/>
      <c r="D75" s="14">
        <v>2490</v>
      </c>
      <c r="E75" s="13"/>
      <c r="F75" s="14">
        <v>25</v>
      </c>
      <c r="G75" s="13"/>
      <c r="H75" s="14">
        <v>6</v>
      </c>
      <c r="I75" s="14">
        <v>2521</v>
      </c>
      <c r="J75" s="13"/>
      <c r="K75" s="23"/>
      <c r="L75" s="13"/>
      <c r="M75" s="13"/>
      <c r="N75" s="13"/>
      <c r="O75" s="13"/>
      <c r="P75" s="13"/>
      <c r="Q75" s="13"/>
      <c r="R75" s="14">
        <f t="shared" si="12"/>
        <v>0</v>
      </c>
      <c r="S75" s="14">
        <f t="shared" si="13"/>
        <v>2521</v>
      </c>
      <c r="T75" s="15">
        <f t="shared" si="14"/>
        <v>0</v>
      </c>
      <c r="U75" s="13"/>
      <c r="V75" s="13"/>
      <c r="W75" s="13"/>
      <c r="X75" s="13"/>
    </row>
    <row r="76" spans="1:24" x14ac:dyDescent="0.25">
      <c r="A76" s="12">
        <v>336</v>
      </c>
      <c r="B76" s="12" t="s">
        <v>72</v>
      </c>
      <c r="C76" s="13"/>
      <c r="D76" s="14">
        <v>754</v>
      </c>
      <c r="E76" s="13"/>
      <c r="F76" s="14">
        <v>25</v>
      </c>
      <c r="G76" s="13"/>
      <c r="H76" s="14">
        <v>12</v>
      </c>
      <c r="I76" s="14">
        <v>791</v>
      </c>
      <c r="J76" s="14">
        <v>20</v>
      </c>
      <c r="K76" s="23">
        <v>11</v>
      </c>
      <c r="L76" s="13"/>
      <c r="M76" s="13"/>
      <c r="N76" s="13"/>
      <c r="O76" s="13"/>
      <c r="P76" s="13"/>
      <c r="Q76" s="13"/>
      <c r="R76" s="14">
        <f t="shared" si="12"/>
        <v>31</v>
      </c>
      <c r="S76" s="14">
        <f t="shared" si="13"/>
        <v>822</v>
      </c>
      <c r="T76" s="15">
        <f t="shared" si="14"/>
        <v>3.7712895377128956E-2</v>
      </c>
      <c r="U76" s="13"/>
      <c r="V76" s="13"/>
      <c r="W76" s="14"/>
      <c r="X76" s="15"/>
    </row>
    <row r="77" spans="1:24" x14ac:dyDescent="0.25">
      <c r="A77" s="12">
        <v>339</v>
      </c>
      <c r="B77" s="12" t="s">
        <v>73</v>
      </c>
      <c r="C77" s="13"/>
      <c r="D77" s="14">
        <v>812</v>
      </c>
      <c r="E77" s="13"/>
      <c r="F77" s="14">
        <v>20</v>
      </c>
      <c r="G77" s="13"/>
      <c r="H77" s="13"/>
      <c r="I77" s="14">
        <v>832</v>
      </c>
      <c r="J77" s="13"/>
      <c r="K77" s="23">
        <v>59</v>
      </c>
      <c r="L77" s="13"/>
      <c r="M77" s="13"/>
      <c r="N77" s="13"/>
      <c r="O77" s="13"/>
      <c r="P77" s="13"/>
      <c r="Q77" s="13"/>
      <c r="R77" s="14">
        <f t="shared" si="12"/>
        <v>59</v>
      </c>
      <c r="S77" s="14">
        <f t="shared" si="13"/>
        <v>891</v>
      </c>
      <c r="T77" s="15">
        <f t="shared" si="14"/>
        <v>6.6217732884399555E-2</v>
      </c>
      <c r="U77" s="13"/>
      <c r="V77" s="13"/>
      <c r="W77" s="14"/>
      <c r="X77" s="15"/>
    </row>
    <row r="78" spans="1:24" x14ac:dyDescent="0.25">
      <c r="A78" s="12">
        <v>341</v>
      </c>
      <c r="B78" s="12" t="s">
        <v>74</v>
      </c>
      <c r="C78" s="13"/>
      <c r="D78" s="13"/>
      <c r="E78" s="13"/>
      <c r="F78" s="13"/>
      <c r="G78" s="13"/>
      <c r="H78" s="14">
        <v>2</v>
      </c>
      <c r="I78" s="14">
        <v>2</v>
      </c>
      <c r="J78" s="13"/>
      <c r="K78" s="23">
        <v>5</v>
      </c>
      <c r="L78" s="13"/>
      <c r="M78" s="13"/>
      <c r="N78" s="13"/>
      <c r="O78" s="13"/>
      <c r="P78" s="13"/>
      <c r="Q78" s="13"/>
      <c r="R78" s="14">
        <f t="shared" si="12"/>
        <v>5</v>
      </c>
      <c r="S78" s="14">
        <f t="shared" si="13"/>
        <v>7</v>
      </c>
      <c r="T78" s="15">
        <f t="shared" si="14"/>
        <v>0.7142857142857143</v>
      </c>
      <c r="U78" s="13"/>
      <c r="V78" s="13"/>
      <c r="W78" s="14"/>
      <c r="X78" s="15"/>
    </row>
    <row r="79" spans="1:24" x14ac:dyDescent="0.25">
      <c r="A79" s="12">
        <v>342</v>
      </c>
      <c r="B79" s="12" t="s">
        <v>201</v>
      </c>
      <c r="C79" s="13"/>
      <c r="D79" s="13"/>
      <c r="E79" s="13"/>
      <c r="F79" s="13"/>
      <c r="G79" s="13"/>
      <c r="H79" s="14"/>
      <c r="I79" s="14"/>
      <c r="J79" s="13"/>
      <c r="K79" s="23">
        <v>2</v>
      </c>
      <c r="L79" s="13"/>
      <c r="M79" s="13"/>
      <c r="N79" s="13"/>
      <c r="O79" s="13"/>
      <c r="P79" s="13"/>
      <c r="Q79" s="13"/>
      <c r="R79" s="14">
        <f t="shared" si="12"/>
        <v>2</v>
      </c>
      <c r="S79" s="14">
        <f t="shared" si="13"/>
        <v>2</v>
      </c>
      <c r="T79" s="15">
        <f t="shared" si="14"/>
        <v>1</v>
      </c>
      <c r="U79" s="13"/>
      <c r="V79" s="13"/>
      <c r="W79" s="14"/>
      <c r="X79" s="15"/>
    </row>
    <row r="80" spans="1:24" x14ac:dyDescent="0.25">
      <c r="A80" s="12">
        <v>351</v>
      </c>
      <c r="B80" s="12" t="s">
        <v>75</v>
      </c>
      <c r="C80" s="13"/>
      <c r="D80" s="14">
        <v>94</v>
      </c>
      <c r="E80" s="14">
        <v>516</v>
      </c>
      <c r="F80" s="14">
        <v>56</v>
      </c>
      <c r="G80" s="14">
        <v>18</v>
      </c>
      <c r="H80" s="14">
        <v>470</v>
      </c>
      <c r="I80" s="14">
        <v>1154</v>
      </c>
      <c r="J80" s="14">
        <v>68</v>
      </c>
      <c r="K80" s="23">
        <v>34943</v>
      </c>
      <c r="L80" s="14">
        <v>629</v>
      </c>
      <c r="M80" s="13"/>
      <c r="N80" s="13"/>
      <c r="O80" s="13"/>
      <c r="P80" s="13"/>
      <c r="Q80" s="13"/>
      <c r="R80" s="14">
        <f t="shared" si="12"/>
        <v>35640</v>
      </c>
      <c r="S80" s="14">
        <f t="shared" si="13"/>
        <v>36794</v>
      </c>
      <c r="T80" s="15">
        <f t="shared" si="14"/>
        <v>0.96863619068326356</v>
      </c>
      <c r="U80" s="14"/>
      <c r="V80" s="15"/>
      <c r="W80" s="14"/>
      <c r="X80" s="15"/>
    </row>
    <row r="81" spans="1:24" x14ac:dyDescent="0.25">
      <c r="A81" s="12">
        <v>354</v>
      </c>
      <c r="B81" s="12" t="s">
        <v>76</v>
      </c>
      <c r="C81" s="13"/>
      <c r="D81" s="13"/>
      <c r="E81" s="13"/>
      <c r="F81" s="13"/>
      <c r="G81" s="13"/>
      <c r="H81" s="14">
        <v>32</v>
      </c>
      <c r="I81" s="14">
        <v>32</v>
      </c>
      <c r="J81" s="13"/>
      <c r="K81" s="23">
        <v>293</v>
      </c>
      <c r="L81" s="14">
        <v>2</v>
      </c>
      <c r="M81" s="13"/>
      <c r="N81" s="13"/>
      <c r="O81" s="13"/>
      <c r="P81" s="13"/>
      <c r="Q81" s="13"/>
      <c r="R81" s="14">
        <f t="shared" si="12"/>
        <v>295</v>
      </c>
      <c r="S81" s="14">
        <f t="shared" si="13"/>
        <v>327</v>
      </c>
      <c r="T81" s="15">
        <f t="shared" si="14"/>
        <v>0.90214067278287458</v>
      </c>
      <c r="U81" s="13"/>
      <c r="V81" s="13"/>
      <c r="W81" s="14"/>
      <c r="X81" s="15"/>
    </row>
    <row r="82" spans="1:24" x14ac:dyDescent="0.25">
      <c r="A82" s="12">
        <v>355</v>
      </c>
      <c r="B82" s="12" t="s">
        <v>202</v>
      </c>
      <c r="C82" s="13"/>
      <c r="D82" s="13"/>
      <c r="E82" s="13"/>
      <c r="F82" s="13"/>
      <c r="G82" s="13"/>
      <c r="H82" s="14"/>
      <c r="I82" s="14"/>
      <c r="J82" s="13"/>
      <c r="K82" s="23">
        <v>5</v>
      </c>
      <c r="L82" s="14"/>
      <c r="M82" s="13"/>
      <c r="N82" s="13"/>
      <c r="O82" s="13"/>
      <c r="P82" s="13"/>
      <c r="Q82" s="13"/>
      <c r="R82" s="14">
        <f t="shared" si="12"/>
        <v>5</v>
      </c>
      <c r="S82" s="14">
        <f t="shared" si="13"/>
        <v>5</v>
      </c>
      <c r="T82" s="15">
        <f t="shared" si="14"/>
        <v>1</v>
      </c>
      <c r="U82" s="13"/>
      <c r="V82" s="13"/>
      <c r="W82" s="14"/>
      <c r="X82" s="15"/>
    </row>
    <row r="83" spans="1:24" x14ac:dyDescent="0.25">
      <c r="A83" s="12">
        <v>356</v>
      </c>
      <c r="B83" s="12" t="s">
        <v>203</v>
      </c>
      <c r="C83" s="13"/>
      <c r="D83" s="13"/>
      <c r="E83" s="13"/>
      <c r="F83" s="13"/>
      <c r="G83" s="13"/>
      <c r="H83" s="14"/>
      <c r="I83" s="14"/>
      <c r="J83" s="13"/>
      <c r="K83" s="23"/>
      <c r="L83" s="14"/>
      <c r="M83" s="13"/>
      <c r="N83" s="13"/>
      <c r="O83" s="13"/>
      <c r="P83" s="13"/>
      <c r="Q83" s="13"/>
      <c r="R83" s="14">
        <f t="shared" si="12"/>
        <v>0</v>
      </c>
      <c r="S83" s="14">
        <f t="shared" si="13"/>
        <v>0</v>
      </c>
      <c r="T83" s="15" t="e">
        <f t="shared" si="14"/>
        <v>#DIV/0!</v>
      </c>
      <c r="U83" s="13"/>
      <c r="V83" s="13"/>
      <c r="W83" s="14"/>
      <c r="X83" s="15"/>
    </row>
    <row r="84" spans="1:24" x14ac:dyDescent="0.25">
      <c r="A84" s="12">
        <v>361</v>
      </c>
      <c r="B84" s="12" t="s">
        <v>204</v>
      </c>
      <c r="C84" s="13"/>
      <c r="D84" s="13"/>
      <c r="E84" s="13"/>
      <c r="F84" s="13"/>
      <c r="G84" s="13"/>
      <c r="H84" s="14"/>
      <c r="I84" s="14"/>
      <c r="J84" s="13"/>
      <c r="K84" s="23">
        <v>5</v>
      </c>
      <c r="L84" s="14"/>
      <c r="M84" s="13"/>
      <c r="N84" s="13"/>
      <c r="O84" s="13"/>
      <c r="P84" s="13"/>
      <c r="Q84" s="13"/>
      <c r="R84" s="14">
        <f t="shared" si="12"/>
        <v>5</v>
      </c>
      <c r="S84" s="14">
        <f t="shared" si="13"/>
        <v>5</v>
      </c>
      <c r="T84" s="15">
        <f t="shared" si="14"/>
        <v>1</v>
      </c>
      <c r="U84" s="13"/>
      <c r="V84" s="13"/>
      <c r="W84" s="14"/>
      <c r="X84" s="15"/>
    </row>
    <row r="85" spans="1:24" x14ac:dyDescent="0.25">
      <c r="A85" s="12">
        <v>362</v>
      </c>
      <c r="B85" s="12" t="s">
        <v>77</v>
      </c>
      <c r="C85" s="13"/>
      <c r="D85" s="14">
        <v>164</v>
      </c>
      <c r="E85" s="13"/>
      <c r="F85" s="14">
        <v>16</v>
      </c>
      <c r="G85" s="13"/>
      <c r="H85" s="14">
        <v>5</v>
      </c>
      <c r="I85" s="14">
        <v>185</v>
      </c>
      <c r="J85" s="14">
        <v>32</v>
      </c>
      <c r="K85" s="23">
        <v>316</v>
      </c>
      <c r="L85" s="14">
        <v>4</v>
      </c>
      <c r="M85" s="13"/>
      <c r="N85" s="13"/>
      <c r="O85" s="13"/>
      <c r="P85" s="13"/>
      <c r="Q85" s="13"/>
      <c r="R85" s="14">
        <f t="shared" si="12"/>
        <v>352</v>
      </c>
      <c r="S85" s="14">
        <f t="shared" si="13"/>
        <v>537</v>
      </c>
      <c r="T85" s="15">
        <f t="shared" si="14"/>
        <v>0.65549348230912474</v>
      </c>
      <c r="U85" s="13"/>
      <c r="V85" s="13"/>
      <c r="W85" s="14"/>
      <c r="X85" s="15"/>
    </row>
    <row r="86" spans="1:24" x14ac:dyDescent="0.25">
      <c r="A86" s="12">
        <v>365</v>
      </c>
      <c r="B86" s="12" t="s">
        <v>78</v>
      </c>
      <c r="C86" s="13"/>
      <c r="D86" s="14">
        <v>190</v>
      </c>
      <c r="E86" s="13"/>
      <c r="F86" s="14">
        <v>7</v>
      </c>
      <c r="G86" s="13"/>
      <c r="H86" s="13"/>
      <c r="I86" s="14">
        <v>197</v>
      </c>
      <c r="J86" s="14">
        <v>5</v>
      </c>
      <c r="K86" s="23">
        <v>4</v>
      </c>
      <c r="L86" s="13"/>
      <c r="M86" s="13"/>
      <c r="N86" s="13"/>
      <c r="O86" s="13"/>
      <c r="P86" s="13"/>
      <c r="Q86" s="13"/>
      <c r="R86" s="14">
        <f t="shared" si="12"/>
        <v>9</v>
      </c>
      <c r="S86" s="14">
        <f t="shared" si="13"/>
        <v>206</v>
      </c>
      <c r="T86" s="15">
        <f t="shared" si="14"/>
        <v>4.3689320388349516E-2</v>
      </c>
      <c r="U86" s="13"/>
      <c r="V86" s="13"/>
      <c r="W86" s="13"/>
      <c r="X86" s="13"/>
    </row>
    <row r="87" spans="1:24" x14ac:dyDescent="0.25">
      <c r="A87" s="12">
        <v>368</v>
      </c>
      <c r="B87" s="12" t="s">
        <v>79</v>
      </c>
      <c r="C87" s="13"/>
      <c r="D87" s="13"/>
      <c r="E87" s="13"/>
      <c r="F87" s="13"/>
      <c r="G87" s="13"/>
      <c r="H87" s="14">
        <v>1</v>
      </c>
      <c r="I87" s="14">
        <v>1</v>
      </c>
      <c r="J87" s="13"/>
      <c r="K87" s="23"/>
      <c r="L87" s="13"/>
      <c r="M87" s="13"/>
      <c r="N87" s="13"/>
      <c r="O87" s="13"/>
      <c r="P87" s="13"/>
      <c r="Q87" s="13"/>
      <c r="R87" s="14">
        <f t="shared" si="12"/>
        <v>0</v>
      </c>
      <c r="S87" s="14">
        <f t="shared" si="13"/>
        <v>1</v>
      </c>
      <c r="T87" s="15">
        <f t="shared" si="14"/>
        <v>0</v>
      </c>
      <c r="U87" s="13"/>
      <c r="V87" s="13"/>
      <c r="W87" s="13"/>
      <c r="X87" s="13"/>
    </row>
    <row r="88" spans="1:24" x14ac:dyDescent="0.25">
      <c r="A88" s="12">
        <v>369</v>
      </c>
      <c r="B88" s="12" t="s">
        <v>80</v>
      </c>
      <c r="C88" s="13"/>
      <c r="D88" s="13"/>
      <c r="E88" s="13"/>
      <c r="F88" s="13"/>
      <c r="G88" s="13"/>
      <c r="H88" s="14">
        <v>2</v>
      </c>
      <c r="I88" s="14">
        <v>2</v>
      </c>
      <c r="J88" s="13"/>
      <c r="K88" s="23"/>
      <c r="L88" s="13"/>
      <c r="M88" s="13"/>
      <c r="N88" s="13"/>
      <c r="O88" s="13"/>
      <c r="P88" s="13"/>
      <c r="Q88" s="13"/>
      <c r="R88" s="14">
        <f t="shared" si="12"/>
        <v>0</v>
      </c>
      <c r="S88" s="14">
        <f t="shared" si="13"/>
        <v>2</v>
      </c>
      <c r="T88" s="15">
        <f t="shared" si="14"/>
        <v>0</v>
      </c>
      <c r="U88" s="13"/>
      <c r="V88" s="13"/>
      <c r="W88" s="13"/>
      <c r="X88" s="13"/>
    </row>
    <row r="89" spans="1:24" x14ac:dyDescent="0.25">
      <c r="A89" s="12">
        <v>395</v>
      </c>
      <c r="B89" s="12" t="s">
        <v>81</v>
      </c>
      <c r="C89" s="13"/>
      <c r="D89" s="14">
        <v>56</v>
      </c>
      <c r="E89" s="14">
        <v>10</v>
      </c>
      <c r="F89" s="14">
        <v>276</v>
      </c>
      <c r="G89" s="14">
        <v>12</v>
      </c>
      <c r="H89" s="14">
        <v>232</v>
      </c>
      <c r="I89" s="14">
        <v>586</v>
      </c>
      <c r="J89" s="13"/>
      <c r="K89" s="23">
        <v>31282</v>
      </c>
      <c r="L89" s="14">
        <v>101</v>
      </c>
      <c r="M89" s="14">
        <v>51</v>
      </c>
      <c r="N89" s="13"/>
      <c r="O89" s="13"/>
      <c r="P89" s="13"/>
      <c r="Q89" s="13"/>
      <c r="R89" s="14">
        <f t="shared" si="12"/>
        <v>31434</v>
      </c>
      <c r="S89" s="14">
        <f t="shared" si="13"/>
        <v>32020</v>
      </c>
      <c r="T89" s="15">
        <f t="shared" si="14"/>
        <v>0.98169893816364773</v>
      </c>
      <c r="U89" s="14"/>
      <c r="V89" s="15"/>
      <c r="W89" s="14"/>
      <c r="X89" s="15"/>
    </row>
    <row r="90" spans="1:24" x14ac:dyDescent="0.25">
      <c r="A90" s="12">
        <v>396</v>
      </c>
      <c r="B90" s="12" t="s">
        <v>82</v>
      </c>
      <c r="C90" s="13"/>
      <c r="D90" s="14">
        <v>18</v>
      </c>
      <c r="E90" s="14">
        <v>4</v>
      </c>
      <c r="F90" s="14">
        <v>247</v>
      </c>
      <c r="G90" s="14">
        <v>2</v>
      </c>
      <c r="H90" s="14">
        <v>1008</v>
      </c>
      <c r="I90" s="14">
        <v>1279</v>
      </c>
      <c r="J90" s="13"/>
      <c r="K90" s="23">
        <v>22978</v>
      </c>
      <c r="L90" s="14">
        <v>11624</v>
      </c>
      <c r="M90" s="14">
        <v>1061</v>
      </c>
      <c r="N90" s="13"/>
      <c r="O90" s="13"/>
      <c r="P90" s="13"/>
      <c r="Q90" s="13"/>
      <c r="R90" s="14">
        <f t="shared" si="12"/>
        <v>35663</v>
      </c>
      <c r="S90" s="14">
        <f t="shared" si="13"/>
        <v>36942</v>
      </c>
      <c r="T90" s="15">
        <f t="shared" si="14"/>
        <v>0.96537816035948243</v>
      </c>
      <c r="U90" s="14"/>
      <c r="V90" s="15"/>
      <c r="W90" s="14"/>
      <c r="X90" s="15"/>
    </row>
    <row r="91" spans="1:24" x14ac:dyDescent="0.25">
      <c r="A91" s="12">
        <v>398</v>
      </c>
      <c r="B91" s="12" t="s">
        <v>83</v>
      </c>
      <c r="C91" s="13"/>
      <c r="D91" s="14">
        <v>36</v>
      </c>
      <c r="E91" s="14">
        <v>2</v>
      </c>
      <c r="F91" s="14">
        <v>102</v>
      </c>
      <c r="G91" s="14">
        <v>2</v>
      </c>
      <c r="H91" s="14">
        <v>112</v>
      </c>
      <c r="I91" s="14">
        <v>254</v>
      </c>
      <c r="J91" s="13"/>
      <c r="K91" s="23">
        <v>11153</v>
      </c>
      <c r="L91" s="14">
        <v>3568</v>
      </c>
      <c r="M91" s="14">
        <v>362</v>
      </c>
      <c r="N91" s="13"/>
      <c r="O91" s="13"/>
      <c r="P91" s="13"/>
      <c r="Q91" s="13"/>
      <c r="R91" s="14">
        <f t="shared" si="12"/>
        <v>15083</v>
      </c>
      <c r="S91" s="14">
        <f t="shared" si="13"/>
        <v>15337</v>
      </c>
      <c r="T91" s="15">
        <f t="shared" si="14"/>
        <v>0.98343874290930433</v>
      </c>
      <c r="U91" s="14"/>
      <c r="V91" s="15"/>
      <c r="W91" s="14"/>
      <c r="X91" s="15"/>
    </row>
    <row r="92" spans="1:24" x14ac:dyDescent="0.25">
      <c r="A92" s="12">
        <v>399</v>
      </c>
      <c r="B92" s="12" t="s">
        <v>84</v>
      </c>
      <c r="C92" s="13"/>
      <c r="D92" s="13"/>
      <c r="E92" s="14">
        <v>9</v>
      </c>
      <c r="F92" s="14">
        <v>372</v>
      </c>
      <c r="G92" s="14">
        <v>2</v>
      </c>
      <c r="H92" s="14">
        <v>62</v>
      </c>
      <c r="I92" s="14">
        <v>445</v>
      </c>
      <c r="J92" s="13"/>
      <c r="K92" s="23">
        <v>30500</v>
      </c>
      <c r="L92" s="14">
        <v>13793</v>
      </c>
      <c r="M92" s="14">
        <v>4001</v>
      </c>
      <c r="N92" s="13"/>
      <c r="O92" s="13"/>
      <c r="P92" s="13"/>
      <c r="Q92" s="13"/>
      <c r="R92" s="14">
        <f t="shared" si="12"/>
        <v>48294</v>
      </c>
      <c r="S92" s="14">
        <f t="shared" si="13"/>
        <v>48739</v>
      </c>
      <c r="T92" s="15">
        <f t="shared" si="14"/>
        <v>0.99086973470937034</v>
      </c>
      <c r="U92" s="14"/>
      <c r="V92" s="15"/>
      <c r="W92" s="14"/>
      <c r="X92" s="15"/>
    </row>
    <row r="93" spans="1:24" x14ac:dyDescent="0.25">
      <c r="K93" s="23"/>
    </row>
    <row r="94" spans="1:24" x14ac:dyDescent="0.25">
      <c r="K94" s="23"/>
    </row>
    <row r="95" spans="1:24" x14ac:dyDescent="0.25">
      <c r="A95" s="13"/>
      <c r="B95" s="16" t="s">
        <v>52</v>
      </c>
      <c r="C95" s="13"/>
      <c r="D95" s="14">
        <v>4882</v>
      </c>
      <c r="E95" s="14">
        <v>559</v>
      </c>
      <c r="F95" s="14">
        <v>1167</v>
      </c>
      <c r="G95" s="14">
        <v>44</v>
      </c>
      <c r="H95" s="14">
        <v>2562</v>
      </c>
      <c r="I95" s="14">
        <v>9214</v>
      </c>
      <c r="J95" s="14">
        <v>413</v>
      </c>
      <c r="K95" s="23">
        <f>SUM(K54:K92)</f>
        <v>142667</v>
      </c>
      <c r="L95" s="14">
        <v>29998</v>
      </c>
      <c r="M95" s="14">
        <v>5485</v>
      </c>
      <c r="N95" s="13"/>
      <c r="O95" s="13"/>
      <c r="P95" s="13"/>
      <c r="Q95" s="13"/>
      <c r="R95" s="14">
        <f t="shared" ref="R95" si="15">SUM(J95:Q95)</f>
        <v>178563</v>
      </c>
      <c r="S95" s="14">
        <f t="shared" ref="S95" si="16">SUM(I95:Q95)</f>
        <v>187777</v>
      </c>
      <c r="T95" s="15">
        <f t="shared" ref="T95" si="17">R95/S95</f>
        <v>0.95093115770302006</v>
      </c>
      <c r="U95" s="14"/>
      <c r="V95" s="15"/>
      <c r="W95" s="14"/>
      <c r="X95" s="15"/>
    </row>
    <row r="96" spans="1:24" x14ac:dyDescent="0.25">
      <c r="A96" s="13"/>
      <c r="B96" s="16" t="s">
        <v>53</v>
      </c>
      <c r="C96" s="15">
        <v>0</v>
      </c>
      <c r="D96" s="17">
        <v>0.71199999999999997</v>
      </c>
      <c r="E96" s="17">
        <v>0.17899999999999999</v>
      </c>
      <c r="F96" s="17">
        <v>0.20399999999999999</v>
      </c>
      <c r="G96" s="17">
        <v>4.4999999999999998E-2</v>
      </c>
      <c r="H96" s="17">
        <v>0.18099999999999999</v>
      </c>
      <c r="I96" s="17">
        <v>0.29899999999999999</v>
      </c>
      <c r="J96" s="15">
        <v>0.01</v>
      </c>
      <c r="K96" s="17">
        <f>K95/$I$303</f>
        <v>8.3368735745294298E-2</v>
      </c>
      <c r="L96" s="17">
        <v>0.29199999999999998</v>
      </c>
      <c r="M96" s="17">
        <v>0.31900000000000001</v>
      </c>
      <c r="N96" s="15">
        <v>0</v>
      </c>
      <c r="O96" s="15">
        <v>0</v>
      </c>
      <c r="P96" s="15">
        <v>0</v>
      </c>
      <c r="Q96" s="15">
        <v>0</v>
      </c>
      <c r="R96" s="17">
        <v>0.22500000000000001</v>
      </c>
      <c r="S96" s="17">
        <v>0.23699999999999999</v>
      </c>
      <c r="T96" s="13"/>
      <c r="U96" s="17"/>
      <c r="V96" s="13"/>
      <c r="W96" s="17"/>
      <c r="X96" s="13"/>
    </row>
    <row r="98" spans="1:24" ht="18.75" customHeight="1" x14ac:dyDescent="0.25">
      <c r="A98" s="1" t="s">
        <v>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.75" customHeight="1" x14ac:dyDescent="0.25">
      <c r="A99" s="1" t="s">
        <v>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</row>
    <row r="102" spans="1:24" ht="30" x14ac:dyDescent="0.25">
      <c r="A102" s="3" t="s">
        <v>3</v>
      </c>
      <c r="B102" s="4"/>
      <c r="C102" s="5" t="s">
        <v>85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25">
      <c r="A103" s="22" t="s">
        <v>2</v>
      </c>
      <c r="B103" s="22"/>
      <c r="C103" s="22"/>
    </row>
    <row r="105" spans="1:24" x14ac:dyDescent="0.25">
      <c r="A105" s="9"/>
      <c r="B105" s="9"/>
      <c r="C105" s="10" t="s">
        <v>5</v>
      </c>
      <c r="D105" s="10"/>
      <c r="E105" s="10"/>
      <c r="F105" s="10"/>
      <c r="G105" s="10"/>
      <c r="H105" s="10"/>
      <c r="I105" s="10"/>
      <c r="J105" s="10"/>
      <c r="K105" s="10" t="s">
        <v>6</v>
      </c>
      <c r="L105" s="10"/>
      <c r="M105" s="4"/>
      <c r="N105" s="6" t="s">
        <v>7</v>
      </c>
      <c r="O105" s="6" t="s">
        <v>7</v>
      </c>
      <c r="P105" s="6" t="s">
        <v>8</v>
      </c>
      <c r="Q105" s="6" t="s">
        <v>8</v>
      </c>
      <c r="R105" s="7"/>
      <c r="S105" s="7"/>
      <c r="T105" s="10"/>
      <c r="U105" s="10"/>
      <c r="V105" s="10"/>
      <c r="W105" s="10"/>
    </row>
    <row r="106" spans="1:24" x14ac:dyDescent="0.25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4"/>
      <c r="N106" s="6" t="s">
        <v>9</v>
      </c>
      <c r="O106" s="6" t="s">
        <v>10</v>
      </c>
      <c r="P106" s="6" t="s">
        <v>11</v>
      </c>
      <c r="Q106" s="6" t="s">
        <v>12</v>
      </c>
      <c r="R106" s="11"/>
      <c r="S106" s="11"/>
      <c r="T106" s="10"/>
      <c r="U106" s="10"/>
      <c r="V106" s="10"/>
      <c r="W106" s="10"/>
    </row>
    <row r="107" spans="1:24" x14ac:dyDescent="0.25">
      <c r="A107" s="8" t="s">
        <v>13</v>
      </c>
      <c r="B107" s="8" t="s">
        <v>14</v>
      </c>
      <c r="C107" s="7"/>
      <c r="D107" s="6" t="s">
        <v>15</v>
      </c>
      <c r="E107" s="6" t="s">
        <v>9</v>
      </c>
      <c r="F107" s="6" t="s">
        <v>10</v>
      </c>
      <c r="G107" s="6" t="s">
        <v>16</v>
      </c>
      <c r="H107" s="7"/>
      <c r="I107" s="6" t="s">
        <v>17</v>
      </c>
      <c r="J107" s="6" t="s">
        <v>18</v>
      </c>
      <c r="K107" s="6" t="s">
        <v>194</v>
      </c>
      <c r="L107" s="6" t="s">
        <v>9</v>
      </c>
      <c r="M107" s="6" t="s">
        <v>10</v>
      </c>
      <c r="N107" s="6" t="s">
        <v>19</v>
      </c>
      <c r="O107" s="6" t="s">
        <v>19</v>
      </c>
      <c r="P107" s="6" t="s">
        <v>8</v>
      </c>
      <c r="Q107" s="6" t="s">
        <v>8</v>
      </c>
      <c r="R107" s="6" t="s">
        <v>17</v>
      </c>
      <c r="S107" s="7"/>
      <c r="T107" s="6" t="s">
        <v>20</v>
      </c>
      <c r="U107" s="7"/>
      <c r="V107" s="7"/>
      <c r="W107" s="7"/>
      <c r="X107" s="7"/>
    </row>
    <row r="108" spans="1:24" x14ac:dyDescent="0.25">
      <c r="A108" s="8" t="s">
        <v>21</v>
      </c>
      <c r="B108" s="8" t="s">
        <v>22</v>
      </c>
      <c r="C108" s="6" t="s">
        <v>23</v>
      </c>
      <c r="D108" s="6" t="s">
        <v>24</v>
      </c>
      <c r="E108" s="6" t="s">
        <v>25</v>
      </c>
      <c r="F108" s="6" t="s">
        <v>26</v>
      </c>
      <c r="G108" s="6" t="s">
        <v>27</v>
      </c>
      <c r="H108" s="6" t="s">
        <v>28</v>
      </c>
      <c r="I108" s="6" t="s">
        <v>29</v>
      </c>
      <c r="J108" s="6" t="s">
        <v>30</v>
      </c>
      <c r="K108" s="6" t="s">
        <v>195</v>
      </c>
      <c r="L108" s="6" t="s">
        <v>25</v>
      </c>
      <c r="M108" s="6" t="s">
        <v>26</v>
      </c>
      <c r="N108" s="6" t="s">
        <v>25</v>
      </c>
      <c r="O108" s="6" t="s">
        <v>26</v>
      </c>
      <c r="P108" s="6" t="s">
        <v>31</v>
      </c>
      <c r="Q108" s="6" t="s">
        <v>32</v>
      </c>
      <c r="R108" s="6" t="s">
        <v>6</v>
      </c>
      <c r="S108" s="6" t="s">
        <v>17</v>
      </c>
      <c r="T108" s="6" t="s">
        <v>6</v>
      </c>
      <c r="U108" s="6"/>
      <c r="V108" s="6"/>
      <c r="W108" s="6"/>
      <c r="X108" s="6"/>
    </row>
    <row r="111" spans="1:24" x14ac:dyDescent="0.25">
      <c r="A111">
        <v>429</v>
      </c>
      <c r="B111" t="s">
        <v>207</v>
      </c>
      <c r="K111">
        <v>1</v>
      </c>
      <c r="R111" s="14">
        <f t="shared" ref="R111" si="18">SUM(J111:Q111)</f>
        <v>1</v>
      </c>
      <c r="S111" s="14">
        <f t="shared" ref="S111" si="19">SUM(I111:Q111)</f>
        <v>1</v>
      </c>
      <c r="T111" s="15">
        <f t="shared" ref="T111" si="20">R111/S111</f>
        <v>1</v>
      </c>
    </row>
    <row r="112" spans="1:24" x14ac:dyDescent="0.25">
      <c r="A112" s="12">
        <v>430</v>
      </c>
      <c r="B112" s="12" t="s">
        <v>86</v>
      </c>
      <c r="C112" s="13"/>
      <c r="D112" s="14">
        <v>8</v>
      </c>
      <c r="E112" s="13"/>
      <c r="F112" s="14">
        <v>2</v>
      </c>
      <c r="G112" s="14">
        <v>8</v>
      </c>
      <c r="H112" s="13"/>
      <c r="I112" s="14">
        <v>18</v>
      </c>
      <c r="J112" s="13"/>
      <c r="K112">
        <v>304</v>
      </c>
      <c r="L112" s="14">
        <v>2</v>
      </c>
      <c r="M112" s="14">
        <v>1</v>
      </c>
      <c r="N112" s="13"/>
      <c r="O112" s="13"/>
      <c r="P112" s="13"/>
      <c r="Q112" s="13"/>
      <c r="R112" s="14">
        <f t="shared" ref="R112:R118" si="21">SUM(J112:Q112)</f>
        <v>307</v>
      </c>
      <c r="S112" s="14">
        <f t="shared" ref="S112:S118" si="22">SUM(I112:Q112)</f>
        <v>325</v>
      </c>
      <c r="T112" s="15">
        <f t="shared" ref="T112:T118" si="23">R112/S112</f>
        <v>0.94461538461538463</v>
      </c>
      <c r="U112" s="13"/>
      <c r="V112" s="13"/>
      <c r="W112" s="14"/>
      <c r="X112" s="15"/>
    </row>
    <row r="113" spans="1:24" x14ac:dyDescent="0.25">
      <c r="A113" s="12">
        <v>459</v>
      </c>
      <c r="B113" s="12" t="s">
        <v>87</v>
      </c>
      <c r="C113" s="13"/>
      <c r="D113" s="13"/>
      <c r="E113" s="13"/>
      <c r="F113" s="13"/>
      <c r="G113" s="13"/>
      <c r="H113" s="13"/>
      <c r="I113" s="13"/>
      <c r="J113" s="13"/>
      <c r="K113">
        <v>41</v>
      </c>
      <c r="L113" s="14">
        <v>1</v>
      </c>
      <c r="M113" s="13"/>
      <c r="N113" s="13"/>
      <c r="O113" s="13"/>
      <c r="P113" s="13"/>
      <c r="Q113" s="13"/>
      <c r="R113" s="14">
        <f t="shared" si="21"/>
        <v>42</v>
      </c>
      <c r="S113" s="14">
        <f t="shared" si="22"/>
        <v>42</v>
      </c>
      <c r="T113" s="15">
        <f t="shared" si="23"/>
        <v>1</v>
      </c>
      <c r="U113" s="13"/>
      <c r="V113" s="13"/>
      <c r="W113" s="14"/>
      <c r="X113" s="15"/>
    </row>
    <row r="114" spans="1:24" x14ac:dyDescent="0.25">
      <c r="A114" s="12">
        <v>471</v>
      </c>
      <c r="B114" s="12" t="s">
        <v>193</v>
      </c>
      <c r="C114" s="13"/>
      <c r="D114" s="13"/>
      <c r="E114" s="13"/>
      <c r="F114" s="13"/>
      <c r="G114" s="13"/>
      <c r="H114" s="13"/>
      <c r="I114" s="13"/>
      <c r="J114" s="13"/>
      <c r="K114">
        <v>59910</v>
      </c>
      <c r="L114" s="14"/>
      <c r="M114" s="13"/>
      <c r="N114" s="13"/>
      <c r="O114" s="13"/>
      <c r="P114" s="13"/>
      <c r="Q114" s="13"/>
      <c r="R114" s="14">
        <f t="shared" si="21"/>
        <v>59910</v>
      </c>
      <c r="S114" s="14">
        <f t="shared" si="22"/>
        <v>59910</v>
      </c>
      <c r="T114" s="15">
        <f t="shared" si="23"/>
        <v>1</v>
      </c>
      <c r="U114" s="13"/>
      <c r="V114" s="13"/>
      <c r="W114" s="14"/>
      <c r="X114" s="15"/>
    </row>
    <row r="115" spans="1:24" x14ac:dyDescent="0.25">
      <c r="A115" s="12">
        <v>480</v>
      </c>
      <c r="B115" s="12" t="s">
        <v>88</v>
      </c>
      <c r="C115" s="13"/>
      <c r="D115" s="14">
        <v>4</v>
      </c>
      <c r="E115" s="13"/>
      <c r="F115" s="14">
        <v>30</v>
      </c>
      <c r="G115" s="14">
        <v>8</v>
      </c>
      <c r="H115" s="14">
        <v>62</v>
      </c>
      <c r="I115" s="14">
        <v>104</v>
      </c>
      <c r="J115" s="13"/>
      <c r="K115">
        <v>17429</v>
      </c>
      <c r="L115" s="14">
        <v>521</v>
      </c>
      <c r="M115" s="14">
        <v>13</v>
      </c>
      <c r="N115" s="13"/>
      <c r="O115" s="13"/>
      <c r="P115" s="13"/>
      <c r="Q115" s="13"/>
      <c r="R115" s="14">
        <f t="shared" si="21"/>
        <v>17963</v>
      </c>
      <c r="S115" s="14">
        <f t="shared" si="22"/>
        <v>18067</v>
      </c>
      <c r="T115" s="15">
        <f t="shared" si="23"/>
        <v>0.99424364864116899</v>
      </c>
      <c r="U115" s="13"/>
      <c r="V115" s="13"/>
      <c r="W115" s="14"/>
      <c r="X115" s="15"/>
    </row>
    <row r="116" spans="1:24" x14ac:dyDescent="0.25">
      <c r="A116" s="12">
        <v>495</v>
      </c>
      <c r="B116" s="12" t="s">
        <v>89</v>
      </c>
      <c r="C116" s="13"/>
      <c r="D116" s="14">
        <v>36</v>
      </c>
      <c r="E116" s="14">
        <v>28</v>
      </c>
      <c r="F116" s="14">
        <v>149</v>
      </c>
      <c r="G116" s="14">
        <v>32</v>
      </c>
      <c r="H116" s="14">
        <v>90</v>
      </c>
      <c r="I116" s="14">
        <v>335</v>
      </c>
      <c r="J116" s="13"/>
      <c r="K116">
        <v>37267</v>
      </c>
      <c r="L116" s="14">
        <v>411</v>
      </c>
      <c r="M116" s="14">
        <v>155</v>
      </c>
      <c r="N116" s="13"/>
      <c r="O116" s="13"/>
      <c r="P116" s="13"/>
      <c r="Q116" s="13"/>
      <c r="R116" s="14">
        <f t="shared" si="21"/>
        <v>37833</v>
      </c>
      <c r="S116" s="14">
        <f t="shared" si="22"/>
        <v>38168</v>
      </c>
      <c r="T116" s="15">
        <f t="shared" si="23"/>
        <v>0.99122301404317759</v>
      </c>
      <c r="U116" s="14"/>
      <c r="V116" s="15"/>
      <c r="W116" s="14"/>
      <c r="X116" s="15"/>
    </row>
    <row r="117" spans="1:24" x14ac:dyDescent="0.25">
      <c r="A117" s="12">
        <v>496</v>
      </c>
      <c r="B117" s="12" t="s">
        <v>90</v>
      </c>
      <c r="C117" s="13"/>
      <c r="D117" s="14">
        <v>112</v>
      </c>
      <c r="E117" s="14">
        <v>1</v>
      </c>
      <c r="F117" s="14">
        <v>10</v>
      </c>
      <c r="G117" s="14">
        <v>80</v>
      </c>
      <c r="H117" s="14">
        <v>7</v>
      </c>
      <c r="I117" s="14">
        <v>210</v>
      </c>
      <c r="J117" s="13"/>
      <c r="K117">
        <v>58242</v>
      </c>
      <c r="L117" s="14">
        <v>30</v>
      </c>
      <c r="M117" s="14">
        <v>32</v>
      </c>
      <c r="N117" s="13"/>
      <c r="O117" s="13"/>
      <c r="P117" s="13"/>
      <c r="Q117" s="13"/>
      <c r="R117" s="14">
        <f t="shared" si="21"/>
        <v>58304</v>
      </c>
      <c r="S117" s="14">
        <f t="shared" si="22"/>
        <v>58514</v>
      </c>
      <c r="T117" s="15">
        <f t="shared" si="23"/>
        <v>0.9964111152886489</v>
      </c>
      <c r="U117" s="14"/>
      <c r="V117" s="15"/>
      <c r="W117" s="14"/>
      <c r="X117" s="15"/>
    </row>
    <row r="118" spans="1:24" x14ac:dyDescent="0.25">
      <c r="A118" s="12">
        <v>497</v>
      </c>
      <c r="B118" s="12" t="s">
        <v>91</v>
      </c>
      <c r="C118" s="13"/>
      <c r="D118" s="14">
        <v>22</v>
      </c>
      <c r="E118" s="14">
        <v>1</v>
      </c>
      <c r="F118" s="14">
        <v>671</v>
      </c>
      <c r="G118" s="14">
        <v>34</v>
      </c>
      <c r="H118" s="14">
        <v>1967</v>
      </c>
      <c r="I118" s="14">
        <v>2695</v>
      </c>
      <c r="J118" s="13"/>
      <c r="K118">
        <v>107654</v>
      </c>
      <c r="L118" s="14">
        <v>12686</v>
      </c>
      <c r="M118" s="14">
        <v>4417</v>
      </c>
      <c r="N118" s="13"/>
      <c r="O118" s="13"/>
      <c r="P118" s="13"/>
      <c r="Q118" s="13"/>
      <c r="R118" s="14">
        <f t="shared" si="21"/>
        <v>124757</v>
      </c>
      <c r="S118" s="14">
        <f t="shared" si="22"/>
        <v>127452</v>
      </c>
      <c r="T118" s="15">
        <f t="shared" si="23"/>
        <v>0.97885478454633901</v>
      </c>
      <c r="U118" s="14"/>
      <c r="V118" s="15"/>
      <c r="W118" s="14"/>
      <c r="X118" s="15"/>
    </row>
    <row r="121" spans="1:24" x14ac:dyDescent="0.25">
      <c r="A121" s="13"/>
      <c r="B121" s="16" t="s">
        <v>52</v>
      </c>
      <c r="C121" s="13"/>
      <c r="D121" s="14">
        <v>182</v>
      </c>
      <c r="E121" s="14">
        <v>30</v>
      </c>
      <c r="F121" s="14">
        <v>862</v>
      </c>
      <c r="G121" s="14">
        <v>162</v>
      </c>
      <c r="H121" s="14">
        <v>2126</v>
      </c>
      <c r="I121" s="14">
        <v>3362</v>
      </c>
      <c r="J121" s="13"/>
      <c r="K121">
        <f>SUM(K111:K118)</f>
        <v>280848</v>
      </c>
      <c r="L121" s="14">
        <v>13651</v>
      </c>
      <c r="M121" s="14">
        <v>4618</v>
      </c>
      <c r="N121" s="13"/>
      <c r="O121" s="13"/>
      <c r="P121" s="13"/>
      <c r="Q121" s="13"/>
      <c r="R121" s="14">
        <f t="shared" ref="R121" si="24">SUM(J121:Q121)</f>
        <v>299117</v>
      </c>
      <c r="S121" s="14">
        <f t="shared" ref="S121" si="25">SUM(I121:Q121)</f>
        <v>302479</v>
      </c>
      <c r="T121" s="15">
        <f t="shared" ref="T121" si="26">R121/S121</f>
        <v>0.9888851788058014</v>
      </c>
      <c r="U121" s="14"/>
      <c r="V121" s="15"/>
      <c r="W121" s="14"/>
      <c r="X121" s="15"/>
    </row>
    <row r="122" spans="1:24" x14ac:dyDescent="0.25">
      <c r="A122" s="13"/>
      <c r="B122" s="16" t="s">
        <v>53</v>
      </c>
      <c r="C122" s="15">
        <v>0</v>
      </c>
      <c r="D122" s="17">
        <v>2.7E-2</v>
      </c>
      <c r="E122" s="15">
        <v>0.01</v>
      </c>
      <c r="F122" s="17">
        <v>0.151</v>
      </c>
      <c r="G122" s="17">
        <v>0.16600000000000001</v>
      </c>
      <c r="H122" s="17">
        <v>0.151</v>
      </c>
      <c r="I122" s="17">
        <v>0.109</v>
      </c>
      <c r="J122" s="15">
        <v>0</v>
      </c>
      <c r="K122" s="17">
        <f>K121/$I$303</f>
        <v>0.16411603732183627</v>
      </c>
      <c r="L122" s="17">
        <v>0.13300000000000001</v>
      </c>
      <c r="M122" s="17">
        <v>0.26900000000000002</v>
      </c>
      <c r="N122" s="15">
        <v>0</v>
      </c>
      <c r="O122" s="15">
        <v>0</v>
      </c>
      <c r="P122" s="15">
        <v>0</v>
      </c>
      <c r="Q122" s="15">
        <v>0</v>
      </c>
      <c r="R122" s="17">
        <v>0.114</v>
      </c>
      <c r="S122" s="17">
        <v>0.114</v>
      </c>
      <c r="T122" s="13"/>
      <c r="U122" s="15"/>
      <c r="V122" s="13"/>
      <c r="W122" s="17"/>
      <c r="X122" s="13"/>
    </row>
    <row r="124" spans="1:24" ht="18.75" customHeight="1" x14ac:dyDescent="0.25">
      <c r="A124" s="1" t="s">
        <v>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.75" customHeight="1" x14ac:dyDescent="0.25">
      <c r="A125" s="1" t="s">
        <v>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</row>
    <row r="128" spans="1:24" ht="30" x14ac:dyDescent="0.25">
      <c r="A128" s="3" t="s">
        <v>3</v>
      </c>
      <c r="B128" s="4"/>
      <c r="C128" s="5" t="s">
        <v>92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" customHeight="1" x14ac:dyDescent="0.25">
      <c r="A129" s="22" t="s">
        <v>2</v>
      </c>
      <c r="B129" s="22"/>
      <c r="C129" s="22"/>
    </row>
    <row r="131" spans="1:24" x14ac:dyDescent="0.25">
      <c r="A131" s="9"/>
      <c r="B131" s="9"/>
      <c r="C131" s="10" t="s">
        <v>5</v>
      </c>
      <c r="D131" s="10"/>
      <c r="E131" s="10"/>
      <c r="F131" s="10"/>
      <c r="G131" s="10"/>
      <c r="H131" s="10"/>
      <c r="I131" s="10"/>
      <c r="J131" s="10"/>
      <c r="K131" s="10" t="s">
        <v>6</v>
      </c>
      <c r="L131" s="10"/>
      <c r="M131" s="4"/>
      <c r="N131" s="6" t="s">
        <v>7</v>
      </c>
      <c r="O131" s="6" t="s">
        <v>7</v>
      </c>
      <c r="P131" s="6" t="s">
        <v>8</v>
      </c>
      <c r="Q131" s="6" t="s">
        <v>8</v>
      </c>
      <c r="R131" s="7"/>
      <c r="S131" s="7"/>
      <c r="T131" s="10"/>
      <c r="U131" s="10"/>
      <c r="V131" s="10"/>
      <c r="W131" s="10"/>
    </row>
    <row r="132" spans="1:24" x14ac:dyDescent="0.25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4"/>
      <c r="N132" s="6" t="s">
        <v>9</v>
      </c>
      <c r="O132" s="6" t="s">
        <v>10</v>
      </c>
      <c r="P132" s="6" t="s">
        <v>11</v>
      </c>
      <c r="Q132" s="6" t="s">
        <v>12</v>
      </c>
      <c r="R132" s="11"/>
      <c r="S132" s="11"/>
      <c r="T132" s="10"/>
      <c r="U132" s="10"/>
      <c r="V132" s="10"/>
      <c r="W132" s="10"/>
    </row>
    <row r="133" spans="1:24" x14ac:dyDescent="0.25">
      <c r="A133" s="8" t="s">
        <v>13</v>
      </c>
      <c r="B133" s="8" t="s">
        <v>14</v>
      </c>
      <c r="C133" s="7"/>
      <c r="D133" s="6" t="s">
        <v>15</v>
      </c>
      <c r="E133" s="6" t="s">
        <v>9</v>
      </c>
      <c r="F133" s="6" t="s">
        <v>10</v>
      </c>
      <c r="G133" s="6" t="s">
        <v>16</v>
      </c>
      <c r="H133" s="7"/>
      <c r="I133" s="6" t="s">
        <v>17</v>
      </c>
      <c r="J133" s="6" t="s">
        <v>18</v>
      </c>
      <c r="K133" s="6" t="s">
        <v>194</v>
      </c>
      <c r="L133" s="6" t="s">
        <v>9</v>
      </c>
      <c r="M133" s="6" t="s">
        <v>10</v>
      </c>
      <c r="N133" s="6" t="s">
        <v>19</v>
      </c>
      <c r="O133" s="6" t="s">
        <v>19</v>
      </c>
      <c r="P133" s="6" t="s">
        <v>8</v>
      </c>
      <c r="Q133" s="6" t="s">
        <v>8</v>
      </c>
      <c r="R133" s="6" t="s">
        <v>17</v>
      </c>
      <c r="S133" s="7"/>
      <c r="T133" s="6" t="s">
        <v>20</v>
      </c>
      <c r="U133" s="7"/>
      <c r="V133" s="7"/>
      <c r="W133" s="7"/>
      <c r="X133" s="7"/>
    </row>
    <row r="134" spans="1:24" x14ac:dyDescent="0.25">
      <c r="A134" s="8" t="s">
        <v>21</v>
      </c>
      <c r="B134" s="8" t="s">
        <v>22</v>
      </c>
      <c r="C134" s="6" t="s">
        <v>23</v>
      </c>
      <c r="D134" s="6" t="s">
        <v>24</v>
      </c>
      <c r="E134" s="6" t="s">
        <v>25</v>
      </c>
      <c r="F134" s="6" t="s">
        <v>26</v>
      </c>
      <c r="G134" s="6" t="s">
        <v>27</v>
      </c>
      <c r="H134" s="6" t="s">
        <v>28</v>
      </c>
      <c r="I134" s="6" t="s">
        <v>29</v>
      </c>
      <c r="J134" s="6" t="s">
        <v>30</v>
      </c>
      <c r="K134" s="6" t="s">
        <v>195</v>
      </c>
      <c r="L134" s="6" t="s">
        <v>25</v>
      </c>
      <c r="M134" s="6" t="s">
        <v>26</v>
      </c>
      <c r="N134" s="6" t="s">
        <v>25</v>
      </c>
      <c r="O134" s="6" t="s">
        <v>26</v>
      </c>
      <c r="P134" s="6" t="s">
        <v>31</v>
      </c>
      <c r="Q134" s="6" t="s">
        <v>32</v>
      </c>
      <c r="R134" s="6" t="s">
        <v>6</v>
      </c>
      <c r="S134" s="6" t="s">
        <v>17</v>
      </c>
      <c r="T134" s="6" t="s">
        <v>6</v>
      </c>
      <c r="U134" s="6"/>
      <c r="V134" s="6"/>
      <c r="W134" s="6"/>
      <c r="X134" s="6"/>
    </row>
    <row r="137" spans="1:24" x14ac:dyDescent="0.25">
      <c r="A137">
        <v>400</v>
      </c>
      <c r="B137" t="s">
        <v>205</v>
      </c>
      <c r="K137" s="23">
        <v>2</v>
      </c>
      <c r="R137" s="14">
        <f t="shared" ref="R137" si="27">SUM(J137:Q137)</f>
        <v>2</v>
      </c>
      <c r="S137" s="14">
        <f t="shared" ref="S137" si="28">SUM(I137:Q137)</f>
        <v>2</v>
      </c>
      <c r="T137" s="15">
        <f t="shared" ref="T137" si="29">R137/S137</f>
        <v>1</v>
      </c>
    </row>
    <row r="138" spans="1:24" x14ac:dyDescent="0.25">
      <c r="A138" s="12">
        <v>402</v>
      </c>
      <c r="B138" s="12" t="s">
        <v>93</v>
      </c>
      <c r="C138" s="13"/>
      <c r="D138" s="13"/>
      <c r="E138" s="13"/>
      <c r="F138" s="13"/>
      <c r="G138" s="13"/>
      <c r="H138" s="14">
        <v>11</v>
      </c>
      <c r="I138" s="14">
        <v>11</v>
      </c>
      <c r="J138" s="13"/>
      <c r="K138" s="23">
        <v>102</v>
      </c>
      <c r="L138" s="14">
        <v>1</v>
      </c>
      <c r="M138" s="13"/>
      <c r="N138" s="13"/>
      <c r="O138" s="13"/>
      <c r="P138" s="13"/>
      <c r="Q138" s="13"/>
      <c r="R138" s="14">
        <f t="shared" ref="R138:R156" si="30">SUM(J138:Q138)</f>
        <v>103</v>
      </c>
      <c r="S138" s="14">
        <f t="shared" ref="S138:S156" si="31">SUM(I138:Q138)</f>
        <v>114</v>
      </c>
      <c r="T138" s="15">
        <f t="shared" ref="T138:T156" si="32">R138/S138</f>
        <v>0.90350877192982459</v>
      </c>
      <c r="U138" s="13"/>
      <c r="V138" s="13"/>
      <c r="W138" s="14"/>
      <c r="X138" s="15"/>
    </row>
    <row r="139" spans="1:24" x14ac:dyDescent="0.25">
      <c r="A139" s="12">
        <v>403</v>
      </c>
      <c r="B139" s="12" t="s">
        <v>179</v>
      </c>
      <c r="C139" s="13"/>
      <c r="D139" s="13"/>
      <c r="E139" s="13"/>
      <c r="F139" s="13"/>
      <c r="G139" s="13"/>
      <c r="H139" s="14"/>
      <c r="I139" s="14"/>
      <c r="J139" s="13"/>
      <c r="K139" s="23">
        <v>1</v>
      </c>
      <c r="L139" s="14"/>
      <c r="M139" s="13"/>
      <c r="N139" s="13"/>
      <c r="O139" s="13"/>
      <c r="P139" s="13"/>
      <c r="Q139" s="13"/>
      <c r="R139" s="14">
        <f t="shared" si="30"/>
        <v>1</v>
      </c>
      <c r="S139" s="14">
        <f t="shared" si="31"/>
        <v>1</v>
      </c>
      <c r="T139" s="15">
        <f t="shared" si="32"/>
        <v>1</v>
      </c>
      <c r="U139" s="13"/>
      <c r="V139" s="13"/>
      <c r="W139" s="14"/>
      <c r="X139" s="15"/>
    </row>
    <row r="140" spans="1:24" x14ac:dyDescent="0.25">
      <c r="A140" s="12">
        <v>404</v>
      </c>
      <c r="B140" s="12" t="s">
        <v>190</v>
      </c>
      <c r="C140" s="13"/>
      <c r="D140" s="13"/>
      <c r="E140" s="13"/>
      <c r="F140" s="13"/>
      <c r="G140" s="13"/>
      <c r="H140" s="14"/>
      <c r="I140" s="14"/>
      <c r="J140" s="13"/>
      <c r="K140" s="23">
        <v>5</v>
      </c>
      <c r="L140" s="14"/>
      <c r="M140" s="13"/>
      <c r="N140" s="13"/>
      <c r="O140" s="13"/>
      <c r="P140" s="13"/>
      <c r="Q140" s="13"/>
      <c r="R140" s="14">
        <f t="shared" si="30"/>
        <v>5</v>
      </c>
      <c r="S140" s="14">
        <f t="shared" si="31"/>
        <v>5</v>
      </c>
      <c r="T140" s="15">
        <f t="shared" si="32"/>
        <v>1</v>
      </c>
      <c r="U140" s="13"/>
      <c r="V140" s="13"/>
      <c r="W140" s="14"/>
      <c r="X140" s="15"/>
    </row>
    <row r="141" spans="1:24" x14ac:dyDescent="0.25">
      <c r="A141" s="12">
        <v>405</v>
      </c>
      <c r="B141" s="12" t="s">
        <v>94</v>
      </c>
      <c r="C141" s="13"/>
      <c r="D141" s="13"/>
      <c r="E141" s="13"/>
      <c r="F141" s="13"/>
      <c r="G141" s="13"/>
      <c r="H141" s="13"/>
      <c r="I141" s="13"/>
      <c r="J141" s="13"/>
      <c r="K141" s="23">
        <v>485</v>
      </c>
      <c r="L141" s="14">
        <v>5</v>
      </c>
      <c r="M141" s="14">
        <v>1</v>
      </c>
      <c r="N141" s="13"/>
      <c r="O141" s="13"/>
      <c r="P141" s="13"/>
      <c r="Q141" s="13"/>
      <c r="R141" s="14">
        <f t="shared" si="30"/>
        <v>491</v>
      </c>
      <c r="S141" s="14">
        <f t="shared" si="31"/>
        <v>491</v>
      </c>
      <c r="T141" s="15">
        <f t="shared" si="32"/>
        <v>1</v>
      </c>
      <c r="U141" s="14"/>
      <c r="V141" s="15"/>
      <c r="W141" s="14"/>
      <c r="X141" s="15"/>
    </row>
    <row r="142" spans="1:24" x14ac:dyDescent="0.25">
      <c r="A142" s="12">
        <v>409</v>
      </c>
      <c r="B142" s="12" t="s">
        <v>95</v>
      </c>
      <c r="C142" s="13"/>
      <c r="D142" s="13"/>
      <c r="E142" s="13"/>
      <c r="F142" s="13"/>
      <c r="G142" s="13"/>
      <c r="H142" s="14">
        <v>80</v>
      </c>
      <c r="I142" s="14">
        <v>80</v>
      </c>
      <c r="J142" s="13"/>
      <c r="K142" s="23">
        <v>825</v>
      </c>
      <c r="L142" s="14">
        <v>1</v>
      </c>
      <c r="M142" s="13"/>
      <c r="N142" s="13"/>
      <c r="O142" s="13"/>
      <c r="P142" s="13"/>
      <c r="Q142" s="13"/>
      <c r="R142" s="14">
        <f t="shared" si="30"/>
        <v>826</v>
      </c>
      <c r="S142" s="14">
        <f t="shared" si="31"/>
        <v>906</v>
      </c>
      <c r="T142" s="15">
        <f t="shared" si="32"/>
        <v>0.91169977924944812</v>
      </c>
      <c r="U142" s="14"/>
      <c r="V142" s="15"/>
      <c r="W142" s="14"/>
      <c r="X142" s="15"/>
    </row>
    <row r="143" spans="1:24" x14ac:dyDescent="0.25">
      <c r="A143" s="12">
        <v>420</v>
      </c>
      <c r="B143" s="12" t="s">
        <v>206</v>
      </c>
      <c r="C143" s="13"/>
      <c r="D143" s="13"/>
      <c r="E143" s="13"/>
      <c r="F143" s="13"/>
      <c r="G143" s="13"/>
      <c r="H143" s="14"/>
      <c r="I143" s="14"/>
      <c r="J143" s="13"/>
      <c r="K143" s="23">
        <v>7</v>
      </c>
      <c r="L143" s="14"/>
      <c r="M143" s="13"/>
      <c r="N143" s="13"/>
      <c r="O143" s="13"/>
      <c r="P143" s="13"/>
      <c r="Q143" s="13"/>
      <c r="R143" s="14">
        <f t="shared" si="30"/>
        <v>7</v>
      </c>
      <c r="S143" s="14">
        <f t="shared" si="31"/>
        <v>7</v>
      </c>
      <c r="T143" s="15">
        <f t="shared" si="32"/>
        <v>1</v>
      </c>
      <c r="U143" s="14"/>
      <c r="V143" s="15"/>
      <c r="W143" s="14"/>
      <c r="X143" s="15"/>
    </row>
    <row r="144" spans="1:24" x14ac:dyDescent="0.25">
      <c r="A144" s="12">
        <v>431</v>
      </c>
      <c r="B144" s="12" t="s">
        <v>96</v>
      </c>
      <c r="C144" s="13"/>
      <c r="D144" s="13"/>
      <c r="E144" s="13"/>
      <c r="F144" s="14">
        <v>11</v>
      </c>
      <c r="G144" s="13"/>
      <c r="H144" s="13"/>
      <c r="I144" s="14">
        <v>11</v>
      </c>
      <c r="J144" s="13"/>
      <c r="K144" s="23">
        <v>1</v>
      </c>
      <c r="L144" s="13"/>
      <c r="M144" s="13"/>
      <c r="N144" s="13"/>
      <c r="O144" s="13"/>
      <c r="P144" s="13"/>
      <c r="Q144" s="13"/>
      <c r="R144" s="14">
        <f t="shared" si="30"/>
        <v>1</v>
      </c>
      <c r="S144" s="14">
        <f t="shared" si="31"/>
        <v>12</v>
      </c>
      <c r="T144" s="15">
        <f t="shared" si="32"/>
        <v>8.3333333333333329E-2</v>
      </c>
      <c r="U144" s="13"/>
      <c r="V144" s="13"/>
      <c r="W144" s="14"/>
      <c r="X144" s="15"/>
    </row>
    <row r="145" spans="1:24" x14ac:dyDescent="0.25">
      <c r="A145" s="12">
        <v>439</v>
      </c>
      <c r="B145" s="12" t="s">
        <v>97</v>
      </c>
      <c r="C145" s="13"/>
      <c r="D145" s="13"/>
      <c r="E145" s="14">
        <v>3</v>
      </c>
      <c r="F145" s="14">
        <v>21</v>
      </c>
      <c r="G145" s="14">
        <v>4</v>
      </c>
      <c r="H145" s="14">
        <v>244</v>
      </c>
      <c r="I145" s="14">
        <v>272</v>
      </c>
      <c r="J145" s="14">
        <v>22</v>
      </c>
      <c r="K145" s="23">
        <v>4962</v>
      </c>
      <c r="L145" s="14">
        <v>26</v>
      </c>
      <c r="M145" s="13"/>
      <c r="N145" s="13"/>
      <c r="O145" s="13"/>
      <c r="P145" s="13"/>
      <c r="Q145" s="13"/>
      <c r="R145" s="14">
        <f t="shared" si="30"/>
        <v>5010</v>
      </c>
      <c r="S145" s="14">
        <f t="shared" si="31"/>
        <v>5282</v>
      </c>
      <c r="T145" s="15">
        <f t="shared" si="32"/>
        <v>0.94850435441120784</v>
      </c>
      <c r="U145" s="14"/>
      <c r="V145" s="15"/>
      <c r="W145" s="14"/>
      <c r="X145" s="15"/>
    </row>
    <row r="146" spans="1:24" x14ac:dyDescent="0.25">
      <c r="A146" s="12">
        <v>441</v>
      </c>
      <c r="B146" s="12" t="s">
        <v>98</v>
      </c>
      <c r="C146" s="13"/>
      <c r="D146" s="14">
        <v>2</v>
      </c>
      <c r="E146" s="14">
        <v>5</v>
      </c>
      <c r="F146" s="13"/>
      <c r="G146" s="14">
        <v>2</v>
      </c>
      <c r="H146" s="14">
        <v>196</v>
      </c>
      <c r="I146" s="14">
        <v>205</v>
      </c>
      <c r="J146" s="14">
        <v>23</v>
      </c>
      <c r="K146" s="23">
        <v>2788</v>
      </c>
      <c r="L146" s="14">
        <v>1563</v>
      </c>
      <c r="M146" s="13"/>
      <c r="N146" s="13"/>
      <c r="O146" s="13"/>
      <c r="P146" s="13"/>
      <c r="Q146" s="13"/>
      <c r="R146" s="14">
        <f t="shared" si="30"/>
        <v>4374</v>
      </c>
      <c r="S146" s="14">
        <f t="shared" si="31"/>
        <v>4579</v>
      </c>
      <c r="T146" s="15">
        <f t="shared" si="32"/>
        <v>0.95523039965057877</v>
      </c>
      <c r="U146" s="13"/>
      <c r="V146" s="13"/>
      <c r="W146" s="14"/>
      <c r="X146" s="15"/>
    </row>
    <row r="147" spans="1:24" x14ac:dyDescent="0.25">
      <c r="A147" s="12">
        <v>444</v>
      </c>
      <c r="B147" s="12" t="s">
        <v>99</v>
      </c>
      <c r="C147" s="13"/>
      <c r="D147" s="13"/>
      <c r="E147" s="13"/>
      <c r="F147" s="13"/>
      <c r="G147" s="13"/>
      <c r="H147" s="13"/>
      <c r="I147" s="13"/>
      <c r="J147" s="13"/>
      <c r="K147" s="23">
        <v>133</v>
      </c>
      <c r="L147" s="14">
        <v>3</v>
      </c>
      <c r="M147" s="13"/>
      <c r="N147" s="13"/>
      <c r="O147" s="13"/>
      <c r="P147" s="13"/>
      <c r="Q147" s="13"/>
      <c r="R147" s="14">
        <f t="shared" si="30"/>
        <v>136</v>
      </c>
      <c r="S147" s="14">
        <f t="shared" si="31"/>
        <v>136</v>
      </c>
      <c r="T147" s="15">
        <f t="shared" si="32"/>
        <v>1</v>
      </c>
      <c r="U147" s="13"/>
      <c r="V147" s="13"/>
      <c r="W147" s="14"/>
      <c r="X147" s="15"/>
    </row>
    <row r="148" spans="1:24" x14ac:dyDescent="0.25">
      <c r="A148" s="12">
        <v>448</v>
      </c>
      <c r="B148" s="12" t="s">
        <v>208</v>
      </c>
      <c r="C148" s="13"/>
      <c r="D148" s="13"/>
      <c r="E148" s="13"/>
      <c r="F148" s="13"/>
      <c r="G148" s="13"/>
      <c r="H148" s="13"/>
      <c r="I148" s="13"/>
      <c r="J148" s="13"/>
      <c r="K148" s="23">
        <v>1</v>
      </c>
      <c r="L148" s="14"/>
      <c r="M148" s="13"/>
      <c r="N148" s="13"/>
      <c r="O148" s="13"/>
      <c r="P148" s="13"/>
      <c r="Q148" s="13"/>
      <c r="R148" s="14">
        <f t="shared" si="30"/>
        <v>1</v>
      </c>
      <c r="S148" s="14">
        <f t="shared" si="31"/>
        <v>1</v>
      </c>
      <c r="T148" s="15">
        <f t="shared" si="32"/>
        <v>1</v>
      </c>
      <c r="U148" s="13"/>
      <c r="V148" s="13"/>
      <c r="W148" s="14"/>
      <c r="X148" s="15"/>
    </row>
    <row r="149" spans="1:24" x14ac:dyDescent="0.25">
      <c r="A149" s="12">
        <v>449</v>
      </c>
      <c r="B149" s="12" t="s">
        <v>100</v>
      </c>
      <c r="C149" s="13"/>
      <c r="D149" s="13"/>
      <c r="E149" s="13"/>
      <c r="F149" s="14">
        <v>11</v>
      </c>
      <c r="G149" s="13"/>
      <c r="H149" s="14">
        <v>6</v>
      </c>
      <c r="I149" s="14">
        <v>17</v>
      </c>
      <c r="J149" s="13"/>
      <c r="K149" s="23">
        <v>42</v>
      </c>
      <c r="L149" s="13"/>
      <c r="M149" s="13"/>
      <c r="N149" s="13"/>
      <c r="O149" s="13"/>
      <c r="P149" s="13"/>
      <c r="Q149" s="13"/>
      <c r="R149" s="14">
        <f t="shared" si="30"/>
        <v>42</v>
      </c>
      <c r="S149" s="14">
        <f t="shared" si="31"/>
        <v>59</v>
      </c>
      <c r="T149" s="15">
        <f t="shared" si="32"/>
        <v>0.71186440677966101</v>
      </c>
      <c r="U149" s="13"/>
      <c r="V149" s="13"/>
      <c r="W149" s="13"/>
      <c r="X149" s="13"/>
    </row>
    <row r="150" spans="1:24" x14ac:dyDescent="0.25">
      <c r="A150" s="12">
        <v>456</v>
      </c>
      <c r="B150" s="12" t="s">
        <v>101</v>
      </c>
      <c r="C150" s="13"/>
      <c r="D150" s="14">
        <v>18</v>
      </c>
      <c r="E150" s="14">
        <v>84</v>
      </c>
      <c r="F150" s="14">
        <v>32</v>
      </c>
      <c r="G150" s="14">
        <v>8</v>
      </c>
      <c r="H150" s="14">
        <v>90</v>
      </c>
      <c r="I150" s="14">
        <v>232</v>
      </c>
      <c r="J150" s="14">
        <v>361</v>
      </c>
      <c r="K150" s="23">
        <v>20184</v>
      </c>
      <c r="L150" s="14">
        <v>478</v>
      </c>
      <c r="M150" s="13"/>
      <c r="N150" s="13"/>
      <c r="O150" s="13"/>
      <c r="P150" s="13"/>
      <c r="Q150" s="13"/>
      <c r="R150" s="14">
        <f t="shared" si="30"/>
        <v>21023</v>
      </c>
      <c r="S150" s="14">
        <f t="shared" si="31"/>
        <v>21255</v>
      </c>
      <c r="T150" s="15">
        <f t="shared" si="32"/>
        <v>0.9890849211950129</v>
      </c>
      <c r="U150" s="14"/>
      <c r="V150" s="15"/>
      <c r="W150" s="14"/>
      <c r="X150" s="15"/>
    </row>
    <row r="151" spans="1:24" x14ac:dyDescent="0.25">
      <c r="A151" s="12">
        <v>461</v>
      </c>
      <c r="B151" s="12" t="s">
        <v>102</v>
      </c>
      <c r="C151" s="13"/>
      <c r="D151" s="13"/>
      <c r="E151" s="13"/>
      <c r="F151" s="13"/>
      <c r="G151" s="13"/>
      <c r="H151" s="14">
        <v>1</v>
      </c>
      <c r="I151" s="14">
        <v>1</v>
      </c>
      <c r="J151" s="13"/>
      <c r="K151" s="23">
        <v>182</v>
      </c>
      <c r="L151" s="14">
        <v>1</v>
      </c>
      <c r="M151" s="13"/>
      <c r="N151" s="13"/>
      <c r="O151" s="13"/>
      <c r="P151" s="13"/>
      <c r="Q151" s="13"/>
      <c r="R151" s="14">
        <f t="shared" si="30"/>
        <v>183</v>
      </c>
      <c r="S151" s="14">
        <f t="shared" si="31"/>
        <v>184</v>
      </c>
      <c r="T151" s="15">
        <f t="shared" si="32"/>
        <v>0.99456521739130432</v>
      </c>
      <c r="U151" s="13"/>
      <c r="V151" s="13"/>
      <c r="W151" s="14"/>
      <c r="X151" s="15"/>
    </row>
    <row r="152" spans="1:24" x14ac:dyDescent="0.25">
      <c r="A152" s="12">
        <v>474</v>
      </c>
      <c r="B152" s="12" t="s">
        <v>209</v>
      </c>
      <c r="C152" s="13"/>
      <c r="D152" s="13"/>
      <c r="E152" s="13"/>
      <c r="F152" s="13"/>
      <c r="G152" s="13"/>
      <c r="H152" s="14"/>
      <c r="I152" s="14"/>
      <c r="J152" s="13"/>
      <c r="K152" s="23">
        <v>27</v>
      </c>
      <c r="L152" s="14"/>
      <c r="M152" s="13"/>
      <c r="N152" s="13"/>
      <c r="O152" s="13"/>
      <c r="P152" s="13"/>
      <c r="Q152" s="13"/>
      <c r="R152" s="14">
        <f t="shared" si="30"/>
        <v>27</v>
      </c>
      <c r="S152" s="14">
        <f t="shared" si="31"/>
        <v>27</v>
      </c>
      <c r="T152" s="15">
        <f t="shared" si="32"/>
        <v>1</v>
      </c>
      <c r="U152" s="13"/>
      <c r="V152" s="13"/>
      <c r="W152" s="14"/>
      <c r="X152" s="15"/>
    </row>
    <row r="153" spans="1:24" x14ac:dyDescent="0.25">
      <c r="A153" s="12">
        <v>475</v>
      </c>
      <c r="B153" s="12" t="s">
        <v>103</v>
      </c>
      <c r="C153" s="13"/>
      <c r="D153" s="14">
        <v>8</v>
      </c>
      <c r="E153" s="14">
        <v>4</v>
      </c>
      <c r="F153" s="14">
        <v>1</v>
      </c>
      <c r="G153" s="14">
        <v>2</v>
      </c>
      <c r="H153" s="14">
        <v>161</v>
      </c>
      <c r="I153" s="14">
        <v>176</v>
      </c>
      <c r="J153" s="13"/>
      <c r="K153" s="23">
        <v>1218</v>
      </c>
      <c r="L153" s="14">
        <v>13</v>
      </c>
      <c r="M153" s="13"/>
      <c r="N153" s="13"/>
      <c r="O153" s="13"/>
      <c r="P153" s="13"/>
      <c r="Q153" s="13"/>
      <c r="R153" s="14">
        <f t="shared" si="30"/>
        <v>1231</v>
      </c>
      <c r="S153" s="14">
        <f t="shared" si="31"/>
        <v>1407</v>
      </c>
      <c r="T153" s="15">
        <f t="shared" si="32"/>
        <v>0.87491115849324808</v>
      </c>
      <c r="U153" s="13"/>
      <c r="V153" s="13"/>
      <c r="W153" s="14"/>
      <c r="X153" s="15"/>
    </row>
    <row r="154" spans="1:24" x14ac:dyDescent="0.25">
      <c r="A154" s="12">
        <v>478</v>
      </c>
      <c r="B154" s="12" t="s">
        <v>104</v>
      </c>
      <c r="C154" s="13"/>
      <c r="D154" s="13"/>
      <c r="E154" s="14">
        <v>3</v>
      </c>
      <c r="F154" s="14">
        <v>4</v>
      </c>
      <c r="G154" s="13"/>
      <c r="H154" s="14">
        <v>109</v>
      </c>
      <c r="I154" s="14">
        <v>116</v>
      </c>
      <c r="J154" s="14">
        <v>1</v>
      </c>
      <c r="K154" s="23">
        <v>382</v>
      </c>
      <c r="L154" s="14">
        <v>10</v>
      </c>
      <c r="M154" s="13"/>
      <c r="N154" s="13"/>
      <c r="O154" s="13"/>
      <c r="P154" s="13"/>
      <c r="Q154" s="13"/>
      <c r="R154" s="14">
        <f t="shared" si="30"/>
        <v>393</v>
      </c>
      <c r="S154" s="14">
        <f t="shared" si="31"/>
        <v>509</v>
      </c>
      <c r="T154" s="15">
        <f t="shared" si="32"/>
        <v>0.77210216110019647</v>
      </c>
      <c r="U154" s="13"/>
      <c r="V154" s="13"/>
      <c r="W154" s="14"/>
      <c r="X154" s="15"/>
    </row>
    <row r="155" spans="1:24" x14ac:dyDescent="0.25">
      <c r="A155" s="12">
        <v>485</v>
      </c>
      <c r="B155" s="12" t="s">
        <v>105</v>
      </c>
      <c r="C155" s="13"/>
      <c r="D155" s="13"/>
      <c r="E155" s="13"/>
      <c r="F155" s="14">
        <v>68</v>
      </c>
      <c r="G155" s="13"/>
      <c r="H155" s="14">
        <v>123</v>
      </c>
      <c r="I155" s="14">
        <v>191</v>
      </c>
      <c r="J155" s="13"/>
      <c r="K155" s="23">
        <v>8941</v>
      </c>
      <c r="L155" s="14">
        <v>1739</v>
      </c>
      <c r="M155" s="14">
        <v>213</v>
      </c>
      <c r="N155" s="13"/>
      <c r="O155" s="13"/>
      <c r="P155" s="13"/>
      <c r="Q155" s="13"/>
      <c r="R155" s="14">
        <f t="shared" si="30"/>
        <v>10893</v>
      </c>
      <c r="S155" s="14">
        <f t="shared" si="31"/>
        <v>11084</v>
      </c>
      <c r="T155" s="15">
        <f t="shared" si="32"/>
        <v>0.98276795380728976</v>
      </c>
      <c r="U155" s="14"/>
      <c r="V155" s="15"/>
      <c r="W155" s="14"/>
      <c r="X155" s="15"/>
    </row>
    <row r="156" spans="1:24" x14ac:dyDescent="0.25">
      <c r="A156" s="12">
        <v>488</v>
      </c>
      <c r="B156" s="12" t="s">
        <v>106</v>
      </c>
      <c r="C156" s="13"/>
      <c r="D156" s="13"/>
      <c r="E156" s="13"/>
      <c r="F156" s="13"/>
      <c r="G156" s="13"/>
      <c r="H156" s="14">
        <v>101</v>
      </c>
      <c r="I156" s="14">
        <v>101</v>
      </c>
      <c r="J156" s="13"/>
      <c r="K156" s="23">
        <v>59</v>
      </c>
      <c r="L156" s="14">
        <v>1</v>
      </c>
      <c r="M156" s="13"/>
      <c r="N156" s="13"/>
      <c r="O156" s="13"/>
      <c r="P156" s="13"/>
      <c r="Q156" s="13"/>
      <c r="R156" s="14">
        <f t="shared" si="30"/>
        <v>60</v>
      </c>
      <c r="S156" s="14">
        <f t="shared" si="31"/>
        <v>161</v>
      </c>
      <c r="T156" s="15">
        <f t="shared" si="32"/>
        <v>0.37267080745341613</v>
      </c>
      <c r="U156" s="13"/>
      <c r="V156" s="13"/>
      <c r="W156" s="14"/>
      <c r="X156" s="15"/>
    </row>
    <row r="157" spans="1:24" x14ac:dyDescent="0.25">
      <c r="K157" s="23"/>
    </row>
    <row r="158" spans="1:24" x14ac:dyDescent="0.25">
      <c r="K158" s="23"/>
    </row>
    <row r="159" spans="1:24" x14ac:dyDescent="0.25">
      <c r="A159" s="13"/>
      <c r="B159" s="16" t="s">
        <v>52</v>
      </c>
      <c r="C159" s="13"/>
      <c r="D159" s="14">
        <v>28</v>
      </c>
      <c r="E159" s="14">
        <v>99</v>
      </c>
      <c r="F159" s="14">
        <v>148</v>
      </c>
      <c r="G159" s="14">
        <v>16</v>
      </c>
      <c r="H159" s="14">
        <v>1122</v>
      </c>
      <c r="I159" s="14">
        <v>1413</v>
      </c>
      <c r="J159" s="14">
        <v>407</v>
      </c>
      <c r="K159" s="23">
        <f>SUM(K137:K156)</f>
        <v>40347</v>
      </c>
      <c r="L159" s="14">
        <v>3841</v>
      </c>
      <c r="M159" s="14">
        <v>214</v>
      </c>
      <c r="N159" s="13"/>
      <c r="O159" s="13"/>
      <c r="P159" s="13"/>
      <c r="Q159" s="13"/>
      <c r="R159" s="14">
        <f t="shared" ref="R159" si="33">SUM(J159:Q159)</f>
        <v>44809</v>
      </c>
      <c r="S159" s="14">
        <f t="shared" ref="S159" si="34">SUM(I159:Q159)</f>
        <v>46222</v>
      </c>
      <c r="T159" s="15">
        <f t="shared" ref="T159" si="35">R159/S159</f>
        <v>0.96943014149106488</v>
      </c>
      <c r="U159" s="14"/>
      <c r="V159" s="15"/>
      <c r="W159" s="14"/>
      <c r="X159" s="15"/>
    </row>
    <row r="160" spans="1:24" x14ac:dyDescent="0.25">
      <c r="A160" s="13"/>
      <c r="B160" s="16" t="s">
        <v>53</v>
      </c>
      <c r="C160" s="15">
        <v>0</v>
      </c>
      <c r="D160" s="17">
        <v>4.0000000000000001E-3</v>
      </c>
      <c r="E160" s="17">
        <v>3.2000000000000001E-2</v>
      </c>
      <c r="F160" s="17">
        <v>2.5999999999999999E-2</v>
      </c>
      <c r="G160" s="17">
        <v>1.6E-2</v>
      </c>
      <c r="H160" s="17">
        <v>7.9000000000000001E-2</v>
      </c>
      <c r="I160" s="17">
        <v>4.5999999999999999E-2</v>
      </c>
      <c r="J160" s="15">
        <v>0.01</v>
      </c>
      <c r="K160" s="17">
        <f>K159/$I$303</f>
        <v>2.3577129827608272E-2</v>
      </c>
      <c r="L160" s="17">
        <v>3.6999999999999998E-2</v>
      </c>
      <c r="M160" s="17">
        <v>1.2E-2</v>
      </c>
      <c r="N160" s="15">
        <v>0</v>
      </c>
      <c r="O160" s="15">
        <v>0</v>
      </c>
      <c r="P160" s="15">
        <v>0</v>
      </c>
      <c r="Q160" s="15">
        <v>0</v>
      </c>
      <c r="R160" s="17">
        <v>2.8000000000000001E-2</v>
      </c>
      <c r="S160" s="17">
        <v>3.1E-2</v>
      </c>
      <c r="T160" s="13"/>
      <c r="U160" s="17"/>
      <c r="V160" s="13"/>
      <c r="W160" s="17"/>
      <c r="X160" s="13"/>
    </row>
    <row r="162" spans="1:24" ht="18.75" customHeight="1" x14ac:dyDescent="0.25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.75" customHeight="1" x14ac:dyDescent="0.25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6" spans="1:24" ht="30" x14ac:dyDescent="0.25">
      <c r="A166" s="3" t="s">
        <v>3</v>
      </c>
      <c r="B166" s="4"/>
      <c r="C166" s="5" t="s">
        <v>107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" customHeight="1" x14ac:dyDescent="0.25">
      <c r="A167" s="22" t="s">
        <v>2</v>
      </c>
      <c r="B167" s="22"/>
      <c r="C167" s="22"/>
    </row>
    <row r="169" spans="1:24" x14ac:dyDescent="0.25">
      <c r="A169" s="9"/>
      <c r="B169" s="9"/>
      <c r="C169" s="10" t="s">
        <v>5</v>
      </c>
      <c r="D169" s="10"/>
      <c r="E169" s="10"/>
      <c r="F169" s="10"/>
      <c r="G169" s="10"/>
      <c r="H169" s="10"/>
      <c r="I169" s="10"/>
      <c r="J169" s="10"/>
      <c r="K169" s="10" t="s">
        <v>6</v>
      </c>
      <c r="L169" s="10"/>
      <c r="M169" s="4"/>
      <c r="N169" s="6" t="s">
        <v>7</v>
      </c>
      <c r="O169" s="6" t="s">
        <v>7</v>
      </c>
      <c r="P169" s="6" t="s">
        <v>8</v>
      </c>
      <c r="Q169" s="6" t="s">
        <v>8</v>
      </c>
      <c r="R169" s="7"/>
      <c r="S169" s="7"/>
      <c r="T169" s="10"/>
      <c r="U169" s="10"/>
      <c r="V169" s="10"/>
      <c r="W169" s="10"/>
    </row>
    <row r="170" spans="1:24" x14ac:dyDescent="0.25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4"/>
      <c r="N170" s="6" t="s">
        <v>9</v>
      </c>
      <c r="O170" s="6" t="s">
        <v>10</v>
      </c>
      <c r="P170" s="6" t="s">
        <v>11</v>
      </c>
      <c r="Q170" s="6" t="s">
        <v>12</v>
      </c>
      <c r="R170" s="11"/>
      <c r="S170" s="11"/>
      <c r="T170" s="10"/>
      <c r="U170" s="10"/>
      <c r="V170" s="10"/>
      <c r="W170" s="10"/>
    </row>
    <row r="171" spans="1:24" x14ac:dyDescent="0.25">
      <c r="A171" s="8" t="s">
        <v>13</v>
      </c>
      <c r="B171" s="8" t="s">
        <v>14</v>
      </c>
      <c r="C171" s="7"/>
      <c r="D171" s="6" t="s">
        <v>15</v>
      </c>
      <c r="E171" s="6" t="s">
        <v>9</v>
      </c>
      <c r="F171" s="6" t="s">
        <v>10</v>
      </c>
      <c r="G171" s="6" t="s">
        <v>16</v>
      </c>
      <c r="H171" s="7"/>
      <c r="I171" s="6" t="s">
        <v>17</v>
      </c>
      <c r="J171" s="6" t="s">
        <v>18</v>
      </c>
      <c r="K171" s="6" t="s">
        <v>194</v>
      </c>
      <c r="L171" s="6" t="s">
        <v>9</v>
      </c>
      <c r="M171" s="6" t="s">
        <v>10</v>
      </c>
      <c r="N171" s="6" t="s">
        <v>19</v>
      </c>
      <c r="O171" s="6" t="s">
        <v>19</v>
      </c>
      <c r="P171" s="6" t="s">
        <v>8</v>
      </c>
      <c r="Q171" s="6" t="s">
        <v>8</v>
      </c>
      <c r="R171" s="6" t="s">
        <v>17</v>
      </c>
      <c r="S171" s="7"/>
      <c r="T171" s="6" t="s">
        <v>20</v>
      </c>
      <c r="U171" s="7"/>
      <c r="V171" s="7"/>
      <c r="W171" s="7"/>
      <c r="X171" s="7"/>
    </row>
    <row r="172" spans="1:24" x14ac:dyDescent="0.25">
      <c r="A172" s="8" t="s">
        <v>21</v>
      </c>
      <c r="B172" s="8" t="s">
        <v>22</v>
      </c>
      <c r="C172" s="6" t="s">
        <v>23</v>
      </c>
      <c r="D172" s="6" t="s">
        <v>24</v>
      </c>
      <c r="E172" s="6" t="s">
        <v>25</v>
      </c>
      <c r="F172" s="6" t="s">
        <v>26</v>
      </c>
      <c r="G172" s="6" t="s">
        <v>27</v>
      </c>
      <c r="H172" s="6" t="s">
        <v>28</v>
      </c>
      <c r="I172" s="6" t="s">
        <v>29</v>
      </c>
      <c r="J172" s="6" t="s">
        <v>30</v>
      </c>
      <c r="K172" s="6" t="s">
        <v>195</v>
      </c>
      <c r="L172" s="6" t="s">
        <v>25</v>
      </c>
      <c r="M172" s="6" t="s">
        <v>26</v>
      </c>
      <c r="N172" s="6" t="s">
        <v>25</v>
      </c>
      <c r="O172" s="6" t="s">
        <v>26</v>
      </c>
      <c r="P172" s="6" t="s">
        <v>31</v>
      </c>
      <c r="Q172" s="6" t="s">
        <v>32</v>
      </c>
      <c r="R172" s="6" t="s">
        <v>6</v>
      </c>
      <c r="S172" s="6" t="s">
        <v>17</v>
      </c>
      <c r="T172" s="6" t="s">
        <v>6</v>
      </c>
      <c r="U172" s="6"/>
      <c r="V172" s="6"/>
      <c r="W172" s="6"/>
      <c r="X172" s="6"/>
    </row>
    <row r="175" spans="1:24" x14ac:dyDescent="0.25">
      <c r="A175" s="12">
        <v>502</v>
      </c>
      <c r="B175" s="12" t="s">
        <v>108</v>
      </c>
      <c r="C175" s="13"/>
      <c r="D175" s="14">
        <v>84</v>
      </c>
      <c r="E175" s="14">
        <v>295</v>
      </c>
      <c r="F175" s="14">
        <v>37</v>
      </c>
      <c r="G175" s="14">
        <v>40</v>
      </c>
      <c r="H175" s="14">
        <v>193</v>
      </c>
      <c r="I175" s="14">
        <v>649</v>
      </c>
      <c r="J175" s="14">
        <v>253</v>
      </c>
      <c r="K175" s="23">
        <v>24350</v>
      </c>
      <c r="L175" s="14">
        <v>329</v>
      </c>
      <c r="M175" s="13"/>
      <c r="N175" s="13"/>
      <c r="O175" s="13"/>
      <c r="P175" s="13"/>
      <c r="Q175" s="13"/>
      <c r="R175" s="14">
        <f t="shared" ref="R175" si="36">SUM(J175:Q175)</f>
        <v>24932</v>
      </c>
      <c r="S175" s="14">
        <f t="shared" ref="S175" si="37">SUM(I175:Q175)</f>
        <v>25581</v>
      </c>
      <c r="T175" s="15">
        <f t="shared" ref="T175" si="38">R175/S175</f>
        <v>0.97462960791212228</v>
      </c>
      <c r="U175" s="14"/>
      <c r="V175" s="15"/>
      <c r="W175" s="14"/>
      <c r="X175" s="15"/>
    </row>
    <row r="176" spans="1:24" x14ac:dyDescent="0.25">
      <c r="A176" s="12">
        <v>504</v>
      </c>
      <c r="B176" s="12" t="s">
        <v>109</v>
      </c>
      <c r="C176" s="13"/>
      <c r="D176" s="14">
        <v>66</v>
      </c>
      <c r="E176" s="13"/>
      <c r="F176" s="14">
        <v>123</v>
      </c>
      <c r="G176" s="14">
        <v>18</v>
      </c>
      <c r="H176" s="14">
        <v>79</v>
      </c>
      <c r="I176" s="14">
        <v>286</v>
      </c>
      <c r="J176" s="13"/>
      <c r="K176" s="23">
        <v>1487</v>
      </c>
      <c r="L176" s="14">
        <v>3934</v>
      </c>
      <c r="M176" s="14">
        <v>252</v>
      </c>
      <c r="N176" s="13"/>
      <c r="O176" s="13"/>
      <c r="P176" s="13"/>
      <c r="Q176" s="13"/>
      <c r="R176" s="14">
        <f t="shared" ref="R176:R188" si="39">SUM(J176:Q176)</f>
        <v>5673</v>
      </c>
      <c r="S176" s="14">
        <f t="shared" ref="S176:S188" si="40">SUM(I176:Q176)</f>
        <v>5959</v>
      </c>
      <c r="T176" s="15">
        <f t="shared" ref="T176:T188" si="41">R176/S176</f>
        <v>0.95200537002852825</v>
      </c>
      <c r="U176" s="14"/>
      <c r="V176" s="15"/>
      <c r="W176" s="14"/>
      <c r="X176" s="15"/>
    </row>
    <row r="177" spans="1:24" x14ac:dyDescent="0.25">
      <c r="A177" s="12">
        <v>507</v>
      </c>
      <c r="B177" s="12" t="s">
        <v>110</v>
      </c>
      <c r="C177" s="13"/>
      <c r="D177" s="13"/>
      <c r="E177" s="13"/>
      <c r="F177" s="13"/>
      <c r="G177" s="13"/>
      <c r="H177" s="14">
        <v>73</v>
      </c>
      <c r="I177" s="14">
        <v>73</v>
      </c>
      <c r="J177" s="13"/>
      <c r="K177" s="23">
        <v>9052</v>
      </c>
      <c r="L177" s="14">
        <v>5</v>
      </c>
      <c r="M177" s="13"/>
      <c r="N177" s="13"/>
      <c r="O177" s="13"/>
      <c r="P177" s="13"/>
      <c r="Q177" s="13"/>
      <c r="R177" s="14">
        <f t="shared" si="39"/>
        <v>9057</v>
      </c>
      <c r="S177" s="14">
        <f t="shared" si="40"/>
        <v>9130</v>
      </c>
      <c r="T177" s="15">
        <f t="shared" si="41"/>
        <v>0.99200438116100764</v>
      </c>
      <c r="U177" s="13"/>
      <c r="V177" s="13"/>
      <c r="W177" s="14"/>
      <c r="X177" s="15"/>
    </row>
    <row r="178" spans="1:24" x14ac:dyDescent="0.25">
      <c r="A178" s="12">
        <v>510</v>
      </c>
      <c r="B178" s="12" t="s">
        <v>111</v>
      </c>
      <c r="C178" s="13"/>
      <c r="D178" s="13"/>
      <c r="E178" s="13"/>
      <c r="F178" s="14">
        <v>157</v>
      </c>
      <c r="G178" s="13"/>
      <c r="H178" s="14">
        <v>43</v>
      </c>
      <c r="I178" s="14">
        <v>200</v>
      </c>
      <c r="J178" s="13"/>
      <c r="K178" s="23">
        <v>13778</v>
      </c>
      <c r="L178" s="14">
        <v>3801</v>
      </c>
      <c r="M178" s="14">
        <v>487</v>
      </c>
      <c r="N178" s="13"/>
      <c r="O178" s="13"/>
      <c r="P178" s="13"/>
      <c r="Q178" s="13"/>
      <c r="R178" s="14">
        <f t="shared" si="39"/>
        <v>18066</v>
      </c>
      <c r="S178" s="14">
        <f t="shared" si="40"/>
        <v>18266</v>
      </c>
      <c r="T178" s="15">
        <f t="shared" si="41"/>
        <v>0.98905069528084966</v>
      </c>
      <c r="U178" s="14"/>
      <c r="V178" s="15"/>
      <c r="W178" s="14"/>
      <c r="X178" s="15"/>
    </row>
    <row r="179" spans="1:24" x14ac:dyDescent="0.25">
      <c r="A179" s="12">
        <v>602</v>
      </c>
      <c r="B179" s="12" t="s">
        <v>112</v>
      </c>
      <c r="C179" s="13"/>
      <c r="D179" s="14">
        <v>172</v>
      </c>
      <c r="E179" s="14">
        <v>66</v>
      </c>
      <c r="F179" s="14">
        <v>64</v>
      </c>
      <c r="G179" s="13"/>
      <c r="H179" s="14">
        <v>38</v>
      </c>
      <c r="I179" s="14">
        <v>340</v>
      </c>
      <c r="J179" s="14">
        <v>5</v>
      </c>
      <c r="K179" s="23">
        <v>1969</v>
      </c>
      <c r="L179" s="14">
        <v>39</v>
      </c>
      <c r="M179" s="13"/>
      <c r="N179" s="13"/>
      <c r="O179" s="13"/>
      <c r="P179" s="13"/>
      <c r="Q179" s="13"/>
      <c r="R179" s="14">
        <f t="shared" si="39"/>
        <v>2013</v>
      </c>
      <c r="S179" s="14">
        <f t="shared" si="40"/>
        <v>2353</v>
      </c>
      <c r="T179" s="15">
        <f t="shared" si="41"/>
        <v>0.85550361240968975</v>
      </c>
      <c r="U179" s="14"/>
      <c r="V179" s="15"/>
      <c r="W179" s="14"/>
      <c r="X179" s="15"/>
    </row>
    <row r="180" spans="1:24" x14ac:dyDescent="0.25">
      <c r="A180" s="12">
        <v>604</v>
      </c>
      <c r="B180" s="12" t="s">
        <v>113</v>
      </c>
      <c r="C180" s="13"/>
      <c r="D180" s="14">
        <v>2</v>
      </c>
      <c r="E180" s="13"/>
      <c r="F180" s="14">
        <v>4</v>
      </c>
      <c r="G180" s="14">
        <v>20</v>
      </c>
      <c r="H180" s="13"/>
      <c r="I180" s="14">
        <v>26</v>
      </c>
      <c r="J180" s="13"/>
      <c r="K180" s="23">
        <v>1184</v>
      </c>
      <c r="L180" s="13"/>
      <c r="M180" s="13"/>
      <c r="N180" s="13"/>
      <c r="O180" s="13"/>
      <c r="P180" s="13"/>
      <c r="Q180" s="13"/>
      <c r="R180" s="14">
        <f t="shared" si="39"/>
        <v>1184</v>
      </c>
      <c r="S180" s="14">
        <f t="shared" si="40"/>
        <v>1210</v>
      </c>
      <c r="T180" s="15">
        <f t="shared" si="41"/>
        <v>0.97851239669421486</v>
      </c>
      <c r="U180" s="13"/>
      <c r="V180" s="13"/>
      <c r="W180" s="14"/>
      <c r="X180" s="15"/>
    </row>
    <row r="181" spans="1:24" x14ac:dyDescent="0.25">
      <c r="A181" s="12">
        <v>605</v>
      </c>
      <c r="B181" s="12" t="s">
        <v>114</v>
      </c>
      <c r="C181" s="13"/>
      <c r="D181" s="13"/>
      <c r="E181" s="13"/>
      <c r="F181" s="14">
        <v>1</v>
      </c>
      <c r="G181" s="14">
        <v>6</v>
      </c>
      <c r="H181" s="14">
        <v>5</v>
      </c>
      <c r="I181" s="14">
        <v>12</v>
      </c>
      <c r="J181" s="13"/>
      <c r="K181" s="23">
        <v>868</v>
      </c>
      <c r="L181" s="13"/>
      <c r="M181" s="13"/>
      <c r="N181" s="13"/>
      <c r="O181" s="13"/>
      <c r="P181" s="13"/>
      <c r="Q181" s="13"/>
      <c r="R181" s="14">
        <f t="shared" si="39"/>
        <v>868</v>
      </c>
      <c r="S181" s="14">
        <f t="shared" si="40"/>
        <v>880</v>
      </c>
      <c r="T181" s="15">
        <f t="shared" si="41"/>
        <v>0.98636363636363633</v>
      </c>
      <c r="U181" s="13"/>
      <c r="V181" s="13"/>
      <c r="W181" s="14"/>
      <c r="X181" s="15"/>
    </row>
    <row r="182" spans="1:24" x14ac:dyDescent="0.25">
      <c r="A182" s="12">
        <v>607</v>
      </c>
      <c r="B182" s="12" t="s">
        <v>115</v>
      </c>
      <c r="C182" s="13"/>
      <c r="D182" s="14">
        <v>2</v>
      </c>
      <c r="E182" s="14">
        <v>1</v>
      </c>
      <c r="F182" s="14">
        <v>1</v>
      </c>
      <c r="G182" s="13"/>
      <c r="H182" s="14">
        <v>47</v>
      </c>
      <c r="I182" s="14">
        <v>51</v>
      </c>
      <c r="J182" s="13"/>
      <c r="K182" s="23">
        <v>158009</v>
      </c>
      <c r="L182" s="14">
        <v>1</v>
      </c>
      <c r="M182" s="13"/>
      <c r="N182" s="13"/>
      <c r="O182" s="13"/>
      <c r="P182" s="13"/>
      <c r="Q182" s="13"/>
      <c r="R182" s="14">
        <f t="shared" si="39"/>
        <v>158010</v>
      </c>
      <c r="S182" s="14">
        <f t="shared" si="40"/>
        <v>158061</v>
      </c>
      <c r="T182" s="15">
        <f t="shared" si="41"/>
        <v>0.99967733976123141</v>
      </c>
      <c r="U182" s="13"/>
      <c r="V182" s="13"/>
      <c r="W182" s="14"/>
      <c r="X182" s="15"/>
    </row>
    <row r="183" spans="1:24" x14ac:dyDescent="0.25">
      <c r="A183" s="12">
        <v>701</v>
      </c>
      <c r="B183" s="12" t="s">
        <v>116</v>
      </c>
      <c r="C183" s="13"/>
      <c r="D183" s="14">
        <v>28</v>
      </c>
      <c r="E183" s="14">
        <v>1</v>
      </c>
      <c r="F183" s="14">
        <v>202</v>
      </c>
      <c r="G183" s="14">
        <v>50</v>
      </c>
      <c r="H183" s="14">
        <v>234</v>
      </c>
      <c r="I183" s="14">
        <v>515</v>
      </c>
      <c r="J183" s="13"/>
      <c r="K183" s="23">
        <v>18386</v>
      </c>
      <c r="L183" s="14">
        <v>7199</v>
      </c>
      <c r="M183" s="14">
        <v>1383</v>
      </c>
      <c r="N183" s="13"/>
      <c r="O183" s="13"/>
      <c r="P183" s="13"/>
      <c r="Q183" s="13"/>
      <c r="R183" s="14">
        <f t="shared" si="39"/>
        <v>26968</v>
      </c>
      <c r="S183" s="14">
        <f t="shared" si="40"/>
        <v>27483</v>
      </c>
      <c r="T183" s="15">
        <f t="shared" si="41"/>
        <v>0.98126114325219227</v>
      </c>
      <c r="U183" s="14"/>
      <c r="V183" s="15"/>
      <c r="W183" s="14"/>
      <c r="X183" s="15"/>
    </row>
    <row r="184" spans="1:24" x14ac:dyDescent="0.25">
      <c r="A184" s="12">
        <v>702</v>
      </c>
      <c r="B184" s="12" t="s">
        <v>117</v>
      </c>
      <c r="C184" s="13"/>
      <c r="D184" s="14">
        <v>50</v>
      </c>
      <c r="E184" s="14">
        <v>1</v>
      </c>
      <c r="F184" s="14">
        <v>202</v>
      </c>
      <c r="G184" s="14">
        <v>130</v>
      </c>
      <c r="H184" s="14">
        <v>136</v>
      </c>
      <c r="I184" s="14">
        <v>519</v>
      </c>
      <c r="J184" s="13"/>
      <c r="K184" s="23">
        <v>1060</v>
      </c>
      <c r="L184" s="14">
        <v>829</v>
      </c>
      <c r="M184" s="14">
        <v>179</v>
      </c>
      <c r="N184" s="13"/>
      <c r="O184" s="13"/>
      <c r="P184" s="13"/>
      <c r="Q184" s="13"/>
      <c r="R184" s="14">
        <f t="shared" si="39"/>
        <v>2068</v>
      </c>
      <c r="S184" s="14">
        <f t="shared" si="40"/>
        <v>2587</v>
      </c>
      <c r="T184" s="15">
        <f t="shared" si="41"/>
        <v>0.7993815229996134</v>
      </c>
      <c r="U184" s="13"/>
      <c r="V184" s="13"/>
      <c r="W184" s="14"/>
      <c r="X184" s="15"/>
    </row>
    <row r="185" spans="1:24" x14ac:dyDescent="0.25">
      <c r="A185" s="12">
        <v>703</v>
      </c>
      <c r="B185" s="12" t="s">
        <v>118</v>
      </c>
      <c r="C185" s="13"/>
      <c r="D185" s="13"/>
      <c r="E185" s="13"/>
      <c r="F185" s="13"/>
      <c r="G185" s="13"/>
      <c r="H185" s="13"/>
      <c r="I185" s="13"/>
      <c r="J185" s="13"/>
      <c r="K185" s="23">
        <v>42493</v>
      </c>
      <c r="L185" s="14">
        <v>8</v>
      </c>
      <c r="M185" s="13"/>
      <c r="N185" s="13"/>
      <c r="O185" s="13"/>
      <c r="P185" s="13"/>
      <c r="Q185" s="13"/>
      <c r="R185" s="14">
        <f t="shared" si="39"/>
        <v>42501</v>
      </c>
      <c r="S185" s="14">
        <f t="shared" si="40"/>
        <v>42501</v>
      </c>
      <c r="T185" s="15">
        <f t="shared" si="41"/>
        <v>1</v>
      </c>
      <c r="U185" s="13"/>
      <c r="V185" s="13"/>
      <c r="W185" s="14"/>
      <c r="X185" s="15"/>
    </row>
    <row r="186" spans="1:24" x14ac:dyDescent="0.25">
      <c r="A186" s="12">
        <v>705</v>
      </c>
      <c r="B186" s="12" t="s">
        <v>119</v>
      </c>
      <c r="C186" s="13"/>
      <c r="D186" s="14">
        <v>118</v>
      </c>
      <c r="E186" s="14">
        <v>74</v>
      </c>
      <c r="F186" s="14">
        <v>105</v>
      </c>
      <c r="G186" s="14">
        <v>92</v>
      </c>
      <c r="H186" s="14">
        <v>160</v>
      </c>
      <c r="I186" s="14">
        <v>549</v>
      </c>
      <c r="J186" s="14">
        <v>20</v>
      </c>
      <c r="K186" s="23">
        <v>1</v>
      </c>
      <c r="L186" s="14">
        <v>67</v>
      </c>
      <c r="M186" s="13"/>
      <c r="N186" s="13"/>
      <c r="O186" s="13"/>
      <c r="P186" s="13"/>
      <c r="Q186" s="13"/>
      <c r="R186" s="14">
        <f t="shared" si="39"/>
        <v>88</v>
      </c>
      <c r="S186" s="14">
        <f t="shared" si="40"/>
        <v>637</v>
      </c>
      <c r="T186" s="15">
        <f t="shared" si="41"/>
        <v>0.13814756671899528</v>
      </c>
      <c r="U186" s="14"/>
      <c r="V186" s="15"/>
      <c r="W186" s="14"/>
      <c r="X186" s="15"/>
    </row>
    <row r="187" spans="1:24" x14ac:dyDescent="0.25">
      <c r="A187" s="12">
        <v>707</v>
      </c>
      <c r="B187" s="12" t="s">
        <v>120</v>
      </c>
      <c r="C187" s="13"/>
      <c r="D187" s="13"/>
      <c r="E187" s="13"/>
      <c r="F187" s="13"/>
      <c r="G187" s="13"/>
      <c r="H187" s="14">
        <v>33</v>
      </c>
      <c r="I187" s="14">
        <v>33</v>
      </c>
      <c r="J187" s="13"/>
      <c r="K187" s="23"/>
      <c r="L187" s="13"/>
      <c r="M187" s="13"/>
      <c r="N187" s="13"/>
      <c r="O187" s="13"/>
      <c r="P187" s="13"/>
      <c r="Q187" s="13"/>
      <c r="R187" s="14">
        <f t="shared" si="39"/>
        <v>0</v>
      </c>
      <c r="S187" s="14">
        <f t="shared" si="40"/>
        <v>33</v>
      </c>
      <c r="T187" s="15">
        <f t="shared" si="41"/>
        <v>0</v>
      </c>
      <c r="U187" s="13"/>
      <c r="V187" s="13"/>
      <c r="W187" s="13"/>
      <c r="X187" s="13"/>
    </row>
    <row r="188" spans="1:24" x14ac:dyDescent="0.25">
      <c r="A188" s="12">
        <v>708</v>
      </c>
      <c r="B188" s="12" t="s">
        <v>121</v>
      </c>
      <c r="C188" s="13"/>
      <c r="D188" s="13"/>
      <c r="E188" s="13"/>
      <c r="F188" s="13"/>
      <c r="G188" s="13"/>
      <c r="H188" s="14">
        <v>36</v>
      </c>
      <c r="I188" s="14">
        <v>36</v>
      </c>
      <c r="J188" s="13"/>
      <c r="K188" s="23">
        <v>3</v>
      </c>
      <c r="L188" s="13"/>
      <c r="M188" s="13"/>
      <c r="N188" s="13"/>
      <c r="O188" s="13"/>
      <c r="P188" s="13"/>
      <c r="Q188" s="13"/>
      <c r="R188" s="14">
        <f t="shared" si="39"/>
        <v>3</v>
      </c>
      <c r="S188" s="14">
        <f t="shared" si="40"/>
        <v>39</v>
      </c>
      <c r="T188" s="15">
        <f t="shared" si="41"/>
        <v>7.6923076923076927E-2</v>
      </c>
      <c r="U188" s="13"/>
      <c r="V188" s="13"/>
      <c r="W188" s="14"/>
      <c r="X188" s="15"/>
    </row>
    <row r="189" spans="1:24" x14ac:dyDescent="0.25">
      <c r="K189" s="23"/>
    </row>
    <row r="190" spans="1:24" x14ac:dyDescent="0.25">
      <c r="K190" s="23"/>
    </row>
    <row r="191" spans="1:24" x14ac:dyDescent="0.25">
      <c r="A191" s="13"/>
      <c r="B191" s="16" t="s">
        <v>52</v>
      </c>
      <c r="C191" s="13"/>
      <c r="D191" s="14">
        <v>522</v>
      </c>
      <c r="E191" s="14">
        <v>438</v>
      </c>
      <c r="F191" s="14">
        <v>896</v>
      </c>
      <c r="G191" s="14">
        <v>356</v>
      </c>
      <c r="H191" s="14">
        <v>1077</v>
      </c>
      <c r="I191" s="14">
        <v>3289</v>
      </c>
      <c r="J191" s="14">
        <v>278</v>
      </c>
      <c r="K191" s="23">
        <f>SUM(K175:K188)</f>
        <v>272640</v>
      </c>
      <c r="L191" s="14">
        <v>16212</v>
      </c>
      <c r="M191" s="14">
        <v>2301</v>
      </c>
      <c r="N191" s="13"/>
      <c r="O191" s="13"/>
      <c r="P191" s="13"/>
      <c r="Q191" s="13"/>
      <c r="R191" s="14">
        <f t="shared" ref="R191" si="42">SUM(J191:Q191)</f>
        <v>291431</v>
      </c>
      <c r="S191" s="14">
        <f t="shared" ref="S191" si="43">SUM(I191:Q191)</f>
        <v>294720</v>
      </c>
      <c r="T191" s="15">
        <f t="shared" ref="T191" si="44">R191/S191</f>
        <v>0.98884025515743756</v>
      </c>
      <c r="U191" s="14"/>
      <c r="V191" s="15"/>
      <c r="W191" s="14"/>
      <c r="X191" s="15"/>
    </row>
    <row r="192" spans="1:24" x14ac:dyDescent="0.25">
      <c r="A192" s="13"/>
      <c r="B192" s="16" t="s">
        <v>53</v>
      </c>
      <c r="C192" s="15">
        <v>0</v>
      </c>
      <c r="D192" s="17">
        <v>7.5999999999999998E-2</v>
      </c>
      <c r="E192" s="15">
        <v>0.14000000000000001</v>
      </c>
      <c r="F192" s="17">
        <v>0.157</v>
      </c>
      <c r="G192" s="17">
        <v>0.36399999999999999</v>
      </c>
      <c r="H192" s="17">
        <v>7.5999999999999998E-2</v>
      </c>
      <c r="I192" s="17">
        <v>0.107</v>
      </c>
      <c r="J192" s="17">
        <v>7.0000000000000001E-3</v>
      </c>
      <c r="K192" s="17">
        <f>K191/$I$303</f>
        <v>0.15931961920834559</v>
      </c>
      <c r="L192" s="17">
        <v>0.158</v>
      </c>
      <c r="M192" s="17">
        <v>0.13400000000000001</v>
      </c>
      <c r="N192" s="15">
        <v>0</v>
      </c>
      <c r="O192" s="15">
        <v>0</v>
      </c>
      <c r="P192" s="15">
        <v>0</v>
      </c>
      <c r="Q192" s="15">
        <v>0</v>
      </c>
      <c r="R192" s="17">
        <v>0.11799999999999999</v>
      </c>
      <c r="S192" s="17">
        <v>0.11600000000000001</v>
      </c>
      <c r="T192" s="13"/>
      <c r="U192" s="17"/>
      <c r="V192" s="13"/>
      <c r="W192" s="17"/>
      <c r="X192" s="13"/>
    </row>
    <row r="194" spans="1:24" ht="18.75" customHeight="1" x14ac:dyDescent="0.25">
      <c r="A194" s="1" t="s">
        <v>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.75" customHeight="1" x14ac:dyDescent="0.25">
      <c r="A195" s="1" t="s">
        <v>1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</row>
    <row r="198" spans="1:24" ht="30" x14ac:dyDescent="0.25">
      <c r="A198" s="3" t="s">
        <v>3</v>
      </c>
      <c r="B198" s="4"/>
      <c r="C198" s="5" t="s">
        <v>122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" customHeight="1" x14ac:dyDescent="0.25">
      <c r="A199" s="22" t="s">
        <v>2</v>
      </c>
      <c r="B199" s="22"/>
      <c r="C199" s="22"/>
    </row>
    <row r="201" spans="1:24" x14ac:dyDescent="0.25">
      <c r="A201" s="9"/>
      <c r="B201" s="9"/>
      <c r="C201" s="10" t="s">
        <v>5</v>
      </c>
      <c r="D201" s="10"/>
      <c r="E201" s="10"/>
      <c r="F201" s="10"/>
      <c r="G201" s="10"/>
      <c r="H201" s="10"/>
      <c r="I201" s="10"/>
      <c r="J201" s="10"/>
      <c r="K201" s="10" t="s">
        <v>6</v>
      </c>
      <c r="L201" s="10"/>
      <c r="M201" s="4"/>
      <c r="N201" s="6" t="s">
        <v>7</v>
      </c>
      <c r="O201" s="6" t="s">
        <v>7</v>
      </c>
      <c r="P201" s="6" t="s">
        <v>8</v>
      </c>
      <c r="Q201" s="6" t="s">
        <v>8</v>
      </c>
      <c r="R201" s="7"/>
      <c r="S201" s="7"/>
      <c r="T201" s="10"/>
      <c r="U201" s="10"/>
      <c r="V201" s="10"/>
      <c r="W201" s="10"/>
    </row>
    <row r="202" spans="1:24" x14ac:dyDescent="0.25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4"/>
      <c r="N202" s="6" t="s">
        <v>9</v>
      </c>
      <c r="O202" s="6" t="s">
        <v>10</v>
      </c>
      <c r="P202" s="6" t="s">
        <v>11</v>
      </c>
      <c r="Q202" s="6" t="s">
        <v>12</v>
      </c>
      <c r="R202" s="11"/>
      <c r="S202" s="11"/>
      <c r="T202" s="10"/>
      <c r="U202" s="10"/>
      <c r="V202" s="10"/>
      <c r="W202" s="10"/>
    </row>
    <row r="203" spans="1:24" x14ac:dyDescent="0.25">
      <c r="A203" s="8" t="s">
        <v>13</v>
      </c>
      <c r="B203" s="8" t="s">
        <v>14</v>
      </c>
      <c r="C203" s="7"/>
      <c r="D203" s="6" t="s">
        <v>15</v>
      </c>
      <c r="E203" s="6" t="s">
        <v>9</v>
      </c>
      <c r="F203" s="6" t="s">
        <v>10</v>
      </c>
      <c r="G203" s="6" t="s">
        <v>16</v>
      </c>
      <c r="H203" s="7"/>
      <c r="I203" s="6" t="s">
        <v>17</v>
      </c>
      <c r="J203" s="6" t="s">
        <v>18</v>
      </c>
      <c r="K203" s="6" t="s">
        <v>194</v>
      </c>
      <c r="L203" s="6" t="s">
        <v>9</v>
      </c>
      <c r="M203" s="6" t="s">
        <v>10</v>
      </c>
      <c r="N203" s="6" t="s">
        <v>19</v>
      </c>
      <c r="O203" s="6" t="s">
        <v>19</v>
      </c>
      <c r="P203" s="6" t="s">
        <v>8</v>
      </c>
      <c r="Q203" s="6" t="s">
        <v>8</v>
      </c>
      <c r="R203" s="6" t="s">
        <v>17</v>
      </c>
      <c r="S203" s="7"/>
      <c r="T203" s="6" t="s">
        <v>20</v>
      </c>
      <c r="U203" s="7"/>
      <c r="V203" s="7"/>
      <c r="W203" s="7"/>
      <c r="X203" s="7"/>
    </row>
    <row r="204" spans="1:24" x14ac:dyDescent="0.25">
      <c r="A204" s="8" t="s">
        <v>21</v>
      </c>
      <c r="B204" s="8" t="s">
        <v>22</v>
      </c>
      <c r="C204" s="6" t="s">
        <v>23</v>
      </c>
      <c r="D204" s="6" t="s">
        <v>24</v>
      </c>
      <c r="E204" s="6" t="s">
        <v>25</v>
      </c>
      <c r="F204" s="6" t="s">
        <v>26</v>
      </c>
      <c r="G204" s="6" t="s">
        <v>27</v>
      </c>
      <c r="H204" s="6" t="s">
        <v>28</v>
      </c>
      <c r="I204" s="6" t="s">
        <v>29</v>
      </c>
      <c r="J204" s="6" t="s">
        <v>30</v>
      </c>
      <c r="K204" s="6" t="s">
        <v>195</v>
      </c>
      <c r="L204" s="6" t="s">
        <v>25</v>
      </c>
      <c r="M204" s="6" t="s">
        <v>26</v>
      </c>
      <c r="N204" s="6" t="s">
        <v>25</v>
      </c>
      <c r="O204" s="6" t="s">
        <v>26</v>
      </c>
      <c r="P204" s="6" t="s">
        <v>31</v>
      </c>
      <c r="Q204" s="6" t="s">
        <v>32</v>
      </c>
      <c r="R204" s="6" t="s">
        <v>6</v>
      </c>
      <c r="S204" s="6" t="s">
        <v>17</v>
      </c>
      <c r="T204" s="6" t="s">
        <v>6</v>
      </c>
      <c r="U204" s="6"/>
      <c r="V204" s="6"/>
      <c r="W204" s="6"/>
      <c r="X204" s="6"/>
    </row>
    <row r="207" spans="1:24" x14ac:dyDescent="0.25">
      <c r="A207">
        <v>801</v>
      </c>
      <c r="B207" t="s">
        <v>211</v>
      </c>
      <c r="K207" s="23">
        <v>8</v>
      </c>
      <c r="R207" s="14">
        <f t="shared" ref="R207" si="45">SUM(J207:Q207)</f>
        <v>8</v>
      </c>
      <c r="S207" s="14">
        <f t="shared" ref="S207" si="46">SUM(I207:Q207)</f>
        <v>8</v>
      </c>
      <c r="T207" s="15">
        <f t="shared" ref="T207" si="47">R207/S207</f>
        <v>1</v>
      </c>
    </row>
    <row r="208" spans="1:24" x14ac:dyDescent="0.25">
      <c r="A208" s="12">
        <v>804</v>
      </c>
      <c r="B208" s="12" t="s">
        <v>123</v>
      </c>
      <c r="C208" s="13"/>
      <c r="D208" s="13"/>
      <c r="E208" s="14">
        <v>3</v>
      </c>
      <c r="F208" s="13"/>
      <c r="G208" s="13"/>
      <c r="H208" s="13"/>
      <c r="I208" s="14">
        <v>3</v>
      </c>
      <c r="J208" s="13"/>
      <c r="K208" s="23">
        <v>20</v>
      </c>
      <c r="L208" s="13"/>
      <c r="M208" s="13"/>
      <c r="N208" s="13"/>
      <c r="O208" s="13"/>
      <c r="P208" s="13"/>
      <c r="Q208" s="13"/>
      <c r="R208" s="14">
        <f t="shared" ref="R208:R236" si="48">SUM(J208:Q208)</f>
        <v>20</v>
      </c>
      <c r="S208" s="14">
        <f t="shared" ref="S208:S236" si="49">SUM(I208:Q208)</f>
        <v>23</v>
      </c>
      <c r="T208" s="15">
        <f t="shared" ref="T208:T236" si="50">R208/S208</f>
        <v>0.86956521739130432</v>
      </c>
      <c r="U208" s="13"/>
      <c r="V208" s="13"/>
      <c r="W208" s="14"/>
      <c r="X208" s="15"/>
    </row>
    <row r="209" spans="1:24" x14ac:dyDescent="0.25">
      <c r="A209" s="12">
        <v>808</v>
      </c>
      <c r="B209" s="12" t="s">
        <v>183</v>
      </c>
      <c r="C209" s="13"/>
      <c r="D209" s="13"/>
      <c r="E209" s="14"/>
      <c r="F209" s="13"/>
      <c r="G209" s="13"/>
      <c r="H209" s="13"/>
      <c r="I209" s="14"/>
      <c r="J209" s="13"/>
      <c r="K209" s="23">
        <v>66</v>
      </c>
      <c r="L209" s="13"/>
      <c r="M209" s="13"/>
      <c r="N209" s="13"/>
      <c r="O209" s="13"/>
      <c r="P209" s="13"/>
      <c r="Q209" s="13"/>
      <c r="R209" s="14">
        <f t="shared" si="48"/>
        <v>66</v>
      </c>
      <c r="S209" s="14">
        <f t="shared" si="49"/>
        <v>66</v>
      </c>
      <c r="T209" s="15">
        <f t="shared" si="50"/>
        <v>1</v>
      </c>
      <c r="U209" s="13"/>
      <c r="V209" s="13"/>
      <c r="W209" s="14"/>
      <c r="X209" s="15"/>
    </row>
    <row r="210" spans="1:24" x14ac:dyDescent="0.25">
      <c r="A210" s="12">
        <v>809</v>
      </c>
      <c r="B210" s="12" t="s">
        <v>124</v>
      </c>
      <c r="C210" s="13"/>
      <c r="D210" s="14">
        <v>2</v>
      </c>
      <c r="E210" s="13"/>
      <c r="F210" s="14">
        <v>47</v>
      </c>
      <c r="G210" s="14">
        <v>70</v>
      </c>
      <c r="H210" s="14">
        <v>459</v>
      </c>
      <c r="I210" s="14">
        <v>578</v>
      </c>
      <c r="J210" s="13"/>
      <c r="K210" s="23">
        <v>23855</v>
      </c>
      <c r="L210" s="14">
        <v>141</v>
      </c>
      <c r="M210" s="14">
        <v>61</v>
      </c>
      <c r="N210" s="13"/>
      <c r="O210" s="13"/>
      <c r="P210" s="13"/>
      <c r="Q210" s="13"/>
      <c r="R210" s="14">
        <f t="shared" si="48"/>
        <v>24057</v>
      </c>
      <c r="S210" s="14">
        <f t="shared" si="49"/>
        <v>24635</v>
      </c>
      <c r="T210" s="15">
        <f t="shared" si="50"/>
        <v>0.97653744672214327</v>
      </c>
      <c r="U210" s="14"/>
      <c r="V210" s="15"/>
      <c r="W210" s="14"/>
      <c r="X210" s="15"/>
    </row>
    <row r="211" spans="1:24" x14ac:dyDescent="0.25">
      <c r="A211" s="12">
        <v>811</v>
      </c>
      <c r="B211" s="12" t="s">
        <v>125</v>
      </c>
      <c r="C211" s="13"/>
      <c r="D211" s="13"/>
      <c r="E211" s="13"/>
      <c r="F211" s="13"/>
      <c r="G211" s="14">
        <v>2</v>
      </c>
      <c r="H211" s="14">
        <v>20</v>
      </c>
      <c r="I211" s="14">
        <v>22</v>
      </c>
      <c r="J211" s="13"/>
      <c r="K211" s="23">
        <v>60</v>
      </c>
      <c r="L211" s="13"/>
      <c r="M211" s="13"/>
      <c r="N211" s="13"/>
      <c r="O211" s="13"/>
      <c r="P211" s="13"/>
      <c r="Q211" s="13"/>
      <c r="R211" s="14">
        <f t="shared" si="48"/>
        <v>60</v>
      </c>
      <c r="S211" s="14">
        <f t="shared" si="49"/>
        <v>82</v>
      </c>
      <c r="T211" s="15">
        <f t="shared" si="50"/>
        <v>0.73170731707317072</v>
      </c>
      <c r="U211" s="13"/>
      <c r="V211" s="13"/>
      <c r="W211" s="14"/>
      <c r="X211" s="15"/>
    </row>
    <row r="212" spans="1:24" x14ac:dyDescent="0.25">
      <c r="A212" s="12">
        <v>813</v>
      </c>
      <c r="B212" s="12" t="s">
        <v>126</v>
      </c>
      <c r="C212" s="13"/>
      <c r="D212" s="14">
        <v>52</v>
      </c>
      <c r="E212" s="14">
        <v>177</v>
      </c>
      <c r="F212" s="14">
        <v>98</v>
      </c>
      <c r="G212" s="14">
        <v>60</v>
      </c>
      <c r="H212" s="14">
        <v>1221</v>
      </c>
      <c r="I212" s="14">
        <v>1608</v>
      </c>
      <c r="J212" s="14">
        <v>182</v>
      </c>
      <c r="K212" s="23">
        <v>83490</v>
      </c>
      <c r="L212" s="14">
        <v>307</v>
      </c>
      <c r="M212" s="14">
        <v>1</v>
      </c>
      <c r="N212" s="13"/>
      <c r="O212" s="13"/>
      <c r="P212" s="13"/>
      <c r="Q212" s="13"/>
      <c r="R212" s="14">
        <f t="shared" si="48"/>
        <v>83980</v>
      </c>
      <c r="S212" s="14">
        <f t="shared" si="49"/>
        <v>85588</v>
      </c>
      <c r="T212" s="15">
        <f t="shared" si="50"/>
        <v>0.98121231948403986</v>
      </c>
      <c r="U212" s="14"/>
      <c r="V212" s="15"/>
      <c r="W212" s="14"/>
      <c r="X212" s="15"/>
    </row>
    <row r="213" spans="1:24" x14ac:dyDescent="0.25">
      <c r="A213" s="12">
        <v>814</v>
      </c>
      <c r="B213" s="12" t="s">
        <v>212</v>
      </c>
      <c r="C213" s="13"/>
      <c r="D213" s="14"/>
      <c r="E213" s="14"/>
      <c r="F213" s="14"/>
      <c r="G213" s="14"/>
      <c r="H213" s="14"/>
      <c r="I213" s="14"/>
      <c r="J213" s="14"/>
      <c r="K213" s="23">
        <v>142</v>
      </c>
      <c r="L213" s="14"/>
      <c r="M213" s="14"/>
      <c r="N213" s="13"/>
      <c r="O213" s="13"/>
      <c r="P213" s="13"/>
      <c r="Q213" s="13"/>
      <c r="R213" s="14">
        <f t="shared" si="48"/>
        <v>142</v>
      </c>
      <c r="S213" s="14">
        <f t="shared" si="49"/>
        <v>142</v>
      </c>
      <c r="T213" s="15">
        <f t="shared" si="50"/>
        <v>1</v>
      </c>
      <c r="U213" s="14"/>
      <c r="V213" s="15"/>
      <c r="W213" s="14"/>
      <c r="X213" s="15"/>
    </row>
    <row r="214" spans="1:24" x14ac:dyDescent="0.25">
      <c r="A214" s="12">
        <v>815</v>
      </c>
      <c r="B214" s="12" t="s">
        <v>127</v>
      </c>
      <c r="C214" s="13"/>
      <c r="D214" s="13"/>
      <c r="E214" s="13"/>
      <c r="F214" s="13"/>
      <c r="G214" s="13"/>
      <c r="H214" s="14">
        <v>284</v>
      </c>
      <c r="I214" s="14">
        <v>284</v>
      </c>
      <c r="J214" s="13"/>
      <c r="K214" s="23">
        <v>13</v>
      </c>
      <c r="L214" s="13"/>
      <c r="M214" s="13"/>
      <c r="N214" s="13"/>
      <c r="O214" s="13"/>
      <c r="P214" s="13"/>
      <c r="Q214" s="13"/>
      <c r="R214" s="14">
        <f t="shared" si="48"/>
        <v>13</v>
      </c>
      <c r="S214" s="14">
        <f t="shared" si="49"/>
        <v>297</v>
      </c>
      <c r="T214" s="15">
        <f t="shared" si="50"/>
        <v>4.3771043771043773E-2</v>
      </c>
      <c r="U214" s="13"/>
      <c r="V214" s="13"/>
      <c r="W214" s="14"/>
      <c r="X214" s="15"/>
    </row>
    <row r="215" spans="1:24" x14ac:dyDescent="0.25">
      <c r="A215" s="12">
        <v>816</v>
      </c>
      <c r="B215" s="12" t="s">
        <v>128</v>
      </c>
      <c r="C215" s="13"/>
      <c r="D215" s="13"/>
      <c r="E215" s="13"/>
      <c r="F215" s="13"/>
      <c r="G215" s="13"/>
      <c r="H215" s="14">
        <v>3</v>
      </c>
      <c r="I215" s="14">
        <v>3</v>
      </c>
      <c r="J215" s="13"/>
      <c r="K215" s="23">
        <v>75</v>
      </c>
      <c r="L215" s="13"/>
      <c r="M215" s="13"/>
      <c r="N215" s="13"/>
      <c r="O215" s="13"/>
      <c r="P215" s="13"/>
      <c r="Q215" s="13"/>
      <c r="R215" s="14">
        <f t="shared" si="48"/>
        <v>75</v>
      </c>
      <c r="S215" s="14">
        <f t="shared" si="49"/>
        <v>78</v>
      </c>
      <c r="T215" s="15">
        <f t="shared" si="50"/>
        <v>0.96153846153846156</v>
      </c>
      <c r="U215" s="13"/>
      <c r="V215" s="13"/>
      <c r="W215" s="14"/>
      <c r="X215" s="15"/>
    </row>
    <row r="216" spans="1:24" x14ac:dyDescent="0.25">
      <c r="A216" s="12">
        <v>817</v>
      </c>
      <c r="B216" s="12" t="s">
        <v>129</v>
      </c>
      <c r="C216" s="13"/>
      <c r="D216" s="14">
        <v>53</v>
      </c>
      <c r="E216" s="14">
        <v>25</v>
      </c>
      <c r="F216" s="14">
        <v>13</v>
      </c>
      <c r="G216" s="14">
        <v>6</v>
      </c>
      <c r="H216" s="14">
        <v>698</v>
      </c>
      <c r="I216" s="14">
        <v>795</v>
      </c>
      <c r="J216" s="14">
        <v>19</v>
      </c>
      <c r="K216" s="23">
        <v>4756</v>
      </c>
      <c r="L216" s="14">
        <v>15</v>
      </c>
      <c r="M216" s="13"/>
      <c r="N216" s="13"/>
      <c r="O216" s="13"/>
      <c r="P216" s="13"/>
      <c r="Q216" s="13"/>
      <c r="R216" s="14">
        <f t="shared" si="48"/>
        <v>4790</v>
      </c>
      <c r="S216" s="14">
        <f t="shared" si="49"/>
        <v>5585</v>
      </c>
      <c r="T216" s="15">
        <f t="shared" si="50"/>
        <v>0.85765443151298115</v>
      </c>
      <c r="U216" s="14"/>
      <c r="V216" s="15"/>
      <c r="W216" s="14"/>
      <c r="X216" s="15"/>
    </row>
    <row r="217" spans="1:24" x14ac:dyDescent="0.25">
      <c r="A217" s="12">
        <v>818</v>
      </c>
      <c r="B217" s="12" t="s">
        <v>130</v>
      </c>
      <c r="C217" s="13"/>
      <c r="D217" s="14">
        <v>6</v>
      </c>
      <c r="E217" s="14">
        <v>21</v>
      </c>
      <c r="F217" s="14">
        <v>31</v>
      </c>
      <c r="G217" s="14">
        <v>10</v>
      </c>
      <c r="H217" s="14">
        <v>12</v>
      </c>
      <c r="I217" s="14">
        <v>80</v>
      </c>
      <c r="J217" s="14">
        <v>8</v>
      </c>
      <c r="K217" s="23">
        <v>7094</v>
      </c>
      <c r="L217" s="14">
        <v>26</v>
      </c>
      <c r="M217" s="13"/>
      <c r="N217" s="13"/>
      <c r="O217" s="13"/>
      <c r="P217" s="13"/>
      <c r="Q217" s="13"/>
      <c r="R217" s="14">
        <f t="shared" si="48"/>
        <v>7128</v>
      </c>
      <c r="S217" s="14">
        <f t="shared" si="49"/>
        <v>7208</v>
      </c>
      <c r="T217" s="15">
        <f t="shared" si="50"/>
        <v>0.98890122086570476</v>
      </c>
      <c r="U217" s="14"/>
      <c r="V217" s="15"/>
      <c r="W217" s="14"/>
      <c r="X217" s="15"/>
    </row>
    <row r="218" spans="1:24" x14ac:dyDescent="0.25">
      <c r="A218" s="12">
        <v>819</v>
      </c>
      <c r="B218" s="12" t="s">
        <v>131</v>
      </c>
      <c r="C218" s="13"/>
      <c r="D218" s="13"/>
      <c r="E218" s="13"/>
      <c r="F218" s="14">
        <v>1</v>
      </c>
      <c r="G218" s="13"/>
      <c r="H218" s="14">
        <v>71</v>
      </c>
      <c r="I218" s="14">
        <v>72</v>
      </c>
      <c r="J218" s="13"/>
      <c r="K218" s="23">
        <v>2438</v>
      </c>
      <c r="L218" s="14">
        <v>3</v>
      </c>
      <c r="M218" s="13"/>
      <c r="N218" s="13"/>
      <c r="O218" s="13"/>
      <c r="P218" s="13"/>
      <c r="Q218" s="13"/>
      <c r="R218" s="14">
        <f t="shared" si="48"/>
        <v>2441</v>
      </c>
      <c r="S218" s="14">
        <f t="shared" si="49"/>
        <v>2513</v>
      </c>
      <c r="T218" s="15">
        <f t="shared" si="50"/>
        <v>0.97134898527656188</v>
      </c>
      <c r="U218" s="13"/>
      <c r="V218" s="13"/>
      <c r="W218" s="14"/>
      <c r="X218" s="15"/>
    </row>
    <row r="219" spans="1:24" x14ac:dyDescent="0.25">
      <c r="A219" s="12">
        <v>820</v>
      </c>
      <c r="B219" s="12" t="s">
        <v>213</v>
      </c>
      <c r="C219" s="13"/>
      <c r="D219" s="13"/>
      <c r="E219" s="13"/>
      <c r="F219" s="14"/>
      <c r="G219" s="13"/>
      <c r="H219" s="14"/>
      <c r="I219" s="14"/>
      <c r="J219" s="13"/>
      <c r="K219" s="23">
        <v>1</v>
      </c>
      <c r="L219" s="14"/>
      <c r="M219" s="13"/>
      <c r="N219" s="13"/>
      <c r="O219" s="13"/>
      <c r="P219" s="13"/>
      <c r="Q219" s="13"/>
      <c r="R219" s="14">
        <f t="shared" si="48"/>
        <v>1</v>
      </c>
      <c r="S219" s="14">
        <f t="shared" si="49"/>
        <v>1</v>
      </c>
      <c r="T219" s="15">
        <f t="shared" si="50"/>
        <v>1</v>
      </c>
      <c r="U219" s="13"/>
      <c r="V219" s="13"/>
      <c r="W219" s="14"/>
      <c r="X219" s="15"/>
    </row>
    <row r="220" spans="1:24" x14ac:dyDescent="0.25">
      <c r="A220" s="12">
        <v>821</v>
      </c>
      <c r="B220" s="12" t="s">
        <v>132</v>
      </c>
      <c r="C220" s="13"/>
      <c r="D220" s="14">
        <v>66</v>
      </c>
      <c r="E220" s="14">
        <v>18</v>
      </c>
      <c r="F220" s="14">
        <v>299</v>
      </c>
      <c r="G220" s="14">
        <v>4</v>
      </c>
      <c r="H220" s="14">
        <v>720</v>
      </c>
      <c r="I220" s="14">
        <v>1107</v>
      </c>
      <c r="J220" s="13"/>
      <c r="K220" s="23">
        <v>82921</v>
      </c>
      <c r="L220" s="14">
        <v>12382</v>
      </c>
      <c r="M220" s="14">
        <v>2701</v>
      </c>
      <c r="N220" s="13"/>
      <c r="O220" s="13"/>
      <c r="P220" s="13"/>
      <c r="Q220" s="13"/>
      <c r="R220" s="14">
        <f t="shared" si="48"/>
        <v>98004</v>
      </c>
      <c r="S220" s="14">
        <f t="shared" si="49"/>
        <v>99111</v>
      </c>
      <c r="T220" s="15">
        <f t="shared" si="50"/>
        <v>0.98883070496715808</v>
      </c>
      <c r="U220" s="14"/>
      <c r="V220" s="15"/>
      <c r="W220" s="14"/>
      <c r="X220" s="15"/>
    </row>
    <row r="221" spans="1:24" x14ac:dyDescent="0.25">
      <c r="A221" s="12">
        <v>822</v>
      </c>
      <c r="B221" s="12" t="s">
        <v>133</v>
      </c>
      <c r="C221" s="13"/>
      <c r="D221" s="13"/>
      <c r="E221" s="13"/>
      <c r="F221" s="13"/>
      <c r="G221" s="13"/>
      <c r="H221" s="14">
        <v>22</v>
      </c>
      <c r="I221" s="14">
        <v>22</v>
      </c>
      <c r="J221" s="13"/>
      <c r="K221" s="23">
        <v>211</v>
      </c>
      <c r="L221" s="13"/>
      <c r="M221" s="13"/>
      <c r="N221" s="13"/>
      <c r="O221" s="13"/>
      <c r="P221" s="13"/>
      <c r="Q221" s="13"/>
      <c r="R221" s="14">
        <f t="shared" si="48"/>
        <v>211</v>
      </c>
      <c r="S221" s="14">
        <f t="shared" si="49"/>
        <v>233</v>
      </c>
      <c r="T221" s="15">
        <f t="shared" si="50"/>
        <v>0.90557939914163088</v>
      </c>
      <c r="U221" s="13"/>
      <c r="V221" s="13"/>
      <c r="W221" s="14"/>
      <c r="X221" s="15"/>
    </row>
    <row r="222" spans="1:24" x14ac:dyDescent="0.25">
      <c r="A222" s="12">
        <v>824</v>
      </c>
      <c r="B222" s="12" t="s">
        <v>134</v>
      </c>
      <c r="C222" s="13"/>
      <c r="D222" s="13"/>
      <c r="E222" s="13"/>
      <c r="F222" s="13"/>
      <c r="G222" s="13"/>
      <c r="H222" s="14">
        <v>27</v>
      </c>
      <c r="I222" s="14">
        <v>27</v>
      </c>
      <c r="J222" s="13"/>
      <c r="K222" s="23">
        <v>193</v>
      </c>
      <c r="L222" s="13"/>
      <c r="M222" s="13"/>
      <c r="N222" s="13"/>
      <c r="O222" s="13"/>
      <c r="P222" s="13"/>
      <c r="Q222" s="13"/>
      <c r="R222" s="14">
        <f t="shared" si="48"/>
        <v>193</v>
      </c>
      <c r="S222" s="14">
        <f t="shared" si="49"/>
        <v>220</v>
      </c>
      <c r="T222" s="15">
        <f t="shared" si="50"/>
        <v>0.87727272727272732</v>
      </c>
      <c r="U222" s="13"/>
      <c r="V222" s="13"/>
      <c r="W222" s="14"/>
      <c r="X222" s="15"/>
    </row>
    <row r="223" spans="1:24" x14ac:dyDescent="0.25">
      <c r="A223" s="12">
        <v>827</v>
      </c>
      <c r="B223" s="12" t="s">
        <v>135</v>
      </c>
      <c r="C223" s="13"/>
      <c r="D223" s="13"/>
      <c r="E223" s="13"/>
      <c r="F223" s="13"/>
      <c r="G223" s="14">
        <v>6</v>
      </c>
      <c r="H223" s="13"/>
      <c r="I223" s="14">
        <v>6</v>
      </c>
      <c r="J223" s="13"/>
      <c r="K223" s="23">
        <v>3</v>
      </c>
      <c r="L223" s="13"/>
      <c r="M223" s="13"/>
      <c r="N223" s="13"/>
      <c r="O223" s="13"/>
      <c r="P223" s="13"/>
      <c r="Q223" s="13"/>
      <c r="R223" s="14">
        <f t="shared" si="48"/>
        <v>3</v>
      </c>
      <c r="S223" s="14">
        <f t="shared" si="49"/>
        <v>9</v>
      </c>
      <c r="T223" s="15">
        <f t="shared" si="50"/>
        <v>0.33333333333333331</v>
      </c>
      <c r="U223" s="13"/>
      <c r="V223" s="13"/>
      <c r="W223" s="14"/>
      <c r="X223" s="15"/>
    </row>
    <row r="224" spans="1:24" x14ac:dyDescent="0.25">
      <c r="A224" s="12">
        <v>828</v>
      </c>
      <c r="B224" s="12" t="s">
        <v>136</v>
      </c>
      <c r="C224" s="13"/>
      <c r="D224" s="13"/>
      <c r="E224" s="13"/>
      <c r="F224" s="13"/>
      <c r="G224" s="13"/>
      <c r="H224" s="14">
        <v>9</v>
      </c>
      <c r="I224" s="14">
        <v>9</v>
      </c>
      <c r="J224" s="13"/>
      <c r="K224" s="23">
        <v>464</v>
      </c>
      <c r="L224" s="13"/>
      <c r="M224" s="13"/>
      <c r="N224" s="13"/>
      <c r="O224" s="13"/>
      <c r="P224" s="13"/>
      <c r="Q224" s="13"/>
      <c r="R224" s="14">
        <f t="shared" si="48"/>
        <v>464</v>
      </c>
      <c r="S224" s="14">
        <f t="shared" si="49"/>
        <v>473</v>
      </c>
      <c r="T224" s="15">
        <f t="shared" si="50"/>
        <v>0.98097251585623679</v>
      </c>
      <c r="U224" s="13"/>
      <c r="V224" s="13"/>
      <c r="W224" s="14"/>
      <c r="X224" s="15"/>
    </row>
    <row r="225" spans="1:24" x14ac:dyDescent="0.25">
      <c r="A225" s="12">
        <v>831</v>
      </c>
      <c r="B225" s="12" t="s">
        <v>137</v>
      </c>
      <c r="C225" s="13"/>
      <c r="D225" s="13"/>
      <c r="E225" s="13"/>
      <c r="F225" s="13"/>
      <c r="G225" s="13"/>
      <c r="H225" s="14">
        <v>4</v>
      </c>
      <c r="I225" s="14">
        <v>4</v>
      </c>
      <c r="J225" s="13"/>
      <c r="K225" s="23">
        <v>4</v>
      </c>
      <c r="L225" s="13"/>
      <c r="M225" s="13"/>
      <c r="N225" s="13"/>
      <c r="O225" s="13"/>
      <c r="P225" s="13"/>
      <c r="Q225" s="13"/>
      <c r="R225" s="14">
        <f t="shared" si="48"/>
        <v>4</v>
      </c>
      <c r="S225" s="14">
        <f t="shared" si="49"/>
        <v>8</v>
      </c>
      <c r="T225" s="15">
        <f t="shared" si="50"/>
        <v>0.5</v>
      </c>
      <c r="U225" s="13"/>
      <c r="V225" s="13"/>
      <c r="W225" s="14"/>
      <c r="X225" s="15"/>
    </row>
    <row r="226" spans="1:24" x14ac:dyDescent="0.25">
      <c r="A226" s="12">
        <v>832</v>
      </c>
      <c r="B226" s="12" t="s">
        <v>138</v>
      </c>
      <c r="C226" s="13"/>
      <c r="D226" s="13"/>
      <c r="E226" s="13"/>
      <c r="F226" s="13"/>
      <c r="G226" s="13"/>
      <c r="H226" s="14">
        <v>16</v>
      </c>
      <c r="I226" s="14">
        <v>16</v>
      </c>
      <c r="J226" s="13"/>
      <c r="K226" s="23">
        <v>1732</v>
      </c>
      <c r="L226" s="13"/>
      <c r="M226" s="13"/>
      <c r="N226" s="13"/>
      <c r="O226" s="13"/>
      <c r="P226" s="13"/>
      <c r="Q226" s="13"/>
      <c r="R226" s="14">
        <f t="shared" si="48"/>
        <v>1732</v>
      </c>
      <c r="S226" s="14">
        <f t="shared" si="49"/>
        <v>1748</v>
      </c>
      <c r="T226" s="15">
        <f t="shared" si="50"/>
        <v>0.99084668192219683</v>
      </c>
      <c r="U226" s="13"/>
      <c r="V226" s="13"/>
      <c r="W226" s="14"/>
      <c r="X226" s="15"/>
    </row>
    <row r="227" spans="1:24" x14ac:dyDescent="0.25">
      <c r="A227" s="12">
        <v>833</v>
      </c>
      <c r="B227" s="12" t="s">
        <v>139</v>
      </c>
      <c r="C227" s="13"/>
      <c r="D227" s="13"/>
      <c r="E227" s="13"/>
      <c r="F227" s="13"/>
      <c r="G227" s="13"/>
      <c r="H227" s="14">
        <v>17</v>
      </c>
      <c r="I227" s="14">
        <v>17</v>
      </c>
      <c r="J227" s="13"/>
      <c r="K227" s="23">
        <v>18</v>
      </c>
      <c r="L227" s="13"/>
      <c r="M227" s="13"/>
      <c r="N227" s="13"/>
      <c r="O227" s="13"/>
      <c r="P227" s="13"/>
      <c r="Q227" s="13"/>
      <c r="R227" s="14">
        <f t="shared" si="48"/>
        <v>18</v>
      </c>
      <c r="S227" s="14">
        <f t="shared" si="49"/>
        <v>35</v>
      </c>
      <c r="T227" s="15">
        <f t="shared" si="50"/>
        <v>0.51428571428571423</v>
      </c>
      <c r="U227" s="13"/>
      <c r="V227" s="13"/>
      <c r="W227" s="14"/>
      <c r="X227" s="15"/>
    </row>
    <row r="228" spans="1:24" x14ac:dyDescent="0.25">
      <c r="A228" s="12">
        <v>834</v>
      </c>
      <c r="B228" s="12" t="s">
        <v>140</v>
      </c>
      <c r="C228" s="13"/>
      <c r="D228" s="13"/>
      <c r="E228" s="13"/>
      <c r="F228" s="13"/>
      <c r="G228" s="13"/>
      <c r="H228" s="14">
        <v>4</v>
      </c>
      <c r="I228" s="14">
        <v>4</v>
      </c>
      <c r="J228" s="13"/>
      <c r="K228" s="23">
        <v>14</v>
      </c>
      <c r="L228" s="13"/>
      <c r="M228" s="13"/>
      <c r="N228" s="13"/>
      <c r="O228" s="13"/>
      <c r="P228" s="13"/>
      <c r="Q228" s="13"/>
      <c r="R228" s="14">
        <f t="shared" si="48"/>
        <v>14</v>
      </c>
      <c r="S228" s="14">
        <f t="shared" si="49"/>
        <v>18</v>
      </c>
      <c r="T228" s="15">
        <f t="shared" si="50"/>
        <v>0.77777777777777779</v>
      </c>
      <c r="U228" s="13"/>
      <c r="V228" s="13"/>
      <c r="W228" s="14"/>
      <c r="X228" s="15"/>
    </row>
    <row r="229" spans="1:24" x14ac:dyDescent="0.25">
      <c r="A229" s="12">
        <v>835</v>
      </c>
      <c r="B229" s="12" t="s">
        <v>185</v>
      </c>
      <c r="C229" s="13"/>
      <c r="D229" s="13"/>
      <c r="E229" s="13"/>
      <c r="F229" s="13"/>
      <c r="G229" s="13"/>
      <c r="H229" s="14"/>
      <c r="I229" s="14"/>
      <c r="J229" s="13"/>
      <c r="K229" s="23">
        <v>2</v>
      </c>
      <c r="L229" s="13"/>
      <c r="M229" s="13"/>
      <c r="N229" s="13"/>
      <c r="O229" s="13"/>
      <c r="P229" s="13"/>
      <c r="Q229" s="13"/>
      <c r="R229" s="14">
        <f t="shared" si="48"/>
        <v>2</v>
      </c>
      <c r="S229" s="14">
        <f t="shared" si="49"/>
        <v>2</v>
      </c>
      <c r="T229" s="15">
        <f t="shared" si="50"/>
        <v>1</v>
      </c>
      <c r="U229" s="13"/>
      <c r="V229" s="13"/>
      <c r="W229" s="14"/>
      <c r="X229" s="15"/>
    </row>
    <row r="230" spans="1:24" x14ac:dyDescent="0.25">
      <c r="A230" s="12">
        <v>837</v>
      </c>
      <c r="B230" s="12" t="s">
        <v>141</v>
      </c>
      <c r="C230" s="13"/>
      <c r="D230" s="13"/>
      <c r="E230" s="13"/>
      <c r="F230" s="13"/>
      <c r="G230" s="13"/>
      <c r="H230" s="14">
        <v>250</v>
      </c>
      <c r="I230" s="14">
        <v>250</v>
      </c>
      <c r="J230" s="13"/>
      <c r="K230" s="23">
        <v>88</v>
      </c>
      <c r="L230" s="13"/>
      <c r="M230" s="14">
        <v>2</v>
      </c>
      <c r="N230" s="13"/>
      <c r="O230" s="13"/>
      <c r="P230" s="13"/>
      <c r="Q230" s="13"/>
      <c r="R230" s="14">
        <f t="shared" si="48"/>
        <v>90</v>
      </c>
      <c r="S230" s="14">
        <f t="shared" si="49"/>
        <v>340</v>
      </c>
      <c r="T230" s="15">
        <f t="shared" si="50"/>
        <v>0.26470588235294118</v>
      </c>
      <c r="U230" s="13"/>
      <c r="V230" s="13"/>
      <c r="W230" s="14"/>
      <c r="X230" s="15"/>
    </row>
    <row r="231" spans="1:24" x14ac:dyDescent="0.25">
      <c r="A231" s="12">
        <v>841</v>
      </c>
      <c r="B231" s="12" t="s">
        <v>142</v>
      </c>
      <c r="C231" s="13"/>
      <c r="D231" s="13"/>
      <c r="E231" s="14">
        <v>3</v>
      </c>
      <c r="F231" s="14">
        <v>20</v>
      </c>
      <c r="G231" s="13"/>
      <c r="H231" s="14">
        <v>578</v>
      </c>
      <c r="I231" s="14">
        <v>601</v>
      </c>
      <c r="J231" s="14">
        <v>1</v>
      </c>
      <c r="K231" s="23">
        <v>2693</v>
      </c>
      <c r="L231" s="14">
        <v>33</v>
      </c>
      <c r="M231" s="13"/>
      <c r="N231" s="13"/>
      <c r="O231" s="13"/>
      <c r="P231" s="13"/>
      <c r="Q231" s="13"/>
      <c r="R231" s="14">
        <f t="shared" si="48"/>
        <v>2727</v>
      </c>
      <c r="S231" s="14">
        <f t="shared" si="49"/>
        <v>3328</v>
      </c>
      <c r="T231" s="15">
        <f t="shared" si="50"/>
        <v>0.81941105769230771</v>
      </c>
      <c r="U231" s="13"/>
      <c r="V231" s="13"/>
      <c r="W231" s="14"/>
      <c r="X231" s="15"/>
    </row>
    <row r="232" spans="1:24" x14ac:dyDescent="0.25">
      <c r="A232" s="12">
        <v>842</v>
      </c>
      <c r="B232" s="12" t="s">
        <v>143</v>
      </c>
      <c r="C232" s="13"/>
      <c r="D232" s="13"/>
      <c r="E232" s="13"/>
      <c r="F232" s="14">
        <v>1</v>
      </c>
      <c r="G232" s="14">
        <v>20</v>
      </c>
      <c r="H232" s="13"/>
      <c r="I232" s="14">
        <v>21</v>
      </c>
      <c r="J232" s="13"/>
      <c r="K232" s="23">
        <v>194</v>
      </c>
      <c r="L232" s="13"/>
      <c r="M232" s="14">
        <v>1</v>
      </c>
      <c r="N232" s="13"/>
      <c r="O232" s="13"/>
      <c r="P232" s="13"/>
      <c r="Q232" s="13"/>
      <c r="R232" s="14">
        <f t="shared" si="48"/>
        <v>195</v>
      </c>
      <c r="S232" s="14">
        <f t="shared" si="49"/>
        <v>216</v>
      </c>
      <c r="T232" s="15">
        <f t="shared" si="50"/>
        <v>0.90277777777777779</v>
      </c>
      <c r="U232" s="13"/>
      <c r="V232" s="13"/>
      <c r="W232" s="14"/>
      <c r="X232" s="15"/>
    </row>
    <row r="233" spans="1:24" x14ac:dyDescent="0.25">
      <c r="A233" s="12">
        <v>890</v>
      </c>
      <c r="B233" s="12" t="s">
        <v>187</v>
      </c>
      <c r="C233" s="13"/>
      <c r="D233" s="13"/>
      <c r="E233" s="13"/>
      <c r="F233" s="14"/>
      <c r="G233" s="14"/>
      <c r="H233" s="13"/>
      <c r="I233" s="14"/>
      <c r="J233" s="13"/>
      <c r="K233" s="23">
        <v>2</v>
      </c>
      <c r="L233" s="13"/>
      <c r="M233" s="14"/>
      <c r="N233" s="13"/>
      <c r="O233" s="13"/>
      <c r="P233" s="13"/>
      <c r="Q233" s="13"/>
      <c r="R233" s="14">
        <f t="shared" si="48"/>
        <v>2</v>
      </c>
      <c r="S233" s="14">
        <f t="shared" si="49"/>
        <v>2</v>
      </c>
      <c r="T233" s="15">
        <f t="shared" si="50"/>
        <v>1</v>
      </c>
      <c r="U233" s="13"/>
      <c r="V233" s="13"/>
      <c r="W233" s="14"/>
      <c r="X233" s="15"/>
    </row>
    <row r="234" spans="1:24" x14ac:dyDescent="0.25">
      <c r="A234" s="12">
        <v>891</v>
      </c>
      <c r="B234" s="12" t="s">
        <v>188</v>
      </c>
      <c r="C234" s="13"/>
      <c r="D234" s="13"/>
      <c r="E234" s="13"/>
      <c r="F234" s="14"/>
      <c r="G234" s="14"/>
      <c r="H234" s="13"/>
      <c r="I234" s="14"/>
      <c r="J234" s="13"/>
      <c r="K234" s="23">
        <v>21</v>
      </c>
      <c r="L234" s="13"/>
      <c r="M234" s="14"/>
      <c r="N234" s="13"/>
      <c r="O234" s="13"/>
      <c r="P234" s="13"/>
      <c r="Q234" s="13"/>
      <c r="R234" s="14">
        <f t="shared" si="48"/>
        <v>21</v>
      </c>
      <c r="S234" s="14">
        <f t="shared" si="49"/>
        <v>21</v>
      </c>
      <c r="T234" s="15">
        <f t="shared" si="50"/>
        <v>1</v>
      </c>
      <c r="U234" s="13"/>
      <c r="V234" s="13"/>
      <c r="W234" s="14"/>
      <c r="X234" s="15"/>
    </row>
    <row r="235" spans="1:24" x14ac:dyDescent="0.25">
      <c r="A235" s="12">
        <v>892</v>
      </c>
      <c r="B235" s="12" t="s">
        <v>144</v>
      </c>
      <c r="C235" s="13"/>
      <c r="D235" s="14">
        <v>4</v>
      </c>
      <c r="E235" s="13"/>
      <c r="F235" s="14">
        <v>3</v>
      </c>
      <c r="G235" s="13"/>
      <c r="H235" s="13"/>
      <c r="I235" s="14">
        <v>7</v>
      </c>
      <c r="J235" s="13"/>
      <c r="K235" s="23">
        <v>17</v>
      </c>
      <c r="L235" s="13"/>
      <c r="M235" s="13"/>
      <c r="N235" s="13"/>
      <c r="O235" s="13"/>
      <c r="P235" s="13"/>
      <c r="Q235" s="13"/>
      <c r="R235" s="14">
        <f t="shared" si="48"/>
        <v>17</v>
      </c>
      <c r="S235" s="14">
        <f t="shared" si="49"/>
        <v>24</v>
      </c>
      <c r="T235" s="15">
        <f t="shared" si="50"/>
        <v>0.70833333333333337</v>
      </c>
      <c r="U235" s="13"/>
      <c r="V235" s="13"/>
      <c r="W235" s="14"/>
      <c r="X235" s="15"/>
    </row>
    <row r="236" spans="1:24" x14ac:dyDescent="0.25">
      <c r="A236" s="12">
        <v>893</v>
      </c>
      <c r="B236" s="12" t="s">
        <v>145</v>
      </c>
      <c r="C236" s="13"/>
      <c r="D236" s="13"/>
      <c r="E236" s="13"/>
      <c r="F236" s="13"/>
      <c r="G236" s="13"/>
      <c r="H236" s="14">
        <v>3</v>
      </c>
      <c r="I236" s="14">
        <v>3</v>
      </c>
      <c r="J236" s="13"/>
      <c r="K236" s="23">
        <v>156</v>
      </c>
      <c r="L236" s="13"/>
      <c r="M236" s="13"/>
      <c r="N236" s="13"/>
      <c r="O236" s="13"/>
      <c r="P236" s="13"/>
      <c r="Q236" s="13"/>
      <c r="R236" s="14">
        <f t="shared" si="48"/>
        <v>156</v>
      </c>
      <c r="S236" s="14">
        <f t="shared" si="49"/>
        <v>159</v>
      </c>
      <c r="T236" s="15">
        <f t="shared" si="50"/>
        <v>0.98113207547169812</v>
      </c>
      <c r="U236" s="13"/>
      <c r="V236" s="13"/>
      <c r="W236" s="14"/>
      <c r="X236" s="15"/>
    </row>
    <row r="237" spans="1:24" x14ac:dyDescent="0.25">
      <c r="K237" s="23"/>
    </row>
    <row r="238" spans="1:24" x14ac:dyDescent="0.25">
      <c r="K238" s="23"/>
    </row>
    <row r="239" spans="1:24" x14ac:dyDescent="0.25">
      <c r="A239" s="13"/>
      <c r="B239" s="16" t="s">
        <v>52</v>
      </c>
      <c r="C239" s="13"/>
      <c r="D239" s="14">
        <v>183</v>
      </c>
      <c r="E239" s="14">
        <v>247</v>
      </c>
      <c r="F239" s="14">
        <v>513</v>
      </c>
      <c r="G239" s="14">
        <v>178</v>
      </c>
      <c r="H239" s="14">
        <v>4418</v>
      </c>
      <c r="I239" s="14">
        <v>5539</v>
      </c>
      <c r="J239" s="14">
        <v>210</v>
      </c>
      <c r="K239" s="23">
        <f>SUM(K207:K236)</f>
        <v>210751</v>
      </c>
      <c r="L239" s="14">
        <v>12907</v>
      </c>
      <c r="M239" s="14">
        <v>2766</v>
      </c>
      <c r="N239" s="13"/>
      <c r="O239" s="13"/>
      <c r="P239" s="13"/>
      <c r="Q239" s="13"/>
      <c r="R239" s="14">
        <f t="shared" ref="R239" si="51">SUM(J239:Q239)</f>
        <v>226634</v>
      </c>
      <c r="S239" s="14">
        <f t="shared" ref="S239" si="52">SUM(I239:Q239)</f>
        <v>232173</v>
      </c>
      <c r="T239" s="15">
        <f t="shared" ref="T239" si="53">R239/S239</f>
        <v>0.97614279007464266</v>
      </c>
      <c r="U239" s="14"/>
      <c r="V239" s="15"/>
      <c r="W239" s="14"/>
      <c r="X239" s="15"/>
    </row>
    <row r="240" spans="1:24" x14ac:dyDescent="0.25">
      <c r="A240" s="13"/>
      <c r="B240" s="16" t="s">
        <v>53</v>
      </c>
      <c r="C240" s="15">
        <v>0</v>
      </c>
      <c r="D240" s="17">
        <v>2.7E-2</v>
      </c>
      <c r="E240" s="17">
        <v>7.9000000000000001E-2</v>
      </c>
      <c r="F240" s="15">
        <v>0.09</v>
      </c>
      <c r="G240" s="17">
        <v>0.182</v>
      </c>
      <c r="H240" s="17">
        <v>0.313</v>
      </c>
      <c r="I240" s="15">
        <v>0.18</v>
      </c>
      <c r="J240" s="17">
        <v>5.0000000000000001E-3</v>
      </c>
      <c r="K240" s="17">
        <f>K239/$I$303</f>
        <v>0.12315422926855209</v>
      </c>
      <c r="L240" s="17">
        <v>0.126</v>
      </c>
      <c r="M240" s="17">
        <v>0.161</v>
      </c>
      <c r="N240" s="15">
        <v>0</v>
      </c>
      <c r="O240" s="15">
        <v>0</v>
      </c>
      <c r="P240" s="15">
        <v>0</v>
      </c>
      <c r="Q240" s="15">
        <v>0</v>
      </c>
      <c r="R240" s="17">
        <v>9.9000000000000005E-2</v>
      </c>
      <c r="S240" s="17">
        <v>0.112</v>
      </c>
      <c r="T240" s="13"/>
      <c r="U240" s="17"/>
      <c r="V240" s="13"/>
      <c r="W240" s="17"/>
      <c r="X240" s="13"/>
    </row>
    <row r="242" spans="1:24" ht="18.75" customHeight="1" x14ac:dyDescent="0.25">
      <c r="A242" s="1" t="s">
        <v>0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.75" customHeight="1" x14ac:dyDescent="0.25">
      <c r="A243" s="1" t="s">
        <v>1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</row>
    <row r="246" spans="1:24" ht="30" x14ac:dyDescent="0.25">
      <c r="A246" s="3" t="s">
        <v>3</v>
      </c>
      <c r="B246" s="4"/>
      <c r="C246" s="5" t="s">
        <v>146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x14ac:dyDescent="0.25">
      <c r="A247" s="22" t="s">
        <v>2</v>
      </c>
      <c r="B247" s="22"/>
      <c r="C247" s="22"/>
    </row>
    <row r="249" spans="1:24" x14ac:dyDescent="0.25">
      <c r="A249" s="9"/>
      <c r="B249" s="9"/>
      <c r="C249" s="10" t="s">
        <v>5</v>
      </c>
      <c r="D249" s="10"/>
      <c r="E249" s="10"/>
      <c r="F249" s="10"/>
      <c r="G249" s="10"/>
      <c r="H249" s="10"/>
      <c r="I249" s="10"/>
      <c r="J249" s="10"/>
      <c r="K249" s="10" t="s">
        <v>6</v>
      </c>
      <c r="L249" s="10"/>
      <c r="M249" s="4"/>
      <c r="N249" s="6" t="s">
        <v>7</v>
      </c>
      <c r="O249" s="6" t="s">
        <v>7</v>
      </c>
      <c r="P249" s="6" t="s">
        <v>8</v>
      </c>
      <c r="Q249" s="6" t="s">
        <v>8</v>
      </c>
      <c r="R249" s="7"/>
      <c r="S249" s="7"/>
      <c r="T249" s="10"/>
      <c r="U249" s="10"/>
      <c r="V249" s="10"/>
      <c r="W249" s="10"/>
    </row>
    <row r="250" spans="1:24" x14ac:dyDescent="0.25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4"/>
      <c r="N250" s="6" t="s">
        <v>9</v>
      </c>
      <c r="O250" s="6" t="s">
        <v>10</v>
      </c>
      <c r="P250" s="6" t="s">
        <v>11</v>
      </c>
      <c r="Q250" s="6" t="s">
        <v>12</v>
      </c>
      <c r="R250" s="11"/>
      <c r="S250" s="11"/>
      <c r="T250" s="10"/>
      <c r="U250" s="10"/>
      <c r="V250" s="10"/>
      <c r="W250" s="10"/>
    </row>
    <row r="251" spans="1:24" x14ac:dyDescent="0.25">
      <c r="A251" s="8" t="s">
        <v>13</v>
      </c>
      <c r="B251" s="8" t="s">
        <v>14</v>
      </c>
      <c r="C251" s="7"/>
      <c r="D251" s="6" t="s">
        <v>15</v>
      </c>
      <c r="E251" s="6" t="s">
        <v>9</v>
      </c>
      <c r="F251" s="6" t="s">
        <v>10</v>
      </c>
      <c r="G251" s="6" t="s">
        <v>16</v>
      </c>
      <c r="H251" s="7"/>
      <c r="I251" s="6" t="s">
        <v>17</v>
      </c>
      <c r="J251" s="6" t="s">
        <v>18</v>
      </c>
      <c r="K251" s="6" t="s">
        <v>194</v>
      </c>
      <c r="L251" s="6" t="s">
        <v>9</v>
      </c>
      <c r="M251" s="6" t="s">
        <v>10</v>
      </c>
      <c r="N251" s="6" t="s">
        <v>19</v>
      </c>
      <c r="O251" s="6" t="s">
        <v>19</v>
      </c>
      <c r="P251" s="6" t="s">
        <v>8</v>
      </c>
      <c r="Q251" s="6" t="s">
        <v>8</v>
      </c>
      <c r="R251" s="6" t="s">
        <v>17</v>
      </c>
      <c r="S251" s="7"/>
      <c r="T251" s="6" t="s">
        <v>20</v>
      </c>
      <c r="U251" s="7"/>
      <c r="V251" s="7"/>
      <c r="W251" s="7"/>
      <c r="X251" s="7"/>
    </row>
    <row r="252" spans="1:24" x14ac:dyDescent="0.25">
      <c r="A252" s="8" t="s">
        <v>21</v>
      </c>
      <c r="B252" s="8" t="s">
        <v>22</v>
      </c>
      <c r="C252" s="6" t="s">
        <v>23</v>
      </c>
      <c r="D252" s="6" t="s">
        <v>24</v>
      </c>
      <c r="E252" s="6" t="s">
        <v>25</v>
      </c>
      <c r="F252" s="6" t="s">
        <v>26</v>
      </c>
      <c r="G252" s="6" t="s">
        <v>27</v>
      </c>
      <c r="H252" s="6" t="s">
        <v>28</v>
      </c>
      <c r="I252" s="6" t="s">
        <v>29</v>
      </c>
      <c r="J252" s="6" t="s">
        <v>30</v>
      </c>
      <c r="K252" s="6" t="s">
        <v>195</v>
      </c>
      <c r="L252" s="6" t="s">
        <v>25</v>
      </c>
      <c r="M252" s="6" t="s">
        <v>26</v>
      </c>
      <c r="N252" s="6" t="s">
        <v>25</v>
      </c>
      <c r="O252" s="6" t="s">
        <v>26</v>
      </c>
      <c r="P252" s="6" t="s">
        <v>31</v>
      </c>
      <c r="Q252" s="6" t="s">
        <v>32</v>
      </c>
      <c r="R252" s="6" t="s">
        <v>6</v>
      </c>
      <c r="S252" s="6" t="s">
        <v>17</v>
      </c>
      <c r="T252" s="6" t="s">
        <v>6</v>
      </c>
      <c r="U252" s="6"/>
      <c r="V252" s="6"/>
      <c r="W252" s="6"/>
      <c r="X252" s="6"/>
    </row>
    <row r="255" spans="1:24" x14ac:dyDescent="0.25">
      <c r="A255" s="12">
        <v>401</v>
      </c>
      <c r="B255" s="12" t="s">
        <v>147</v>
      </c>
      <c r="C255" s="13"/>
      <c r="D255" s="13"/>
      <c r="E255" s="13"/>
      <c r="F255" s="14">
        <v>1</v>
      </c>
      <c r="G255" s="13"/>
      <c r="H255" s="14">
        <v>2</v>
      </c>
      <c r="I255" s="14">
        <v>3</v>
      </c>
      <c r="J255" s="13"/>
      <c r="K255" s="25">
        <v>29</v>
      </c>
      <c r="L255" s="13"/>
      <c r="M255" s="13"/>
      <c r="N255" s="13"/>
      <c r="O255" s="13"/>
      <c r="P255" s="13"/>
      <c r="Q255" s="13"/>
      <c r="R255" s="14">
        <f t="shared" ref="R255" si="54">SUM(J255:Q255)</f>
        <v>29</v>
      </c>
      <c r="S255" s="14">
        <f t="shared" ref="S255" si="55">SUM(I255:Q255)</f>
        <v>32</v>
      </c>
      <c r="T255" s="15">
        <f t="shared" ref="T255" si="56">R255/S255</f>
        <v>0.90625</v>
      </c>
      <c r="U255" s="13"/>
      <c r="V255" s="13"/>
      <c r="W255" s="14"/>
      <c r="X255" s="15"/>
    </row>
    <row r="256" spans="1:24" x14ac:dyDescent="0.25">
      <c r="A256" s="12">
        <v>410</v>
      </c>
      <c r="B256" s="12" t="s">
        <v>148</v>
      </c>
      <c r="C256" s="13"/>
      <c r="D256" s="14">
        <v>920</v>
      </c>
      <c r="E256" s="14">
        <v>408</v>
      </c>
      <c r="F256" s="14">
        <v>433</v>
      </c>
      <c r="G256" s="13"/>
      <c r="H256" s="14">
        <v>273</v>
      </c>
      <c r="I256" s="14">
        <v>2034</v>
      </c>
      <c r="J256" s="14">
        <v>1748</v>
      </c>
      <c r="K256" s="23">
        <v>95192</v>
      </c>
      <c r="L256" s="14">
        <v>5890</v>
      </c>
      <c r="M256" s="14">
        <v>308</v>
      </c>
      <c r="N256" s="13"/>
      <c r="O256" s="13"/>
      <c r="P256" s="13"/>
      <c r="Q256" s="13"/>
      <c r="R256" s="14">
        <f t="shared" ref="R256:R264" si="57">SUM(J256:Q256)</f>
        <v>103138</v>
      </c>
      <c r="S256" s="14">
        <f t="shared" ref="S256:S264" si="58">SUM(I256:Q256)</f>
        <v>105172</v>
      </c>
      <c r="T256" s="15">
        <f t="shared" ref="T256:T264" si="59">R256/S256</f>
        <v>0.98066025177803984</v>
      </c>
      <c r="U256" s="14"/>
      <c r="V256" s="15"/>
      <c r="W256" s="14"/>
      <c r="X256" s="15"/>
    </row>
    <row r="257" spans="1:24" x14ac:dyDescent="0.25">
      <c r="A257" s="12">
        <v>414</v>
      </c>
      <c r="B257" s="12" t="s">
        <v>191</v>
      </c>
      <c r="C257" s="13"/>
      <c r="D257" s="14"/>
      <c r="E257" s="14"/>
      <c r="F257" s="14"/>
      <c r="G257" s="13"/>
      <c r="H257" s="14"/>
      <c r="I257" s="14"/>
      <c r="J257" s="14"/>
      <c r="K257" s="23">
        <v>20</v>
      </c>
      <c r="L257" s="14"/>
      <c r="M257" s="14"/>
      <c r="N257" s="13"/>
      <c r="O257" s="13"/>
      <c r="P257" s="13"/>
      <c r="Q257" s="13"/>
      <c r="R257" s="14">
        <f t="shared" si="57"/>
        <v>20</v>
      </c>
      <c r="S257" s="14">
        <f t="shared" si="58"/>
        <v>20</v>
      </c>
      <c r="T257" s="15">
        <f t="shared" si="59"/>
        <v>1</v>
      </c>
      <c r="U257" s="14"/>
      <c r="V257" s="15"/>
      <c r="W257" s="14"/>
      <c r="X257" s="15"/>
    </row>
    <row r="258" spans="1:24" x14ac:dyDescent="0.25">
      <c r="A258" s="12">
        <v>417</v>
      </c>
      <c r="B258" s="12" t="s">
        <v>149</v>
      </c>
      <c r="C258" s="13"/>
      <c r="D258" s="14">
        <v>4</v>
      </c>
      <c r="E258" s="13"/>
      <c r="F258" s="14">
        <v>197</v>
      </c>
      <c r="G258" s="14">
        <v>18</v>
      </c>
      <c r="H258" s="14">
        <v>49</v>
      </c>
      <c r="I258" s="14">
        <v>268</v>
      </c>
      <c r="J258" s="13"/>
      <c r="K258" s="23">
        <v>214447</v>
      </c>
      <c r="L258" s="14">
        <v>7514</v>
      </c>
      <c r="M258" s="14">
        <v>692</v>
      </c>
      <c r="N258" s="13"/>
      <c r="O258" s="13"/>
      <c r="P258" s="13"/>
      <c r="Q258" s="13"/>
      <c r="R258" s="14">
        <f t="shared" si="57"/>
        <v>222653</v>
      </c>
      <c r="S258" s="14">
        <f t="shared" si="58"/>
        <v>222921</v>
      </c>
      <c r="T258" s="15">
        <f t="shared" si="59"/>
        <v>0.99879778037959632</v>
      </c>
      <c r="U258" s="14"/>
      <c r="V258" s="15"/>
      <c r="W258" s="14"/>
      <c r="X258" s="15"/>
    </row>
    <row r="259" spans="1:24" x14ac:dyDescent="0.25">
      <c r="A259" s="12">
        <v>425</v>
      </c>
      <c r="B259" s="12" t="s">
        <v>150</v>
      </c>
      <c r="C259" s="13"/>
      <c r="D259" s="13"/>
      <c r="E259" s="13"/>
      <c r="F259" s="13"/>
      <c r="G259" s="13"/>
      <c r="H259" s="14">
        <v>2</v>
      </c>
      <c r="I259" s="14">
        <v>2</v>
      </c>
      <c r="J259" s="13"/>
      <c r="K259" s="23">
        <v>13</v>
      </c>
      <c r="L259" s="13"/>
      <c r="M259" s="13"/>
      <c r="N259" s="13"/>
      <c r="O259" s="13"/>
      <c r="P259" s="13"/>
      <c r="Q259" s="13"/>
      <c r="R259" s="14">
        <f t="shared" si="57"/>
        <v>13</v>
      </c>
      <c r="S259" s="14">
        <f t="shared" si="58"/>
        <v>15</v>
      </c>
      <c r="T259" s="15">
        <f t="shared" si="59"/>
        <v>0.8666666666666667</v>
      </c>
      <c r="U259" s="13"/>
      <c r="V259" s="13"/>
      <c r="W259" s="14"/>
      <c r="X259" s="15"/>
    </row>
    <row r="260" spans="1:24" x14ac:dyDescent="0.25">
      <c r="A260" s="12">
        <v>427</v>
      </c>
      <c r="B260" s="12" t="s">
        <v>151</v>
      </c>
      <c r="C260" s="13"/>
      <c r="D260" s="14">
        <v>34</v>
      </c>
      <c r="E260" s="14">
        <v>275</v>
      </c>
      <c r="F260" s="14">
        <v>155</v>
      </c>
      <c r="G260" s="14">
        <v>24</v>
      </c>
      <c r="H260" s="14">
        <v>665</v>
      </c>
      <c r="I260" s="14">
        <v>1153</v>
      </c>
      <c r="J260" s="14">
        <v>894</v>
      </c>
      <c r="K260" s="23">
        <v>134975</v>
      </c>
      <c r="L260" s="14">
        <v>761</v>
      </c>
      <c r="M260" s="13"/>
      <c r="N260" s="13"/>
      <c r="O260" s="13"/>
      <c r="P260" s="13"/>
      <c r="Q260" s="13"/>
      <c r="R260" s="14">
        <f t="shared" si="57"/>
        <v>136630</v>
      </c>
      <c r="S260" s="14">
        <f t="shared" si="58"/>
        <v>137783</v>
      </c>
      <c r="T260" s="15">
        <f t="shared" si="59"/>
        <v>0.99163176879586012</v>
      </c>
      <c r="U260" s="14"/>
      <c r="V260" s="15"/>
      <c r="W260" s="14"/>
      <c r="X260" s="15"/>
    </row>
    <row r="261" spans="1:24" x14ac:dyDescent="0.25">
      <c r="A261" s="12">
        <v>457</v>
      </c>
      <c r="B261" s="12" t="s">
        <v>152</v>
      </c>
      <c r="C261" s="13"/>
      <c r="D261" s="13"/>
      <c r="E261" s="13"/>
      <c r="F261" s="14">
        <v>7</v>
      </c>
      <c r="G261" s="13"/>
      <c r="H261" s="13"/>
      <c r="I261" s="14">
        <v>7</v>
      </c>
      <c r="J261" s="13"/>
      <c r="K261" s="23">
        <v>194</v>
      </c>
      <c r="L261" s="14">
        <v>1</v>
      </c>
      <c r="M261" s="14">
        <v>1</v>
      </c>
      <c r="N261" s="13"/>
      <c r="O261" s="13"/>
      <c r="P261" s="13"/>
      <c r="Q261" s="13"/>
      <c r="R261" s="14">
        <f t="shared" si="57"/>
        <v>196</v>
      </c>
      <c r="S261" s="14">
        <f t="shared" si="58"/>
        <v>203</v>
      </c>
      <c r="T261" s="15">
        <f t="shared" si="59"/>
        <v>0.96551724137931039</v>
      </c>
      <c r="U261" s="13"/>
      <c r="V261" s="13"/>
      <c r="W261" s="14"/>
      <c r="X261" s="15"/>
    </row>
    <row r="262" spans="1:24" x14ac:dyDescent="0.25">
      <c r="A262" s="12">
        <v>476</v>
      </c>
      <c r="B262" s="12" t="s">
        <v>153</v>
      </c>
      <c r="C262" s="13"/>
      <c r="D262" s="14">
        <v>4</v>
      </c>
      <c r="E262" s="13"/>
      <c r="F262" s="13"/>
      <c r="G262" s="13"/>
      <c r="H262" s="13"/>
      <c r="I262" s="14">
        <v>4</v>
      </c>
      <c r="J262" s="13"/>
      <c r="K262" s="26">
        <v>46</v>
      </c>
      <c r="M262" s="13"/>
      <c r="N262" s="13"/>
      <c r="O262" s="13"/>
      <c r="P262" s="13"/>
      <c r="Q262" s="13"/>
      <c r="R262" s="14">
        <f t="shared" si="57"/>
        <v>46</v>
      </c>
      <c r="S262" s="14">
        <f t="shared" si="58"/>
        <v>50</v>
      </c>
      <c r="T262" s="15">
        <f t="shared" si="59"/>
        <v>0.92</v>
      </c>
      <c r="U262" s="13"/>
      <c r="V262" s="13"/>
      <c r="W262" s="14"/>
      <c r="X262" s="15"/>
    </row>
    <row r="263" spans="1:24" x14ac:dyDescent="0.25">
      <c r="A263" s="12">
        <v>477</v>
      </c>
      <c r="B263" s="12" t="s">
        <v>210</v>
      </c>
      <c r="C263" s="13"/>
      <c r="D263" s="14"/>
      <c r="E263" s="13"/>
      <c r="F263" s="13"/>
      <c r="G263" s="13"/>
      <c r="H263" s="13"/>
      <c r="I263" s="14"/>
      <c r="J263" s="13"/>
      <c r="K263" s="26">
        <v>1</v>
      </c>
      <c r="M263" s="13"/>
      <c r="N263" s="13"/>
      <c r="O263" s="13"/>
      <c r="P263" s="13"/>
      <c r="Q263" s="13"/>
      <c r="R263" s="14">
        <f t="shared" si="57"/>
        <v>1</v>
      </c>
      <c r="S263" s="14">
        <f t="shared" si="58"/>
        <v>1</v>
      </c>
      <c r="T263" s="15">
        <f t="shared" si="59"/>
        <v>1</v>
      </c>
      <c r="U263" s="13"/>
      <c r="V263" s="13"/>
      <c r="W263" s="14"/>
      <c r="X263" s="15"/>
    </row>
    <row r="264" spans="1:24" x14ac:dyDescent="0.25">
      <c r="A264" s="12">
        <v>492</v>
      </c>
      <c r="B264" s="12" t="s">
        <v>154</v>
      </c>
      <c r="C264" s="13"/>
      <c r="D264" s="14">
        <v>12</v>
      </c>
      <c r="E264" s="13"/>
      <c r="F264" s="14">
        <v>1</v>
      </c>
      <c r="G264" s="14">
        <v>4</v>
      </c>
      <c r="H264" s="13"/>
      <c r="I264" s="14">
        <v>17</v>
      </c>
      <c r="J264" s="13"/>
      <c r="K264" s="23">
        <v>1284</v>
      </c>
      <c r="M264" s="14">
        <v>1</v>
      </c>
      <c r="N264" s="13"/>
      <c r="O264" s="13"/>
      <c r="P264" s="13"/>
      <c r="Q264" s="13"/>
      <c r="R264" s="14">
        <f t="shared" si="57"/>
        <v>1285</v>
      </c>
      <c r="S264" s="14">
        <f t="shared" si="58"/>
        <v>1302</v>
      </c>
      <c r="T264" s="15">
        <f t="shared" si="59"/>
        <v>0.98694316436251917</v>
      </c>
      <c r="U264" s="13"/>
      <c r="V264" s="13"/>
      <c r="W264" s="14"/>
      <c r="X264" s="15"/>
    </row>
    <row r="265" spans="1:24" x14ac:dyDescent="0.25">
      <c r="K265" s="23"/>
    </row>
    <row r="266" spans="1:24" x14ac:dyDescent="0.25">
      <c r="K266" s="23"/>
    </row>
    <row r="267" spans="1:24" x14ac:dyDescent="0.25">
      <c r="A267" s="13"/>
      <c r="B267" s="16" t="s">
        <v>52</v>
      </c>
      <c r="C267" s="13"/>
      <c r="D267" s="14">
        <v>974</v>
      </c>
      <c r="E267" s="14">
        <v>683</v>
      </c>
      <c r="F267" s="14">
        <v>794</v>
      </c>
      <c r="G267" s="14">
        <v>46</v>
      </c>
      <c r="H267" s="14">
        <v>991</v>
      </c>
      <c r="I267" s="14">
        <v>3488</v>
      </c>
      <c r="J267" s="14">
        <v>2642</v>
      </c>
      <c r="K267" s="23">
        <f>SUM(K255:K264)</f>
        <v>446201</v>
      </c>
      <c r="L267" s="14">
        <v>14166</v>
      </c>
      <c r="M267" s="14">
        <v>1002</v>
      </c>
      <c r="N267" s="13"/>
      <c r="O267" s="13"/>
      <c r="P267" s="13"/>
      <c r="Q267" s="13"/>
      <c r="R267" s="14">
        <f t="shared" ref="R267" si="60">SUM(J267:Q267)</f>
        <v>464011</v>
      </c>
      <c r="S267" s="14">
        <f t="shared" ref="S267" si="61">SUM(I267:Q267)</f>
        <v>467499</v>
      </c>
      <c r="T267" s="15">
        <f t="shared" ref="T267" si="62">R267/S267</f>
        <v>0.99253902147384276</v>
      </c>
      <c r="U267" s="14"/>
      <c r="V267" s="15"/>
      <c r="W267" s="14"/>
      <c r="X267" s="15"/>
    </row>
    <row r="268" spans="1:24" x14ac:dyDescent="0.25">
      <c r="A268" s="13"/>
      <c r="B268" s="16" t="s">
        <v>53</v>
      </c>
      <c r="C268" s="15">
        <v>0</v>
      </c>
      <c r="D268" s="17">
        <v>0.14199999999999999</v>
      </c>
      <c r="E268" s="17">
        <v>0.219</v>
      </c>
      <c r="F268" s="17">
        <v>0.13900000000000001</v>
      </c>
      <c r="G268" s="17">
        <v>4.7E-2</v>
      </c>
      <c r="H268" s="15">
        <v>7.0000000000000007E-2</v>
      </c>
      <c r="I268" s="17">
        <v>0.113</v>
      </c>
      <c r="J268" s="17">
        <v>6.6000000000000003E-2</v>
      </c>
      <c r="K268" s="17">
        <f>K267/$I$303</f>
        <v>0.26074153979747289</v>
      </c>
      <c r="L268" s="17">
        <v>0.13800000000000001</v>
      </c>
      <c r="M268" s="17">
        <v>5.8000000000000003E-2</v>
      </c>
      <c r="N268" s="15">
        <v>0</v>
      </c>
      <c r="O268" s="15">
        <v>0</v>
      </c>
      <c r="P268" s="15">
        <v>0</v>
      </c>
      <c r="Q268" s="15">
        <v>0</v>
      </c>
      <c r="R268" s="17">
        <v>0.112</v>
      </c>
      <c r="S268" s="17">
        <v>0.112</v>
      </c>
      <c r="T268" s="13"/>
      <c r="U268" s="17"/>
      <c r="V268" s="13"/>
      <c r="W268" s="17"/>
      <c r="X268" s="13"/>
    </row>
    <row r="270" spans="1:24" ht="18.75" customHeight="1" x14ac:dyDescent="0.25">
      <c r="A270" s="1" t="s">
        <v>0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.75" customHeight="1" x14ac:dyDescent="0.25">
      <c r="A271" s="1" t="s">
        <v>1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</row>
    <row r="274" spans="1:24" ht="30" x14ac:dyDescent="0.25">
      <c r="A274" s="3" t="s">
        <v>3</v>
      </c>
      <c r="B274" s="4"/>
      <c r="C274" s="5" t="s">
        <v>155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x14ac:dyDescent="0.25">
      <c r="A275" s="22" t="s">
        <v>2</v>
      </c>
      <c r="B275" s="22"/>
      <c r="C275" s="22"/>
    </row>
    <row r="277" spans="1:24" x14ac:dyDescent="0.25">
      <c r="A277" s="9"/>
      <c r="B277" s="9"/>
      <c r="C277" s="10" t="s">
        <v>5</v>
      </c>
      <c r="D277" s="10"/>
      <c r="E277" s="10"/>
      <c r="F277" s="10"/>
      <c r="G277" s="10"/>
      <c r="H277" s="10"/>
      <c r="I277" s="10"/>
      <c r="J277" s="10"/>
      <c r="K277" s="10" t="s">
        <v>6</v>
      </c>
      <c r="L277" s="10"/>
      <c r="M277" s="4"/>
      <c r="N277" s="6" t="s">
        <v>7</v>
      </c>
      <c r="O277" s="6" t="s">
        <v>7</v>
      </c>
      <c r="P277" s="6" t="s">
        <v>8</v>
      </c>
      <c r="Q277" s="6" t="s">
        <v>8</v>
      </c>
      <c r="R277" s="7"/>
      <c r="S277" s="7"/>
      <c r="T277" s="10"/>
      <c r="U277" s="10"/>
      <c r="V277" s="10"/>
      <c r="W277" s="10"/>
    </row>
    <row r="278" spans="1:24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4"/>
      <c r="N278" s="6" t="s">
        <v>9</v>
      </c>
      <c r="O278" s="6" t="s">
        <v>10</v>
      </c>
      <c r="P278" s="6" t="s">
        <v>11</v>
      </c>
      <c r="Q278" s="6" t="s">
        <v>12</v>
      </c>
      <c r="R278" s="11"/>
      <c r="S278" s="11"/>
      <c r="T278" s="10"/>
      <c r="U278" s="10"/>
      <c r="V278" s="10"/>
      <c r="W278" s="10"/>
    </row>
    <row r="279" spans="1:24" x14ac:dyDescent="0.25">
      <c r="A279" s="8" t="s">
        <v>13</v>
      </c>
      <c r="B279" s="8" t="s">
        <v>14</v>
      </c>
      <c r="C279" s="7"/>
      <c r="D279" s="6" t="s">
        <v>15</v>
      </c>
      <c r="E279" s="6" t="s">
        <v>9</v>
      </c>
      <c r="F279" s="6" t="s">
        <v>10</v>
      </c>
      <c r="G279" s="6" t="s">
        <v>16</v>
      </c>
      <c r="H279" s="7"/>
      <c r="I279" s="6" t="s">
        <v>17</v>
      </c>
      <c r="J279" s="6" t="s">
        <v>18</v>
      </c>
      <c r="K279" s="6" t="s">
        <v>194</v>
      </c>
      <c r="L279" s="6" t="s">
        <v>9</v>
      </c>
      <c r="M279" s="6" t="s">
        <v>10</v>
      </c>
      <c r="N279" s="6" t="s">
        <v>19</v>
      </c>
      <c r="O279" s="6" t="s">
        <v>19</v>
      </c>
      <c r="P279" s="6" t="s">
        <v>8</v>
      </c>
      <c r="Q279" s="6" t="s">
        <v>8</v>
      </c>
      <c r="R279" s="6" t="s">
        <v>17</v>
      </c>
      <c r="S279" s="7"/>
      <c r="T279" s="6" t="s">
        <v>20</v>
      </c>
      <c r="U279" s="7"/>
      <c r="V279" s="7"/>
      <c r="W279" s="7"/>
      <c r="X279" s="7"/>
    </row>
    <row r="280" spans="1:24" x14ac:dyDescent="0.25">
      <c r="A280" s="8" t="s">
        <v>21</v>
      </c>
      <c r="B280" s="8" t="s">
        <v>22</v>
      </c>
      <c r="C280" s="6" t="s">
        <v>23</v>
      </c>
      <c r="D280" s="6" t="s">
        <v>24</v>
      </c>
      <c r="E280" s="6" t="s">
        <v>25</v>
      </c>
      <c r="F280" s="6" t="s">
        <v>26</v>
      </c>
      <c r="G280" s="6" t="s">
        <v>27</v>
      </c>
      <c r="H280" s="6" t="s">
        <v>28</v>
      </c>
      <c r="I280" s="6" t="s">
        <v>29</v>
      </c>
      <c r="J280" s="6" t="s">
        <v>30</v>
      </c>
      <c r="K280" s="6" t="s">
        <v>195</v>
      </c>
      <c r="L280" s="6" t="s">
        <v>25</v>
      </c>
      <c r="M280" s="6" t="s">
        <v>26</v>
      </c>
      <c r="N280" s="6" t="s">
        <v>25</v>
      </c>
      <c r="O280" s="6" t="s">
        <v>26</v>
      </c>
      <c r="P280" s="6" t="s">
        <v>31</v>
      </c>
      <c r="Q280" s="6" t="s">
        <v>32</v>
      </c>
      <c r="R280" s="6" t="s">
        <v>6</v>
      </c>
      <c r="S280" s="6" t="s">
        <v>17</v>
      </c>
      <c r="T280" s="6" t="s">
        <v>6</v>
      </c>
      <c r="U280" s="6"/>
      <c r="V280" s="6"/>
      <c r="W280" s="6"/>
      <c r="X280" s="6"/>
    </row>
    <row r="283" spans="1:24" x14ac:dyDescent="0.25">
      <c r="A283" s="12">
        <v>423</v>
      </c>
      <c r="B283" s="12" t="s">
        <v>156</v>
      </c>
      <c r="C283" s="13"/>
      <c r="D283" s="14">
        <v>28</v>
      </c>
      <c r="E283" s="13"/>
      <c r="F283" s="14">
        <v>35</v>
      </c>
      <c r="G283" s="13"/>
      <c r="H283" s="14">
        <v>24</v>
      </c>
      <c r="I283" s="14">
        <v>87</v>
      </c>
      <c r="J283" s="13"/>
      <c r="K283" s="23">
        <v>974</v>
      </c>
      <c r="L283" s="14">
        <v>5</v>
      </c>
      <c r="M283" s="14">
        <v>1</v>
      </c>
      <c r="N283" s="13"/>
      <c r="O283" s="13"/>
      <c r="P283" s="13"/>
      <c r="Q283" s="13"/>
      <c r="R283" s="14">
        <f>SUM(J283:Q283)</f>
        <v>980</v>
      </c>
      <c r="S283" s="14">
        <f>SUM(I283:Q283)</f>
        <v>1067</v>
      </c>
      <c r="T283" s="15">
        <f>R283/S283</f>
        <v>0.91846298031865037</v>
      </c>
      <c r="U283" s="13"/>
      <c r="V283" s="13"/>
      <c r="W283" s="14"/>
      <c r="X283" s="15"/>
    </row>
    <row r="284" spans="1:24" x14ac:dyDescent="0.25">
      <c r="A284" s="12">
        <v>440</v>
      </c>
      <c r="B284" s="12" t="s">
        <v>157</v>
      </c>
      <c r="C284" s="13"/>
      <c r="D284" s="14">
        <v>14</v>
      </c>
      <c r="E284" s="14">
        <v>603</v>
      </c>
      <c r="F284" s="14">
        <v>124</v>
      </c>
      <c r="G284" s="14">
        <v>144</v>
      </c>
      <c r="H284" s="14">
        <v>254</v>
      </c>
      <c r="I284" s="14">
        <v>1139</v>
      </c>
      <c r="J284" s="14">
        <v>6260</v>
      </c>
      <c r="K284" s="23">
        <v>194099</v>
      </c>
      <c r="L284" s="14">
        <v>1612</v>
      </c>
      <c r="M284" s="14">
        <v>2</v>
      </c>
      <c r="N284" s="13"/>
      <c r="O284" s="13"/>
      <c r="P284" s="13"/>
      <c r="Q284" s="13"/>
      <c r="R284" s="14">
        <f t="shared" ref="R284:R288" si="63">SUM(J284:Q284)</f>
        <v>201973</v>
      </c>
      <c r="S284" s="14">
        <f t="shared" ref="S284:S288" si="64">SUM(I284:Q284)</f>
        <v>203112</v>
      </c>
      <c r="T284" s="15">
        <f t="shared" ref="T284:T288" si="65">R284/S284</f>
        <v>0.99439225648903073</v>
      </c>
      <c r="U284" s="14"/>
      <c r="V284" s="15"/>
      <c r="W284" s="14"/>
      <c r="X284" s="15"/>
    </row>
    <row r="285" spans="1:24" x14ac:dyDescent="0.25">
      <c r="A285" s="12">
        <v>446</v>
      </c>
      <c r="B285" s="12" t="s">
        <v>158</v>
      </c>
      <c r="C285" s="13"/>
      <c r="D285" s="13"/>
      <c r="E285" s="13"/>
      <c r="F285" s="13"/>
      <c r="G285" s="13"/>
      <c r="H285" s="14">
        <v>107</v>
      </c>
      <c r="I285" s="14">
        <v>107</v>
      </c>
      <c r="J285" s="13"/>
      <c r="K285" s="23">
        <v>2</v>
      </c>
      <c r="L285" s="13"/>
      <c r="M285" s="13"/>
      <c r="N285" s="13"/>
      <c r="O285" s="13"/>
      <c r="P285" s="13"/>
      <c r="Q285" s="13"/>
      <c r="R285" s="14">
        <f t="shared" si="63"/>
        <v>2</v>
      </c>
      <c r="S285" s="14">
        <f t="shared" si="64"/>
        <v>109</v>
      </c>
      <c r="T285" s="15">
        <f t="shared" si="65"/>
        <v>1.834862385321101E-2</v>
      </c>
      <c r="U285" s="13"/>
      <c r="V285" s="13"/>
      <c r="W285" s="13"/>
      <c r="X285" s="13"/>
    </row>
    <row r="286" spans="1:24" x14ac:dyDescent="0.25">
      <c r="A286" s="12">
        <v>452</v>
      </c>
      <c r="B286" s="12" t="s">
        <v>159</v>
      </c>
      <c r="C286" s="13"/>
      <c r="D286" s="13"/>
      <c r="E286" s="14">
        <v>4</v>
      </c>
      <c r="F286" s="13"/>
      <c r="G286" s="13"/>
      <c r="H286" s="14">
        <v>684</v>
      </c>
      <c r="I286" s="14">
        <v>688</v>
      </c>
      <c r="J286" s="14">
        <v>75</v>
      </c>
      <c r="K286" s="23">
        <v>1127</v>
      </c>
      <c r="L286" s="14">
        <v>3</v>
      </c>
      <c r="M286" s="13"/>
      <c r="N286" s="13"/>
      <c r="O286" s="13"/>
      <c r="P286" s="13"/>
      <c r="Q286" s="13"/>
      <c r="R286" s="14">
        <f t="shared" si="63"/>
        <v>1205</v>
      </c>
      <c r="S286" s="14">
        <f t="shared" si="64"/>
        <v>1893</v>
      </c>
      <c r="T286" s="15">
        <f t="shared" si="65"/>
        <v>0.63655573164289492</v>
      </c>
      <c r="U286" s="13"/>
      <c r="V286" s="13"/>
      <c r="W286" s="14"/>
      <c r="X286" s="15"/>
    </row>
    <row r="287" spans="1:24" x14ac:dyDescent="0.25">
      <c r="A287" s="12">
        <v>453</v>
      </c>
      <c r="B287" s="12" t="s">
        <v>160</v>
      </c>
      <c r="C287" s="13"/>
      <c r="D287" s="14">
        <v>44</v>
      </c>
      <c r="E287" s="14">
        <v>437</v>
      </c>
      <c r="F287" s="14">
        <v>1153</v>
      </c>
      <c r="G287" s="14">
        <v>6</v>
      </c>
      <c r="H287" s="14">
        <v>163</v>
      </c>
      <c r="I287" s="14">
        <v>1803</v>
      </c>
      <c r="J287" s="14">
        <v>29149</v>
      </c>
      <c r="K287" s="23">
        <v>143339</v>
      </c>
      <c r="L287" s="14">
        <v>10054</v>
      </c>
      <c r="M287" s="14">
        <v>703</v>
      </c>
      <c r="N287" s="13"/>
      <c r="O287" s="13"/>
      <c r="P287" s="13"/>
      <c r="Q287" s="13"/>
      <c r="R287" s="14">
        <f t="shared" si="63"/>
        <v>183245</v>
      </c>
      <c r="S287" s="14">
        <f t="shared" si="64"/>
        <v>185048</v>
      </c>
      <c r="T287" s="15">
        <f t="shared" si="65"/>
        <v>0.99025658207600187</v>
      </c>
      <c r="U287" s="14"/>
      <c r="V287" s="15"/>
      <c r="W287" s="14"/>
      <c r="X287" s="15"/>
    </row>
    <row r="288" spans="1:24" x14ac:dyDescent="0.25">
      <c r="A288" s="12">
        <v>454</v>
      </c>
      <c r="B288" s="12" t="s">
        <v>161</v>
      </c>
      <c r="C288" s="13"/>
      <c r="D288" s="13"/>
      <c r="E288" s="13"/>
      <c r="F288" s="13"/>
      <c r="G288" s="13"/>
      <c r="H288" s="14">
        <v>5</v>
      </c>
      <c r="I288" s="14">
        <v>5</v>
      </c>
      <c r="J288" s="13"/>
      <c r="K288" s="23">
        <v>642</v>
      </c>
      <c r="L288" s="14">
        <v>27</v>
      </c>
      <c r="M288" s="13"/>
      <c r="N288" s="13"/>
      <c r="O288" s="13"/>
      <c r="P288" s="13"/>
      <c r="Q288" s="13"/>
      <c r="R288" s="14">
        <f t="shared" si="63"/>
        <v>669</v>
      </c>
      <c r="S288" s="14">
        <f t="shared" si="64"/>
        <v>674</v>
      </c>
      <c r="T288" s="15">
        <f t="shared" si="65"/>
        <v>0.99258160237388726</v>
      </c>
      <c r="U288" s="13"/>
      <c r="V288" s="13"/>
      <c r="W288" s="14"/>
      <c r="X288" s="15"/>
    </row>
    <row r="289" spans="1:24" x14ac:dyDescent="0.25">
      <c r="K289" s="23"/>
    </row>
    <row r="290" spans="1:24" x14ac:dyDescent="0.25">
      <c r="K290" s="23"/>
    </row>
    <row r="291" spans="1:24" x14ac:dyDescent="0.25">
      <c r="A291" s="13"/>
      <c r="B291" s="16" t="s">
        <v>52</v>
      </c>
      <c r="C291" s="13"/>
      <c r="D291" s="14">
        <v>86</v>
      </c>
      <c r="E291" s="14">
        <v>1044</v>
      </c>
      <c r="F291" s="14">
        <v>1312</v>
      </c>
      <c r="G291" s="14">
        <v>150</v>
      </c>
      <c r="H291" s="14">
        <v>1237</v>
      </c>
      <c r="I291" s="14">
        <v>3829</v>
      </c>
      <c r="J291" s="14">
        <v>35484</v>
      </c>
      <c r="K291" s="23">
        <f>SUM(K283:K288)</f>
        <v>340183</v>
      </c>
      <c r="L291" s="14">
        <v>11701</v>
      </c>
      <c r="M291" s="14">
        <v>706</v>
      </c>
      <c r="N291" s="13"/>
      <c r="O291" s="13"/>
      <c r="P291" s="13"/>
      <c r="Q291" s="13"/>
      <c r="R291" s="14">
        <f t="shared" ref="R291" si="66">SUM(J291:Q291)</f>
        <v>388074</v>
      </c>
      <c r="S291" s="14">
        <f t="shared" ref="S291" si="67">SUM(I291:Q291)</f>
        <v>391903</v>
      </c>
      <c r="T291" s="15">
        <f t="shared" ref="T291" si="68">R291/S291</f>
        <v>0.99022972521261643</v>
      </c>
      <c r="U291" s="14"/>
      <c r="V291" s="15"/>
      <c r="W291" s="14"/>
      <c r="X291" s="15"/>
    </row>
    <row r="292" spans="1:24" x14ac:dyDescent="0.25">
      <c r="A292" s="13"/>
      <c r="B292" s="16" t="s">
        <v>53</v>
      </c>
      <c r="C292" s="15">
        <v>0</v>
      </c>
      <c r="D292" s="17">
        <v>1.2999999999999999E-2</v>
      </c>
      <c r="E292" s="17">
        <v>0.33400000000000002</v>
      </c>
      <c r="F292" s="17">
        <v>0.22900000000000001</v>
      </c>
      <c r="G292" s="17">
        <v>0.153</v>
      </c>
      <c r="H292" s="17">
        <v>8.7999999999999995E-2</v>
      </c>
      <c r="I292" s="17">
        <v>0.124</v>
      </c>
      <c r="J292" s="17">
        <v>0.89200000000000002</v>
      </c>
      <c r="K292" s="17">
        <f>K291/$I$303</f>
        <v>0.19878897454941544</v>
      </c>
      <c r="L292" s="17">
        <v>0.114</v>
      </c>
      <c r="M292" s="17">
        <v>4.1000000000000002E-2</v>
      </c>
      <c r="N292" s="15">
        <v>0</v>
      </c>
      <c r="O292" s="15">
        <v>0</v>
      </c>
      <c r="P292" s="15">
        <v>0</v>
      </c>
      <c r="Q292" s="15">
        <v>0</v>
      </c>
      <c r="R292" s="15">
        <f>R291/P303</f>
        <v>0.20742337889185414</v>
      </c>
      <c r="S292" s="17">
        <f>S291/Q303</f>
        <v>0.20607709822109344</v>
      </c>
      <c r="T292" s="13"/>
      <c r="U292" s="17"/>
      <c r="V292" s="13"/>
      <c r="W292" s="17"/>
      <c r="X292" s="13"/>
    </row>
    <row r="293" spans="1:24" ht="18.75" x14ac:dyDescent="0.3">
      <c r="A293" s="18"/>
    </row>
    <row r="294" spans="1:24" ht="18.75" customHeight="1" x14ac:dyDescent="0.25">
      <c r="A294" s="1" t="s">
        <v>162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7" spans="1:24" x14ac:dyDescent="0.25">
      <c r="A297" s="10" t="s">
        <v>5</v>
      </c>
      <c r="B297" s="10"/>
      <c r="C297" s="10"/>
      <c r="D297" s="10"/>
      <c r="E297" s="10"/>
      <c r="F297" s="10"/>
      <c r="G297" s="10"/>
      <c r="H297" s="10"/>
      <c r="I297" s="10" t="s">
        <v>6</v>
      </c>
      <c r="J297" s="10"/>
      <c r="K297" s="19"/>
      <c r="L297" s="6" t="s">
        <v>7</v>
      </c>
      <c r="M297" s="6" t="s">
        <v>7</v>
      </c>
      <c r="N297" s="6" t="s">
        <v>8</v>
      </c>
      <c r="O297" s="6" t="s">
        <v>8</v>
      </c>
      <c r="P297" s="7"/>
      <c r="Q297" s="7"/>
      <c r="R297" s="7"/>
      <c r="S297" s="10"/>
      <c r="T297" s="10"/>
      <c r="U297" s="10"/>
      <c r="V297" s="10"/>
    </row>
    <row r="298" spans="1:24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9"/>
      <c r="L298" s="6" t="s">
        <v>9</v>
      </c>
      <c r="M298" s="6" t="s">
        <v>10</v>
      </c>
      <c r="N298" s="6" t="s">
        <v>11</v>
      </c>
      <c r="O298" s="6" t="s">
        <v>12</v>
      </c>
      <c r="P298" s="7"/>
      <c r="Q298" s="7"/>
      <c r="R298" s="7"/>
      <c r="S298" s="10"/>
      <c r="T298" s="10"/>
      <c r="U298" s="10"/>
      <c r="V298" s="10"/>
    </row>
    <row r="299" spans="1:24" x14ac:dyDescent="0.25">
      <c r="A299" s="7"/>
      <c r="B299" s="6" t="s">
        <v>15</v>
      </c>
      <c r="C299" s="6" t="s">
        <v>9</v>
      </c>
      <c r="D299" s="6" t="s">
        <v>10</v>
      </c>
      <c r="E299" s="6" t="s">
        <v>16</v>
      </c>
      <c r="F299" s="7"/>
      <c r="G299" s="6" t="s">
        <v>17</v>
      </c>
      <c r="H299" s="6" t="s">
        <v>18</v>
      </c>
      <c r="I299" s="6" t="s">
        <v>194</v>
      </c>
      <c r="J299" s="6" t="s">
        <v>9</v>
      </c>
      <c r="K299" s="6" t="s">
        <v>10</v>
      </c>
      <c r="L299" s="6" t="s">
        <v>19</v>
      </c>
      <c r="M299" s="6" t="s">
        <v>19</v>
      </c>
      <c r="N299" s="6" t="s">
        <v>8</v>
      </c>
      <c r="O299" s="6" t="s">
        <v>8</v>
      </c>
      <c r="P299" s="6" t="s">
        <v>17</v>
      </c>
      <c r="Q299" s="7"/>
      <c r="R299" s="6" t="s">
        <v>20</v>
      </c>
      <c r="S299" s="7"/>
      <c r="T299" s="7"/>
      <c r="U299" s="7"/>
      <c r="V299" s="7"/>
    </row>
    <row r="300" spans="1:24" x14ac:dyDescent="0.25">
      <c r="A300" s="6" t="s">
        <v>23</v>
      </c>
      <c r="B300" s="6" t="s">
        <v>24</v>
      </c>
      <c r="C300" s="6" t="s">
        <v>25</v>
      </c>
      <c r="D300" s="6" t="s">
        <v>26</v>
      </c>
      <c r="E300" s="6" t="s">
        <v>27</v>
      </c>
      <c r="F300" s="6" t="s">
        <v>28</v>
      </c>
      <c r="G300" s="6" t="s">
        <v>29</v>
      </c>
      <c r="H300" s="6" t="s">
        <v>30</v>
      </c>
      <c r="I300" s="6" t="s">
        <v>195</v>
      </c>
      <c r="J300" s="6" t="s">
        <v>25</v>
      </c>
      <c r="K300" s="6" t="s">
        <v>26</v>
      </c>
      <c r="L300" s="6" t="s">
        <v>25</v>
      </c>
      <c r="M300" s="6" t="s">
        <v>26</v>
      </c>
      <c r="N300" s="6" t="s">
        <v>31</v>
      </c>
      <c r="O300" s="6" t="s">
        <v>32</v>
      </c>
      <c r="P300" s="6" t="s">
        <v>6</v>
      </c>
      <c r="Q300" s="6" t="s">
        <v>17</v>
      </c>
      <c r="R300" s="6" t="s">
        <v>6</v>
      </c>
      <c r="S300" s="6"/>
      <c r="T300" s="6"/>
      <c r="U300" s="6"/>
      <c r="V300" s="6"/>
    </row>
    <row r="303" spans="1:24" x14ac:dyDescent="0.25">
      <c r="A303" s="13"/>
      <c r="B303" s="14">
        <v>6859</v>
      </c>
      <c r="C303" s="14">
        <v>3122</v>
      </c>
      <c r="D303" s="14">
        <v>5724</v>
      </c>
      <c r="E303" s="14">
        <v>978</v>
      </c>
      <c r="F303" s="14">
        <v>14120</v>
      </c>
      <c r="G303" s="20">
        <v>30803</v>
      </c>
      <c r="H303" s="14">
        <v>39773</v>
      </c>
      <c r="I303" s="23">
        <f>SUM(K291,K267,K239,K191,K121,K95,K38)</f>
        <v>1711277</v>
      </c>
      <c r="J303" s="14">
        <v>102695</v>
      </c>
      <c r="K303" s="14">
        <v>17182</v>
      </c>
      <c r="L303" s="13"/>
      <c r="M303" s="13"/>
      <c r="N303" s="13"/>
      <c r="O303" s="13"/>
      <c r="P303" s="20">
        <f>SUM(H303:K303)</f>
        <v>1870927</v>
      </c>
      <c r="Q303" s="20">
        <f>SUM(G303:M303)</f>
        <v>1901730</v>
      </c>
      <c r="R303" s="21">
        <f>P303/Q303</f>
        <v>0.98380264285676722</v>
      </c>
      <c r="S303" s="14"/>
      <c r="T303" s="17"/>
      <c r="U303" s="14"/>
      <c r="V303" s="17"/>
    </row>
  </sheetData>
  <mergeCells count="111">
    <mergeCell ref="A247:C247"/>
    <mergeCell ref="A275:C275"/>
    <mergeCell ref="A6:C6"/>
    <mergeCell ref="A46:C46"/>
    <mergeCell ref="A103:C103"/>
    <mergeCell ref="A129:C129"/>
    <mergeCell ref="A167:C167"/>
    <mergeCell ref="A199:C199"/>
    <mergeCell ref="A294:X294"/>
    <mergeCell ref="A297:H298"/>
    <mergeCell ref="I297:J298"/>
    <mergeCell ref="S297:T297"/>
    <mergeCell ref="U297:V297"/>
    <mergeCell ref="S298:T298"/>
    <mergeCell ref="U298:V298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T250:U250"/>
    <mergeCell ref="V250:W250"/>
    <mergeCell ref="A270:X270"/>
    <mergeCell ref="A271:U271"/>
    <mergeCell ref="V271:X271"/>
    <mergeCell ref="C274:X274"/>
    <mergeCell ref="A242:X242"/>
    <mergeCell ref="A243:U243"/>
    <mergeCell ref="V243:X243"/>
    <mergeCell ref="C246:X246"/>
    <mergeCell ref="A249:B250"/>
    <mergeCell ref="C249:J250"/>
    <mergeCell ref="K249:L250"/>
    <mergeCell ref="T249:U249"/>
    <mergeCell ref="V249:W249"/>
    <mergeCell ref="R250:S250"/>
    <mergeCell ref="A201:B202"/>
    <mergeCell ref="C201:J202"/>
    <mergeCell ref="K201:L202"/>
    <mergeCell ref="T201:U201"/>
    <mergeCell ref="V201:W201"/>
    <mergeCell ref="R202:S202"/>
    <mergeCell ref="T202:U202"/>
    <mergeCell ref="V202:W202"/>
    <mergeCell ref="T170:U170"/>
    <mergeCell ref="V170:W170"/>
    <mergeCell ref="A194:X194"/>
    <mergeCell ref="A195:U195"/>
    <mergeCell ref="V195:X195"/>
    <mergeCell ref="C198:X198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A131:B132"/>
    <mergeCell ref="C131:J132"/>
    <mergeCell ref="K131:L132"/>
    <mergeCell ref="T131:U131"/>
    <mergeCell ref="V131:W131"/>
    <mergeCell ref="R132:S132"/>
    <mergeCell ref="T132:U132"/>
    <mergeCell ref="V132:W132"/>
    <mergeCell ref="T106:U106"/>
    <mergeCell ref="V106:W106"/>
    <mergeCell ref="A124:X124"/>
    <mergeCell ref="A125:U125"/>
    <mergeCell ref="V125:X125"/>
    <mergeCell ref="C128:X128"/>
    <mergeCell ref="A98:X98"/>
    <mergeCell ref="A99:U99"/>
    <mergeCell ref="V99:X99"/>
    <mergeCell ref="C102:X102"/>
    <mergeCell ref="A105:B106"/>
    <mergeCell ref="C105:J106"/>
    <mergeCell ref="K105:L106"/>
    <mergeCell ref="T105:U105"/>
    <mergeCell ref="V105:W105"/>
    <mergeCell ref="R106:S106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V42:X42"/>
    <mergeCell ref="C45:X45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0"/>
  <sheetViews>
    <sheetView tabSelected="1" workbookViewId="0">
      <selection activeCell="V24" sqref="V24"/>
    </sheetView>
  </sheetViews>
  <sheetFormatPr defaultRowHeight="15" x14ac:dyDescent="0.25"/>
  <cols>
    <col min="1" max="1" width="12.28515625" customWidth="1"/>
    <col min="2" max="2" width="27" customWidth="1"/>
  </cols>
  <sheetData>
    <row r="1" spans="1:24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8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0" x14ac:dyDescent="0.25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 customHeight="1" x14ac:dyDescent="0.25">
      <c r="A6" s="22" t="s">
        <v>163</v>
      </c>
      <c r="B6" s="22"/>
      <c r="C6" s="22"/>
    </row>
    <row r="8" spans="1:24" x14ac:dyDescent="0.25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2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25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194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25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195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25">
      <c r="A14" s="12">
        <v>9</v>
      </c>
      <c r="B14" s="12" t="s">
        <v>33</v>
      </c>
      <c r="C14" s="13"/>
      <c r="D14" s="14">
        <v>16</v>
      </c>
      <c r="E14" s="13"/>
      <c r="F14" s="14">
        <v>316</v>
      </c>
      <c r="G14" s="14">
        <v>50</v>
      </c>
      <c r="H14" s="14">
        <v>272</v>
      </c>
      <c r="I14" s="14">
        <v>654</v>
      </c>
      <c r="J14" s="13"/>
      <c r="K14" s="23">
        <v>49840</v>
      </c>
      <c r="L14" s="14">
        <v>225</v>
      </c>
      <c r="M14" s="14">
        <v>167</v>
      </c>
      <c r="N14" s="13"/>
      <c r="O14" s="13"/>
      <c r="P14" s="13"/>
      <c r="Q14" s="13"/>
      <c r="R14" s="14">
        <f>SUM(J14:Q14)</f>
        <v>50232</v>
      </c>
      <c r="S14" s="14">
        <f>SUM(I14,R14)</f>
        <v>50886</v>
      </c>
      <c r="T14" s="15">
        <f>R14/S14</f>
        <v>0.9871477420115552</v>
      </c>
      <c r="U14" s="13"/>
      <c r="V14" s="13"/>
      <c r="W14" s="14"/>
      <c r="X14" s="15"/>
    </row>
    <row r="15" spans="1:24" x14ac:dyDescent="0.25">
      <c r="A15" s="12">
        <v>19</v>
      </c>
      <c r="B15" s="12" t="s">
        <v>164</v>
      </c>
      <c r="C15" s="13"/>
      <c r="D15" s="13"/>
      <c r="E15" s="13"/>
      <c r="F15" s="13"/>
      <c r="G15" s="13"/>
      <c r="H15" s="14">
        <v>15</v>
      </c>
      <c r="I15" s="14">
        <v>15</v>
      </c>
      <c r="J15" s="13"/>
      <c r="K15" s="23">
        <v>36</v>
      </c>
      <c r="L15" s="13"/>
      <c r="M15" s="13"/>
      <c r="N15" s="13"/>
      <c r="O15" s="13"/>
      <c r="P15" s="13"/>
      <c r="Q15" s="13"/>
      <c r="R15" s="14">
        <f t="shared" ref="R15:R43" si="0">SUM(J15:Q15)</f>
        <v>36</v>
      </c>
      <c r="S15" s="14">
        <f t="shared" ref="S15:S43" si="1">SUM(I15,R15)</f>
        <v>51</v>
      </c>
      <c r="T15" s="15">
        <f t="shared" ref="T15:T43" si="2">R15/S15</f>
        <v>0.70588235294117652</v>
      </c>
      <c r="U15" s="13"/>
      <c r="V15" s="13"/>
      <c r="W15" s="14"/>
      <c r="X15" s="15"/>
    </row>
    <row r="16" spans="1:24" x14ac:dyDescent="0.25">
      <c r="A16" s="12">
        <v>21</v>
      </c>
      <c r="B16" s="12" t="s">
        <v>165</v>
      </c>
      <c r="C16" s="13"/>
      <c r="D16" s="13"/>
      <c r="E16" s="13"/>
      <c r="F16" s="13"/>
      <c r="G16" s="13"/>
      <c r="H16" s="14">
        <v>2</v>
      </c>
      <c r="I16" s="14">
        <v>2</v>
      </c>
      <c r="J16" s="13"/>
      <c r="K16" s="23">
        <v>17</v>
      </c>
      <c r="L16" s="13"/>
      <c r="M16" s="13"/>
      <c r="N16" s="13"/>
      <c r="O16" s="13"/>
      <c r="P16" s="13"/>
      <c r="Q16" s="13"/>
      <c r="R16" s="14">
        <f t="shared" si="0"/>
        <v>17</v>
      </c>
      <c r="S16" s="14">
        <f t="shared" si="1"/>
        <v>19</v>
      </c>
      <c r="T16" s="15">
        <f t="shared" si="2"/>
        <v>0.89473684210526316</v>
      </c>
      <c r="U16" s="13"/>
      <c r="V16" s="13"/>
      <c r="W16" s="14"/>
      <c r="X16" s="15"/>
    </row>
    <row r="17" spans="1:24" x14ac:dyDescent="0.25">
      <c r="A17" s="12">
        <v>25</v>
      </c>
      <c r="B17" s="12" t="s">
        <v>166</v>
      </c>
      <c r="C17" s="13"/>
      <c r="D17" s="13"/>
      <c r="E17" s="13"/>
      <c r="F17" s="14">
        <v>3</v>
      </c>
      <c r="G17" s="13"/>
      <c r="H17" s="14">
        <v>2</v>
      </c>
      <c r="I17" s="14">
        <v>5</v>
      </c>
      <c r="J17" s="13"/>
      <c r="K17" s="23">
        <v>6</v>
      </c>
      <c r="L17" s="13"/>
      <c r="M17" s="13"/>
      <c r="N17" s="13"/>
      <c r="O17" s="13"/>
      <c r="P17" s="13"/>
      <c r="Q17" s="13"/>
      <c r="R17" s="14">
        <f t="shared" si="0"/>
        <v>6</v>
      </c>
      <c r="S17" s="14">
        <f t="shared" si="1"/>
        <v>11</v>
      </c>
      <c r="T17" s="15">
        <f t="shared" si="2"/>
        <v>0.54545454545454541</v>
      </c>
      <c r="U17" s="13"/>
      <c r="V17" s="13"/>
      <c r="W17" s="14"/>
      <c r="X17" s="15"/>
    </row>
    <row r="18" spans="1:24" x14ac:dyDescent="0.25">
      <c r="A18" s="12">
        <v>101</v>
      </c>
      <c r="B18" s="12" t="s">
        <v>34</v>
      </c>
      <c r="C18" s="13"/>
      <c r="D18" s="13"/>
      <c r="E18" s="13"/>
      <c r="F18" s="14">
        <v>3</v>
      </c>
      <c r="G18" s="13"/>
      <c r="H18" s="14">
        <v>33</v>
      </c>
      <c r="I18" s="14">
        <v>36</v>
      </c>
      <c r="J18" s="13"/>
      <c r="K18" s="23">
        <v>73</v>
      </c>
      <c r="L18" s="13"/>
      <c r="M18" s="13"/>
      <c r="N18" s="13"/>
      <c r="O18" s="13"/>
      <c r="P18" s="13"/>
      <c r="Q18" s="13"/>
      <c r="R18" s="14">
        <f t="shared" si="0"/>
        <v>73</v>
      </c>
      <c r="S18" s="14">
        <f t="shared" si="1"/>
        <v>109</v>
      </c>
      <c r="T18" s="15">
        <f t="shared" si="2"/>
        <v>0.66972477064220182</v>
      </c>
      <c r="U18" s="13"/>
      <c r="V18" s="13"/>
      <c r="W18" s="14"/>
      <c r="X18" s="15"/>
    </row>
    <row r="19" spans="1:24" x14ac:dyDescent="0.25">
      <c r="A19" s="12">
        <v>201</v>
      </c>
      <c r="B19" s="12" t="s">
        <v>35</v>
      </c>
      <c r="C19" s="13"/>
      <c r="D19" s="13"/>
      <c r="E19" s="13"/>
      <c r="F19" s="13"/>
      <c r="G19" s="14">
        <v>2</v>
      </c>
      <c r="H19" s="14">
        <v>29</v>
      </c>
      <c r="I19" s="14">
        <v>31</v>
      </c>
      <c r="J19" s="13"/>
      <c r="K19" s="23">
        <v>23</v>
      </c>
      <c r="L19" s="13"/>
      <c r="M19" s="13"/>
      <c r="N19" s="13"/>
      <c r="O19" s="13"/>
      <c r="P19" s="13"/>
      <c r="Q19" s="13"/>
      <c r="R19" s="14">
        <f t="shared" si="0"/>
        <v>23</v>
      </c>
      <c r="S19" s="14">
        <f t="shared" si="1"/>
        <v>54</v>
      </c>
      <c r="T19" s="15">
        <f t="shared" si="2"/>
        <v>0.42592592592592593</v>
      </c>
      <c r="U19" s="13"/>
      <c r="V19" s="13"/>
      <c r="W19" s="14"/>
      <c r="X19" s="15"/>
    </row>
    <row r="20" spans="1:24" x14ac:dyDescent="0.25">
      <c r="A20" s="12">
        <v>205</v>
      </c>
      <c r="B20" s="12" t="s">
        <v>36</v>
      </c>
      <c r="C20" s="13"/>
      <c r="D20" s="13"/>
      <c r="E20" s="13"/>
      <c r="F20" s="13"/>
      <c r="G20" s="13"/>
      <c r="H20" s="14">
        <v>94</v>
      </c>
      <c r="I20" s="14">
        <v>94</v>
      </c>
      <c r="J20" s="13"/>
      <c r="K20" s="23">
        <v>2790</v>
      </c>
      <c r="L20" s="13"/>
      <c r="M20" s="13"/>
      <c r="N20" s="13"/>
      <c r="O20" s="13"/>
      <c r="P20" s="13"/>
      <c r="Q20" s="13"/>
      <c r="R20" s="14">
        <f t="shared" si="0"/>
        <v>2790</v>
      </c>
      <c r="S20" s="14">
        <f t="shared" si="1"/>
        <v>2884</v>
      </c>
      <c r="T20" s="15">
        <f t="shared" si="2"/>
        <v>0.96740638002773927</v>
      </c>
      <c r="U20" s="13"/>
      <c r="V20" s="13"/>
      <c r="W20" s="14"/>
      <c r="X20" s="15"/>
    </row>
    <row r="21" spans="1:24" x14ac:dyDescent="0.25">
      <c r="A21" s="12">
        <v>206</v>
      </c>
      <c r="B21" s="12" t="s">
        <v>37</v>
      </c>
      <c r="C21" s="13"/>
      <c r="D21" s="14">
        <v>6</v>
      </c>
      <c r="E21" s="14">
        <v>2</v>
      </c>
      <c r="F21" s="14">
        <v>12</v>
      </c>
      <c r="G21" s="14">
        <v>118</v>
      </c>
      <c r="H21" s="14">
        <v>6</v>
      </c>
      <c r="I21" s="14">
        <v>144</v>
      </c>
      <c r="J21" s="13"/>
      <c r="K21" s="23">
        <v>4873</v>
      </c>
      <c r="L21" s="14">
        <v>102</v>
      </c>
      <c r="M21" s="14">
        <v>12</v>
      </c>
      <c r="N21" s="13"/>
      <c r="O21" s="13"/>
      <c r="P21" s="13"/>
      <c r="Q21" s="13"/>
      <c r="R21" s="14">
        <f t="shared" si="0"/>
        <v>4987</v>
      </c>
      <c r="S21" s="14">
        <f t="shared" si="1"/>
        <v>5131</v>
      </c>
      <c r="T21" s="15">
        <f t="shared" si="2"/>
        <v>0.97193529526408107</v>
      </c>
      <c r="U21" s="13"/>
      <c r="V21" s="13"/>
      <c r="W21" s="14"/>
      <c r="X21" s="15"/>
    </row>
    <row r="22" spans="1:24" x14ac:dyDescent="0.25">
      <c r="A22" s="12">
        <v>210</v>
      </c>
      <c r="B22" s="12" t="s">
        <v>38</v>
      </c>
      <c r="C22" s="13"/>
      <c r="D22" s="14">
        <v>2</v>
      </c>
      <c r="E22" s="14">
        <v>1</v>
      </c>
      <c r="F22" s="14">
        <v>7</v>
      </c>
      <c r="G22" s="14">
        <v>32</v>
      </c>
      <c r="H22" s="14">
        <v>2</v>
      </c>
      <c r="I22" s="14">
        <v>44</v>
      </c>
      <c r="J22" s="13"/>
      <c r="K22" s="23">
        <v>2848</v>
      </c>
      <c r="L22" s="14">
        <v>3</v>
      </c>
      <c r="M22" s="14">
        <v>25</v>
      </c>
      <c r="N22" s="13"/>
      <c r="O22" s="13"/>
      <c r="P22" s="13"/>
      <c r="Q22" s="13"/>
      <c r="R22" s="14">
        <f t="shared" si="0"/>
        <v>2876</v>
      </c>
      <c r="S22" s="14">
        <f t="shared" si="1"/>
        <v>2920</v>
      </c>
      <c r="T22" s="15">
        <f t="shared" si="2"/>
        <v>0.98493150684931507</v>
      </c>
      <c r="U22" s="13"/>
      <c r="V22" s="13"/>
      <c r="W22" s="14"/>
      <c r="X22" s="15"/>
    </row>
    <row r="23" spans="1:24" x14ac:dyDescent="0.25">
      <c r="A23" s="12">
        <v>212</v>
      </c>
      <c r="B23" s="12" t="s">
        <v>39</v>
      </c>
      <c r="C23" s="13"/>
      <c r="D23" s="14">
        <v>62</v>
      </c>
      <c r="E23" s="14">
        <v>256</v>
      </c>
      <c r="F23" s="14">
        <v>35</v>
      </c>
      <c r="G23" s="14">
        <v>10</v>
      </c>
      <c r="H23" s="14">
        <v>1065</v>
      </c>
      <c r="I23" s="14">
        <v>1428</v>
      </c>
      <c r="J23" s="14">
        <v>145</v>
      </c>
      <c r="K23" s="23">
        <v>35071</v>
      </c>
      <c r="L23" s="14">
        <v>715</v>
      </c>
      <c r="M23" s="13"/>
      <c r="N23" s="13"/>
      <c r="O23" s="13"/>
      <c r="P23" s="13"/>
      <c r="Q23" s="13"/>
      <c r="R23" s="14">
        <f t="shared" si="0"/>
        <v>35931</v>
      </c>
      <c r="S23" s="14">
        <f t="shared" si="1"/>
        <v>37359</v>
      </c>
      <c r="T23" s="15">
        <f t="shared" si="2"/>
        <v>0.96177627880831928</v>
      </c>
      <c r="U23" s="14"/>
      <c r="V23" s="15"/>
      <c r="W23" s="14"/>
      <c r="X23" s="15"/>
    </row>
    <row r="24" spans="1:24" x14ac:dyDescent="0.25">
      <c r="A24" s="12">
        <v>213</v>
      </c>
      <c r="B24" s="12" t="s">
        <v>40</v>
      </c>
      <c r="C24" s="13"/>
      <c r="D24" s="13"/>
      <c r="E24" s="13"/>
      <c r="F24" s="13"/>
      <c r="G24" s="13"/>
      <c r="H24" s="14">
        <v>569</v>
      </c>
      <c r="I24" s="14">
        <v>569</v>
      </c>
      <c r="J24" s="14">
        <v>2</v>
      </c>
      <c r="K24" s="23">
        <v>363</v>
      </c>
      <c r="L24" s="14">
        <v>31</v>
      </c>
      <c r="M24" s="13"/>
      <c r="N24" s="13"/>
      <c r="O24" s="13"/>
      <c r="P24" s="13"/>
      <c r="Q24" s="13"/>
      <c r="R24" s="14">
        <f t="shared" si="0"/>
        <v>396</v>
      </c>
      <c r="S24" s="14">
        <f t="shared" si="1"/>
        <v>965</v>
      </c>
      <c r="T24" s="15">
        <f t="shared" si="2"/>
        <v>0.41036269430051814</v>
      </c>
      <c r="U24" s="13"/>
      <c r="V24" s="13"/>
      <c r="W24" s="14"/>
      <c r="X24" s="15"/>
    </row>
    <row r="25" spans="1:24" x14ac:dyDescent="0.25">
      <c r="A25" s="12">
        <v>214</v>
      </c>
      <c r="B25" s="12" t="s">
        <v>41</v>
      </c>
      <c r="C25" s="13"/>
      <c r="D25" s="13"/>
      <c r="E25" s="13"/>
      <c r="F25" s="13"/>
      <c r="G25" s="13"/>
      <c r="H25" s="14">
        <v>288</v>
      </c>
      <c r="I25" s="14">
        <v>288</v>
      </c>
      <c r="J25" s="13"/>
      <c r="K25" s="23">
        <v>1109</v>
      </c>
      <c r="L25" s="13"/>
      <c r="M25" s="13"/>
      <c r="N25" s="13"/>
      <c r="O25" s="13"/>
      <c r="P25" s="13"/>
      <c r="Q25" s="13"/>
      <c r="R25" s="14">
        <f t="shared" si="0"/>
        <v>1109</v>
      </c>
      <c r="S25" s="14">
        <f t="shared" si="1"/>
        <v>1397</v>
      </c>
      <c r="T25" s="15">
        <f t="shared" si="2"/>
        <v>0.79384395132426633</v>
      </c>
      <c r="U25" s="13"/>
      <c r="V25" s="13"/>
      <c r="W25" s="14"/>
      <c r="X25" s="15"/>
    </row>
    <row r="26" spans="1:24" x14ac:dyDescent="0.25">
      <c r="A26" s="12">
        <v>215</v>
      </c>
      <c r="B26" s="12" t="s">
        <v>42</v>
      </c>
      <c r="C26" s="13"/>
      <c r="D26" s="13"/>
      <c r="E26" s="14">
        <v>1</v>
      </c>
      <c r="F26" s="13"/>
      <c r="G26" s="13"/>
      <c r="H26" s="14">
        <v>581</v>
      </c>
      <c r="I26" s="14">
        <v>582</v>
      </c>
      <c r="J26" s="13"/>
      <c r="K26" s="23">
        <v>1401</v>
      </c>
      <c r="L26" s="13"/>
      <c r="M26" s="13"/>
      <c r="N26" s="13"/>
      <c r="O26" s="13"/>
      <c r="P26" s="13"/>
      <c r="Q26" s="13"/>
      <c r="R26" s="14">
        <f t="shared" si="0"/>
        <v>1401</v>
      </c>
      <c r="S26" s="14">
        <f t="shared" si="1"/>
        <v>1983</v>
      </c>
      <c r="T26" s="15">
        <f t="shared" si="2"/>
        <v>0.70650529500756432</v>
      </c>
      <c r="U26" s="13"/>
      <c r="V26" s="13"/>
      <c r="W26" s="14"/>
      <c r="X26" s="15"/>
    </row>
    <row r="27" spans="1:24" x14ac:dyDescent="0.25">
      <c r="A27" s="12">
        <v>216</v>
      </c>
      <c r="B27" s="12" t="s">
        <v>43</v>
      </c>
      <c r="C27" s="13"/>
      <c r="D27" s="13"/>
      <c r="E27" s="13"/>
      <c r="F27" s="13"/>
      <c r="G27" s="13"/>
      <c r="H27" s="14">
        <v>553</v>
      </c>
      <c r="I27" s="14">
        <v>553</v>
      </c>
      <c r="J27" s="14">
        <v>204</v>
      </c>
      <c r="K27" s="23">
        <v>8001</v>
      </c>
      <c r="L27" s="14">
        <v>11</v>
      </c>
      <c r="M27" s="13"/>
      <c r="N27" s="13"/>
      <c r="O27" s="13"/>
      <c r="P27" s="13"/>
      <c r="Q27" s="13"/>
      <c r="R27" s="14">
        <f t="shared" si="0"/>
        <v>8216</v>
      </c>
      <c r="S27" s="14">
        <f t="shared" si="1"/>
        <v>8769</v>
      </c>
      <c r="T27" s="15">
        <f t="shared" si="2"/>
        <v>0.93693693693693691</v>
      </c>
      <c r="U27" s="13"/>
      <c r="V27" s="13"/>
      <c r="W27" s="14"/>
      <c r="X27" s="15"/>
    </row>
    <row r="28" spans="1:24" x14ac:dyDescent="0.25">
      <c r="A28" s="12">
        <v>217</v>
      </c>
      <c r="B28" s="12" t="s">
        <v>44</v>
      </c>
      <c r="C28" s="13"/>
      <c r="D28" s="13"/>
      <c r="E28" s="13"/>
      <c r="F28" s="13"/>
      <c r="G28" s="13"/>
      <c r="H28" s="14">
        <v>1214</v>
      </c>
      <c r="I28" s="14">
        <v>1214</v>
      </c>
      <c r="J28" s="13"/>
      <c r="K28" s="23">
        <v>26</v>
      </c>
      <c r="L28" s="13"/>
      <c r="M28" s="13"/>
      <c r="N28" s="13"/>
      <c r="O28" s="13"/>
      <c r="P28" s="13"/>
      <c r="Q28" s="13"/>
      <c r="R28" s="14">
        <f t="shared" si="0"/>
        <v>26</v>
      </c>
      <c r="S28" s="14">
        <f t="shared" si="1"/>
        <v>1240</v>
      </c>
      <c r="T28" s="15">
        <f t="shared" si="2"/>
        <v>2.0967741935483872E-2</v>
      </c>
      <c r="U28" s="13"/>
      <c r="V28" s="13"/>
      <c r="W28" s="14"/>
      <c r="X28" s="15"/>
    </row>
    <row r="29" spans="1:24" x14ac:dyDescent="0.25">
      <c r="A29" s="12">
        <v>218</v>
      </c>
      <c r="B29" s="12" t="s">
        <v>45</v>
      </c>
      <c r="C29" s="13"/>
      <c r="D29" s="13"/>
      <c r="E29" s="13"/>
      <c r="F29" s="13"/>
      <c r="G29" s="13"/>
      <c r="H29" s="14">
        <v>598</v>
      </c>
      <c r="I29" s="14">
        <v>598</v>
      </c>
      <c r="J29" s="14">
        <v>603</v>
      </c>
      <c r="K29" s="23">
        <v>6607</v>
      </c>
      <c r="L29" s="14">
        <v>30</v>
      </c>
      <c r="M29" s="13"/>
      <c r="N29" s="13"/>
      <c r="O29" s="13"/>
      <c r="P29" s="13"/>
      <c r="Q29" s="13"/>
      <c r="R29" s="14">
        <f t="shared" si="0"/>
        <v>7240</v>
      </c>
      <c r="S29" s="14">
        <f t="shared" si="1"/>
        <v>7838</v>
      </c>
      <c r="T29" s="15">
        <f t="shared" si="2"/>
        <v>0.92370502679254907</v>
      </c>
      <c r="U29" s="13"/>
      <c r="V29" s="13"/>
      <c r="W29" s="14"/>
      <c r="X29" s="15"/>
    </row>
    <row r="30" spans="1:24" x14ac:dyDescent="0.25">
      <c r="A30" s="12">
        <v>219</v>
      </c>
      <c r="B30" s="12" t="s">
        <v>46</v>
      </c>
      <c r="C30" s="13"/>
      <c r="D30" s="13"/>
      <c r="E30" s="13"/>
      <c r="F30" s="13"/>
      <c r="G30" s="13"/>
      <c r="H30" s="14">
        <v>80</v>
      </c>
      <c r="I30" s="14">
        <v>80</v>
      </c>
      <c r="J30" s="13"/>
      <c r="K30" s="23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80</v>
      </c>
      <c r="T30" s="15">
        <f t="shared" si="2"/>
        <v>0</v>
      </c>
      <c r="U30" s="13"/>
      <c r="V30" s="13"/>
      <c r="W30" s="13"/>
      <c r="X30" s="13"/>
    </row>
    <row r="31" spans="1:24" x14ac:dyDescent="0.25">
      <c r="A31" s="12">
        <v>225</v>
      </c>
      <c r="B31" s="12" t="s">
        <v>47</v>
      </c>
      <c r="C31" s="13"/>
      <c r="D31" s="13"/>
      <c r="E31" s="13"/>
      <c r="F31" s="13"/>
      <c r="G31" s="13"/>
      <c r="H31" s="14">
        <v>807</v>
      </c>
      <c r="I31" s="14">
        <v>807</v>
      </c>
      <c r="J31" s="13"/>
      <c r="K31" s="23">
        <v>12</v>
      </c>
      <c r="L31" s="13"/>
      <c r="M31" s="13"/>
      <c r="N31" s="13"/>
      <c r="O31" s="13"/>
      <c r="P31" s="13"/>
      <c r="Q31" s="13"/>
      <c r="R31" s="14">
        <f t="shared" si="0"/>
        <v>12</v>
      </c>
      <c r="S31" s="14">
        <f t="shared" si="1"/>
        <v>819</v>
      </c>
      <c r="T31" s="15">
        <f t="shared" si="2"/>
        <v>1.4652014652014652E-2</v>
      </c>
      <c r="U31" s="13"/>
      <c r="V31" s="13"/>
      <c r="W31" s="14"/>
      <c r="X31" s="15"/>
    </row>
    <row r="32" spans="1:24" x14ac:dyDescent="0.25">
      <c r="A32" s="12">
        <v>231</v>
      </c>
      <c r="B32" s="12" t="s">
        <v>48</v>
      </c>
      <c r="C32" s="13"/>
      <c r="D32" s="14">
        <v>64</v>
      </c>
      <c r="E32" s="14">
        <v>107</v>
      </c>
      <c r="F32" s="14">
        <v>157</v>
      </c>
      <c r="G32" s="14">
        <v>134</v>
      </c>
      <c r="H32" s="14">
        <v>1048</v>
      </c>
      <c r="I32" s="14">
        <v>1510</v>
      </c>
      <c r="J32" s="14">
        <v>8</v>
      </c>
      <c r="K32" s="23">
        <v>86847</v>
      </c>
      <c r="L32" s="14">
        <v>957</v>
      </c>
      <c r="M32" s="13"/>
      <c r="N32" s="13"/>
      <c r="O32" s="13"/>
      <c r="P32" s="13"/>
      <c r="Q32" s="13"/>
      <c r="R32" s="14">
        <f t="shared" si="0"/>
        <v>87812</v>
      </c>
      <c r="S32" s="14">
        <f t="shared" si="1"/>
        <v>89322</v>
      </c>
      <c r="T32" s="15">
        <f t="shared" si="2"/>
        <v>0.98309487024473252</v>
      </c>
      <c r="U32" s="14"/>
      <c r="V32" s="15"/>
      <c r="W32" s="14"/>
      <c r="X32" s="15"/>
    </row>
    <row r="33" spans="1:24" x14ac:dyDescent="0.25">
      <c r="A33" s="12">
        <v>911</v>
      </c>
      <c r="B33" s="12" t="s">
        <v>167</v>
      </c>
      <c r="C33" s="13"/>
      <c r="D33" s="13"/>
      <c r="E33" s="13"/>
      <c r="F33" s="14">
        <v>1</v>
      </c>
      <c r="G33" s="13"/>
      <c r="H33" s="14">
        <v>1</v>
      </c>
      <c r="I33" s="14">
        <v>2</v>
      </c>
      <c r="J33" s="13"/>
      <c r="K33" s="23"/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2</v>
      </c>
      <c r="T33" s="15">
        <f t="shared" si="2"/>
        <v>0</v>
      </c>
      <c r="U33" s="13"/>
      <c r="V33" s="13"/>
      <c r="W33" s="14"/>
      <c r="X33" s="15"/>
    </row>
    <row r="34" spans="1:24" x14ac:dyDescent="0.25">
      <c r="A34" s="12">
        <v>912</v>
      </c>
      <c r="B34" s="12" t="s">
        <v>49</v>
      </c>
      <c r="C34" s="13"/>
      <c r="D34" s="13"/>
      <c r="E34" s="13"/>
      <c r="F34" s="14">
        <v>1</v>
      </c>
      <c r="G34" s="13"/>
      <c r="H34" s="14">
        <v>3</v>
      </c>
      <c r="I34" s="14">
        <v>4</v>
      </c>
      <c r="J34" s="13"/>
      <c r="K34" s="23">
        <v>10</v>
      </c>
      <c r="L34" s="13"/>
      <c r="M34" s="13"/>
      <c r="N34" s="13"/>
      <c r="O34" s="13"/>
      <c r="P34" s="13"/>
      <c r="Q34" s="13"/>
      <c r="R34" s="14">
        <f t="shared" si="0"/>
        <v>10</v>
      </c>
      <c r="S34" s="14">
        <f t="shared" si="1"/>
        <v>14</v>
      </c>
      <c r="T34" s="15">
        <f t="shared" si="2"/>
        <v>0.7142857142857143</v>
      </c>
      <c r="U34" s="13"/>
      <c r="V34" s="13"/>
      <c r="W34" s="14"/>
      <c r="X34" s="15"/>
    </row>
    <row r="35" spans="1:24" x14ac:dyDescent="0.25">
      <c r="A35" s="12">
        <v>913</v>
      </c>
      <c r="B35" s="12" t="s">
        <v>50</v>
      </c>
      <c r="C35" s="13"/>
      <c r="D35" s="13"/>
      <c r="E35" s="13"/>
      <c r="F35" s="14">
        <v>5</v>
      </c>
      <c r="G35" s="13"/>
      <c r="H35" s="14">
        <v>122</v>
      </c>
      <c r="I35" s="14">
        <v>127</v>
      </c>
      <c r="J35" s="13"/>
      <c r="K35" s="23">
        <v>19</v>
      </c>
      <c r="L35" s="14">
        <v>2</v>
      </c>
      <c r="M35" s="13"/>
      <c r="N35" s="13"/>
      <c r="O35" s="13"/>
      <c r="P35" s="13"/>
      <c r="Q35" s="13"/>
      <c r="R35" s="14">
        <f t="shared" si="0"/>
        <v>21</v>
      </c>
      <c r="S35" s="14">
        <f t="shared" si="1"/>
        <v>148</v>
      </c>
      <c r="T35" s="15">
        <f t="shared" si="2"/>
        <v>0.14189189189189189</v>
      </c>
      <c r="U35" s="13"/>
      <c r="V35" s="13"/>
      <c r="W35" s="14"/>
      <c r="X35" s="15"/>
    </row>
    <row r="36" spans="1:24" x14ac:dyDescent="0.25">
      <c r="A36" s="12">
        <v>914</v>
      </c>
      <c r="B36" s="12" t="s">
        <v>51</v>
      </c>
      <c r="C36" s="13"/>
      <c r="D36" s="13"/>
      <c r="E36" s="13"/>
      <c r="F36" s="14">
        <v>22</v>
      </c>
      <c r="G36" s="14">
        <v>2</v>
      </c>
      <c r="H36" s="14">
        <v>86</v>
      </c>
      <c r="I36" s="14">
        <v>110</v>
      </c>
      <c r="J36" s="13"/>
      <c r="K36" s="23">
        <v>1295</v>
      </c>
      <c r="L36" s="14">
        <v>1</v>
      </c>
      <c r="M36" s="14">
        <v>5</v>
      </c>
      <c r="N36" s="13"/>
      <c r="O36" s="13"/>
      <c r="P36" s="13"/>
      <c r="Q36" s="13"/>
      <c r="R36" s="14">
        <f t="shared" si="0"/>
        <v>1301</v>
      </c>
      <c r="S36" s="14">
        <f t="shared" si="1"/>
        <v>1411</v>
      </c>
      <c r="T36" s="15">
        <f t="shared" si="2"/>
        <v>0.9220411055988661</v>
      </c>
      <c r="U36" s="13"/>
      <c r="V36" s="13"/>
      <c r="W36" s="14"/>
      <c r="X36" s="15"/>
    </row>
    <row r="37" spans="1:24" x14ac:dyDescent="0.25">
      <c r="A37" s="12">
        <v>919</v>
      </c>
      <c r="B37" s="12" t="s">
        <v>168</v>
      </c>
      <c r="C37" s="13"/>
      <c r="D37" s="13"/>
      <c r="E37" s="13"/>
      <c r="F37" s="13"/>
      <c r="G37" s="13"/>
      <c r="H37" s="14">
        <v>130</v>
      </c>
      <c r="I37" s="14">
        <v>130</v>
      </c>
      <c r="J37" s="13"/>
      <c r="K37" s="23">
        <v>4</v>
      </c>
      <c r="L37" s="13"/>
      <c r="M37" s="13"/>
      <c r="N37" s="13"/>
      <c r="O37" s="13"/>
      <c r="P37" s="13"/>
      <c r="Q37" s="13"/>
      <c r="R37" s="14">
        <f t="shared" si="0"/>
        <v>4</v>
      </c>
      <c r="S37" s="14">
        <f t="shared" si="1"/>
        <v>134</v>
      </c>
      <c r="T37" s="15">
        <f t="shared" si="2"/>
        <v>2.9850746268656716E-2</v>
      </c>
      <c r="U37" s="13"/>
      <c r="V37" s="13"/>
      <c r="W37" s="14"/>
      <c r="X37" s="15"/>
    </row>
    <row r="38" spans="1:24" x14ac:dyDescent="0.25">
      <c r="A38" s="12">
        <v>921</v>
      </c>
      <c r="B38" s="12" t="s">
        <v>169</v>
      </c>
      <c r="C38" s="13"/>
      <c r="D38" s="13"/>
      <c r="E38" s="13"/>
      <c r="F38" s="13"/>
      <c r="G38" s="13"/>
      <c r="H38" s="13"/>
      <c r="I38" s="13"/>
      <c r="J38" s="13"/>
      <c r="K38" s="23">
        <v>566</v>
      </c>
      <c r="L38" s="13"/>
      <c r="M38" s="14">
        <v>19</v>
      </c>
      <c r="N38" s="13"/>
      <c r="O38" s="13"/>
      <c r="P38" s="13"/>
      <c r="Q38" s="13"/>
      <c r="R38" s="14">
        <f t="shared" si="0"/>
        <v>585</v>
      </c>
      <c r="S38" s="14">
        <f t="shared" si="1"/>
        <v>585</v>
      </c>
      <c r="T38" s="15">
        <f t="shared" si="2"/>
        <v>1</v>
      </c>
      <c r="U38" s="13"/>
      <c r="V38" s="13"/>
      <c r="W38" s="14"/>
      <c r="X38" s="15"/>
    </row>
    <row r="39" spans="1:24" x14ac:dyDescent="0.25">
      <c r="A39" s="28">
        <v>13</v>
      </c>
      <c r="B39" s="23" t="s">
        <v>214</v>
      </c>
      <c r="K39" s="23">
        <v>2</v>
      </c>
      <c r="R39" s="14">
        <f t="shared" si="0"/>
        <v>2</v>
      </c>
      <c r="S39" s="14">
        <f t="shared" si="1"/>
        <v>2</v>
      </c>
      <c r="T39" s="15">
        <f t="shared" si="2"/>
        <v>1</v>
      </c>
    </row>
    <row r="40" spans="1:24" x14ac:dyDescent="0.25">
      <c r="A40" s="28">
        <v>209</v>
      </c>
      <c r="B40" s="23" t="s">
        <v>215</v>
      </c>
      <c r="K40" s="23">
        <v>65</v>
      </c>
      <c r="R40" s="14">
        <f t="shared" si="0"/>
        <v>65</v>
      </c>
      <c r="S40" s="14">
        <f t="shared" si="1"/>
        <v>65</v>
      </c>
      <c r="T40" s="15">
        <f t="shared" si="2"/>
        <v>1</v>
      </c>
    </row>
    <row r="41" spans="1:24" x14ac:dyDescent="0.25">
      <c r="K41" s="23"/>
      <c r="R41" s="14"/>
      <c r="S41" s="14"/>
      <c r="T41" s="15"/>
    </row>
    <row r="42" spans="1:24" x14ac:dyDescent="0.25">
      <c r="K42" s="23"/>
      <c r="R42" s="14"/>
      <c r="S42" s="14"/>
      <c r="T42" s="15"/>
    </row>
    <row r="43" spans="1:24" x14ac:dyDescent="0.25">
      <c r="A43" s="13"/>
      <c r="B43" s="16" t="s">
        <v>52</v>
      </c>
      <c r="C43" s="13"/>
      <c r="D43" s="14">
        <v>150</v>
      </c>
      <c r="E43" s="14">
        <v>367</v>
      </c>
      <c r="F43" s="14">
        <v>562</v>
      </c>
      <c r="G43" s="14">
        <v>348</v>
      </c>
      <c r="H43" s="14">
        <v>7600</v>
      </c>
      <c r="I43" s="14">
        <v>9027</v>
      </c>
      <c r="J43" s="14">
        <v>962</v>
      </c>
      <c r="K43" s="23">
        <f>SUM(K14:K40)</f>
        <v>201904</v>
      </c>
      <c r="L43" s="14">
        <v>2077</v>
      </c>
      <c r="M43" s="14">
        <v>228</v>
      </c>
      <c r="N43" s="13"/>
      <c r="O43" s="13"/>
      <c r="P43" s="13"/>
      <c r="Q43" s="13"/>
      <c r="R43" s="14">
        <f t="shared" si="0"/>
        <v>205171</v>
      </c>
      <c r="S43" s="14">
        <f t="shared" si="1"/>
        <v>214198</v>
      </c>
      <c r="T43" s="15">
        <f t="shared" si="2"/>
        <v>0.95785674936273912</v>
      </c>
      <c r="U43" s="14"/>
      <c r="V43" s="15"/>
      <c r="W43" s="14"/>
      <c r="X43" s="15"/>
    </row>
    <row r="44" spans="1:24" x14ac:dyDescent="0.25">
      <c r="A44" s="13"/>
      <c r="B44" s="16" t="s">
        <v>53</v>
      </c>
      <c r="C44" s="15">
        <v>0</v>
      </c>
      <c r="D44" s="17">
        <v>3.0000000000000001E-3</v>
      </c>
      <c r="E44" s="17">
        <v>8.0000000000000002E-3</v>
      </c>
      <c r="F44" s="17">
        <v>7.0000000000000001E-3</v>
      </c>
      <c r="G44" s="17">
        <v>2.4E-2</v>
      </c>
      <c r="H44" s="17">
        <v>4.8000000000000001E-2</v>
      </c>
      <c r="I44" s="17">
        <v>2.5000000000000001E-2</v>
      </c>
      <c r="J44" s="17">
        <v>3.0000000000000001E-3</v>
      </c>
      <c r="K44" s="17">
        <f>K43/$I$320</f>
        <v>9.8495339101660299E-3</v>
      </c>
      <c r="L44" s="17">
        <v>2E-3</v>
      </c>
      <c r="M44" s="17">
        <v>1E-3</v>
      </c>
      <c r="N44" s="15">
        <v>0</v>
      </c>
      <c r="O44" s="15">
        <v>0</v>
      </c>
      <c r="P44" s="15">
        <v>0</v>
      </c>
      <c r="Q44" s="15">
        <v>0</v>
      </c>
      <c r="R44" s="17">
        <f>R43/$P$320</f>
        <v>9.2149446207747867E-3</v>
      </c>
      <c r="S44" s="17">
        <f>S43/$Q$320</f>
        <v>9.4691304790284203E-3</v>
      </c>
      <c r="T44" s="13"/>
      <c r="U44" s="17"/>
      <c r="V44" s="13"/>
      <c r="W44" s="17"/>
      <c r="X44" s="13"/>
    </row>
    <row r="46" spans="1:24" ht="18.75" customHeight="1" x14ac:dyDescent="0.25">
      <c r="A46" s="1" t="s">
        <v>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8.5" customHeight="1" x14ac:dyDescent="0.25">
      <c r="A47" s="1" t="s">
        <v>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</row>
    <row r="50" spans="1:24" ht="30" x14ac:dyDescent="0.25">
      <c r="A50" s="3" t="s">
        <v>3</v>
      </c>
      <c r="B50" s="4"/>
      <c r="C50" s="5" t="s">
        <v>54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" customHeight="1" x14ac:dyDescent="0.25">
      <c r="A51" s="22" t="s">
        <v>163</v>
      </c>
      <c r="B51" s="22"/>
      <c r="C51" s="22"/>
      <c r="D51" s="22"/>
      <c r="E51" s="22"/>
      <c r="F51" s="22"/>
    </row>
    <row r="52" spans="1:24" x14ac:dyDescent="0.25">
      <c r="A52" s="22"/>
      <c r="B52" s="22"/>
      <c r="C52" s="22"/>
    </row>
    <row r="53" spans="1:24" x14ac:dyDescent="0.25">
      <c r="A53" s="9"/>
      <c r="B53" s="9"/>
      <c r="C53" s="10" t="s">
        <v>5</v>
      </c>
      <c r="D53" s="10"/>
      <c r="E53" s="10"/>
      <c r="F53" s="10"/>
      <c r="G53" s="10"/>
      <c r="H53" s="10"/>
      <c r="I53" s="10"/>
      <c r="J53" s="10"/>
      <c r="K53" s="10" t="s">
        <v>6</v>
      </c>
      <c r="L53" s="10"/>
      <c r="M53" s="4"/>
      <c r="N53" s="6" t="s">
        <v>7</v>
      </c>
      <c r="O53" s="6" t="s">
        <v>7</v>
      </c>
      <c r="P53" s="6" t="s">
        <v>8</v>
      </c>
      <c r="Q53" s="6" t="s">
        <v>8</v>
      </c>
      <c r="R53" s="7"/>
      <c r="S53" s="7"/>
      <c r="T53" s="10"/>
      <c r="U53" s="10"/>
      <c r="V53" s="10"/>
      <c r="W53" s="10"/>
    </row>
    <row r="54" spans="1:24" x14ac:dyDescent="0.25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4"/>
      <c r="N54" s="6" t="s">
        <v>9</v>
      </c>
      <c r="O54" s="6" t="s">
        <v>10</v>
      </c>
      <c r="P54" s="6" t="s">
        <v>11</v>
      </c>
      <c r="Q54" s="6" t="s">
        <v>12</v>
      </c>
      <c r="R54" s="11"/>
      <c r="S54" s="11"/>
      <c r="T54" s="10"/>
      <c r="U54" s="10"/>
      <c r="V54" s="10"/>
      <c r="W54" s="10"/>
    </row>
    <row r="55" spans="1:24" x14ac:dyDescent="0.25">
      <c r="A55" s="8" t="s">
        <v>13</v>
      </c>
      <c r="B55" s="8" t="s">
        <v>14</v>
      </c>
      <c r="C55" s="7"/>
      <c r="D55" s="6" t="s">
        <v>15</v>
      </c>
      <c r="E55" s="6" t="s">
        <v>9</v>
      </c>
      <c r="F55" s="6" t="s">
        <v>10</v>
      </c>
      <c r="G55" s="6" t="s">
        <v>16</v>
      </c>
      <c r="H55" s="7"/>
      <c r="I55" s="6" t="s">
        <v>17</v>
      </c>
      <c r="J55" s="6" t="s">
        <v>18</v>
      </c>
      <c r="K55" s="6" t="s">
        <v>194</v>
      </c>
      <c r="L55" s="6" t="s">
        <v>9</v>
      </c>
      <c r="M55" s="6" t="s">
        <v>10</v>
      </c>
      <c r="N55" s="6" t="s">
        <v>19</v>
      </c>
      <c r="O55" s="6" t="s">
        <v>19</v>
      </c>
      <c r="P55" s="6" t="s">
        <v>8</v>
      </c>
      <c r="Q55" s="6" t="s">
        <v>8</v>
      </c>
      <c r="R55" s="6" t="s">
        <v>17</v>
      </c>
      <c r="S55" s="7"/>
      <c r="T55" s="6" t="s">
        <v>20</v>
      </c>
      <c r="U55" s="7"/>
      <c r="V55" s="7"/>
      <c r="W55" s="7"/>
      <c r="X55" s="7"/>
    </row>
    <row r="56" spans="1:24" x14ac:dyDescent="0.25">
      <c r="A56" s="8" t="s">
        <v>21</v>
      </c>
      <c r="B56" s="8" t="s">
        <v>22</v>
      </c>
      <c r="C56" s="6" t="s">
        <v>23</v>
      </c>
      <c r="D56" s="6" t="s">
        <v>24</v>
      </c>
      <c r="E56" s="6" t="s">
        <v>25</v>
      </c>
      <c r="F56" s="6" t="s">
        <v>26</v>
      </c>
      <c r="G56" s="6" t="s">
        <v>27</v>
      </c>
      <c r="H56" s="6" t="s">
        <v>28</v>
      </c>
      <c r="I56" s="6" t="s">
        <v>29</v>
      </c>
      <c r="J56" s="6" t="s">
        <v>30</v>
      </c>
      <c r="K56" s="6" t="s">
        <v>195</v>
      </c>
      <c r="L56" s="6" t="s">
        <v>25</v>
      </c>
      <c r="M56" s="6" t="s">
        <v>26</v>
      </c>
      <c r="N56" s="6" t="s">
        <v>25</v>
      </c>
      <c r="O56" s="6" t="s">
        <v>26</v>
      </c>
      <c r="P56" s="6" t="s">
        <v>31</v>
      </c>
      <c r="Q56" s="6" t="s">
        <v>32</v>
      </c>
      <c r="R56" s="6" t="s">
        <v>6</v>
      </c>
      <c r="S56" s="6" t="s">
        <v>17</v>
      </c>
      <c r="T56" s="6" t="s">
        <v>6</v>
      </c>
      <c r="U56" s="6"/>
      <c r="V56" s="6"/>
      <c r="W56" s="6"/>
      <c r="X56" s="6"/>
    </row>
    <row r="59" spans="1:24" x14ac:dyDescent="0.25">
      <c r="A59" s="12">
        <v>301</v>
      </c>
      <c r="B59" s="12" t="s">
        <v>170</v>
      </c>
      <c r="C59" s="13"/>
      <c r="D59" s="13"/>
      <c r="E59" s="13"/>
      <c r="F59" s="14">
        <v>25</v>
      </c>
      <c r="G59" s="13"/>
      <c r="H59" s="13"/>
      <c r="I59" s="14">
        <v>25</v>
      </c>
      <c r="J59" s="13"/>
      <c r="K59" s="23">
        <v>209</v>
      </c>
      <c r="L59" s="13"/>
      <c r="M59" s="13"/>
      <c r="N59" s="13"/>
      <c r="O59" s="13"/>
      <c r="P59" s="13"/>
      <c r="Q59" s="13"/>
      <c r="R59" s="14">
        <f t="shared" ref="R59" si="3">SUM(J59:Q59)</f>
        <v>209</v>
      </c>
      <c r="S59" s="14">
        <f t="shared" ref="S59" si="4">SUM(I59,R59)</f>
        <v>234</v>
      </c>
      <c r="T59" s="15">
        <f t="shared" ref="T59" si="5">R59/S59</f>
        <v>0.89316239316239321</v>
      </c>
      <c r="U59" s="13"/>
      <c r="V59" s="13"/>
      <c r="W59" s="14"/>
      <c r="X59" s="15"/>
    </row>
    <row r="60" spans="1:24" x14ac:dyDescent="0.25">
      <c r="A60" s="12">
        <v>302</v>
      </c>
      <c r="B60" s="12" t="s">
        <v>55</v>
      </c>
      <c r="C60" s="13"/>
      <c r="D60" s="13"/>
      <c r="E60" s="13"/>
      <c r="F60" s="14">
        <v>2</v>
      </c>
      <c r="G60" s="13"/>
      <c r="H60" s="14">
        <v>222</v>
      </c>
      <c r="I60" s="14">
        <v>224</v>
      </c>
      <c r="J60" s="14">
        <v>15</v>
      </c>
      <c r="K60" s="23">
        <v>5272</v>
      </c>
      <c r="L60" s="14">
        <v>1</v>
      </c>
      <c r="M60" s="13"/>
      <c r="N60" s="13"/>
      <c r="O60" s="13"/>
      <c r="P60" s="13"/>
      <c r="Q60" s="13"/>
      <c r="R60" s="14">
        <f t="shared" ref="R60:R103" si="6">SUM(J60:Q60)</f>
        <v>5288</v>
      </c>
      <c r="S60" s="14">
        <f t="shared" ref="S60:S103" si="7">SUM(I60,R60)</f>
        <v>5512</v>
      </c>
      <c r="T60" s="15">
        <f t="shared" ref="T60:T103" si="8">R60/S60</f>
        <v>0.95936139332365744</v>
      </c>
      <c r="U60" s="13"/>
      <c r="V60" s="13"/>
      <c r="W60" s="14"/>
      <c r="X60" s="15"/>
    </row>
    <row r="61" spans="1:24" x14ac:dyDescent="0.25">
      <c r="A61" s="12">
        <v>303</v>
      </c>
      <c r="B61" s="12" t="s">
        <v>171</v>
      </c>
      <c r="C61" s="13"/>
      <c r="D61" s="13"/>
      <c r="E61" s="13"/>
      <c r="F61" s="14">
        <v>5</v>
      </c>
      <c r="G61" s="13"/>
      <c r="H61" s="14">
        <v>1</v>
      </c>
      <c r="I61" s="14">
        <v>6</v>
      </c>
      <c r="J61" s="13"/>
      <c r="K61" s="23">
        <v>230</v>
      </c>
      <c r="L61" s="13"/>
      <c r="M61" s="13"/>
      <c r="N61" s="13"/>
      <c r="O61" s="13"/>
      <c r="P61" s="13"/>
      <c r="Q61" s="13"/>
      <c r="R61" s="14">
        <f t="shared" si="6"/>
        <v>230</v>
      </c>
      <c r="S61" s="14">
        <f t="shared" si="7"/>
        <v>236</v>
      </c>
      <c r="T61" s="15">
        <f t="shared" si="8"/>
        <v>0.97457627118644063</v>
      </c>
      <c r="U61" s="13"/>
      <c r="V61" s="13"/>
      <c r="W61" s="14"/>
      <c r="X61" s="15"/>
    </row>
    <row r="62" spans="1:24" x14ac:dyDescent="0.25">
      <c r="A62" s="12">
        <v>307</v>
      </c>
      <c r="B62" s="12" t="s">
        <v>56</v>
      </c>
      <c r="C62" s="13"/>
      <c r="D62" s="13"/>
      <c r="E62" s="13"/>
      <c r="F62" s="13"/>
      <c r="G62" s="13"/>
      <c r="H62" s="14">
        <v>243</v>
      </c>
      <c r="I62" s="14">
        <v>243</v>
      </c>
      <c r="J62" s="14">
        <v>16</v>
      </c>
      <c r="K62" s="23">
        <v>376</v>
      </c>
      <c r="L62" s="13"/>
      <c r="M62" s="13"/>
      <c r="N62" s="13"/>
      <c r="O62" s="13"/>
      <c r="P62" s="13"/>
      <c r="Q62" s="13"/>
      <c r="R62" s="14">
        <f t="shared" si="6"/>
        <v>392</v>
      </c>
      <c r="S62" s="14">
        <f t="shared" si="7"/>
        <v>635</v>
      </c>
      <c r="T62" s="15">
        <f t="shared" si="8"/>
        <v>0.61732283464566928</v>
      </c>
      <c r="U62" s="13"/>
      <c r="V62" s="13"/>
      <c r="W62" s="14"/>
      <c r="X62" s="15"/>
    </row>
    <row r="63" spans="1:24" x14ac:dyDescent="0.25">
      <c r="A63" s="12">
        <v>308</v>
      </c>
      <c r="B63" s="12" t="s">
        <v>57</v>
      </c>
      <c r="C63" s="13"/>
      <c r="D63" s="14">
        <v>1196</v>
      </c>
      <c r="E63" s="14">
        <v>2</v>
      </c>
      <c r="F63" s="14">
        <v>182</v>
      </c>
      <c r="G63" s="13"/>
      <c r="H63" s="14">
        <v>696</v>
      </c>
      <c r="I63" s="14">
        <v>2076</v>
      </c>
      <c r="J63" s="13"/>
      <c r="K63" s="23">
        <v>10417</v>
      </c>
      <c r="L63" s="14">
        <v>132</v>
      </c>
      <c r="M63" s="13"/>
      <c r="N63" s="13"/>
      <c r="O63" s="13"/>
      <c r="P63" s="13"/>
      <c r="Q63" s="13"/>
      <c r="R63" s="14">
        <f t="shared" si="6"/>
        <v>10549</v>
      </c>
      <c r="S63" s="14">
        <f t="shared" si="7"/>
        <v>12625</v>
      </c>
      <c r="T63" s="15">
        <f t="shared" si="8"/>
        <v>0.83556435643564353</v>
      </c>
      <c r="U63" s="13"/>
      <c r="V63" s="13"/>
      <c r="W63" s="14"/>
      <c r="X63" s="15"/>
    </row>
    <row r="64" spans="1:24" x14ac:dyDescent="0.25">
      <c r="A64" s="12">
        <v>312</v>
      </c>
      <c r="B64" s="12" t="s">
        <v>58</v>
      </c>
      <c r="C64" s="13"/>
      <c r="D64" s="13"/>
      <c r="E64" s="13"/>
      <c r="F64" s="14">
        <v>11</v>
      </c>
      <c r="G64" s="14">
        <v>74</v>
      </c>
      <c r="H64" s="14">
        <v>38</v>
      </c>
      <c r="I64" s="14">
        <v>123</v>
      </c>
      <c r="J64" s="13"/>
      <c r="K64" s="23">
        <v>2183</v>
      </c>
      <c r="L64" s="14">
        <v>134</v>
      </c>
      <c r="M64" s="14">
        <v>12</v>
      </c>
      <c r="N64" s="13"/>
      <c r="O64" s="13"/>
      <c r="P64" s="13"/>
      <c r="Q64" s="13"/>
      <c r="R64" s="14">
        <f t="shared" si="6"/>
        <v>2329</v>
      </c>
      <c r="S64" s="14">
        <f t="shared" si="7"/>
        <v>2452</v>
      </c>
      <c r="T64" s="15">
        <f t="shared" si="8"/>
        <v>0.94983686786296906</v>
      </c>
      <c r="U64" s="13"/>
      <c r="V64" s="13"/>
      <c r="W64" s="14"/>
      <c r="X64" s="15"/>
    </row>
    <row r="65" spans="1:24" x14ac:dyDescent="0.25">
      <c r="A65" s="12">
        <v>314</v>
      </c>
      <c r="B65" s="12" t="s">
        <v>59</v>
      </c>
      <c r="C65" s="13"/>
      <c r="D65" s="14">
        <v>32</v>
      </c>
      <c r="E65" s="14">
        <v>12</v>
      </c>
      <c r="F65" s="14">
        <v>145</v>
      </c>
      <c r="G65" s="14">
        <v>4</v>
      </c>
      <c r="H65" s="14">
        <v>2157</v>
      </c>
      <c r="I65" s="14">
        <v>2350</v>
      </c>
      <c r="J65" s="14">
        <v>1576</v>
      </c>
      <c r="K65" s="23">
        <v>48802</v>
      </c>
      <c r="L65" s="14">
        <v>347</v>
      </c>
      <c r="M65" s="13"/>
      <c r="N65" s="13"/>
      <c r="O65" s="13"/>
      <c r="P65" s="13"/>
      <c r="Q65" s="13"/>
      <c r="R65" s="14">
        <f t="shared" si="6"/>
        <v>50725</v>
      </c>
      <c r="S65" s="14">
        <f t="shared" si="7"/>
        <v>53075</v>
      </c>
      <c r="T65" s="15">
        <f t="shared" si="8"/>
        <v>0.95572303344324072</v>
      </c>
      <c r="U65" s="14"/>
      <c r="V65" s="15"/>
      <c r="W65" s="14"/>
      <c r="X65" s="15"/>
    </row>
    <row r="66" spans="1:24" x14ac:dyDescent="0.25">
      <c r="A66" s="12">
        <v>316</v>
      </c>
      <c r="B66" s="12" t="s">
        <v>60</v>
      </c>
      <c r="C66" s="13"/>
      <c r="D66" s="14">
        <v>32</v>
      </c>
      <c r="E66" s="13"/>
      <c r="F66" s="14">
        <v>4</v>
      </c>
      <c r="G66" s="14">
        <v>6</v>
      </c>
      <c r="H66" s="13"/>
      <c r="I66" s="14">
        <v>42</v>
      </c>
      <c r="J66" s="13"/>
      <c r="K66" s="23">
        <v>341</v>
      </c>
      <c r="L66" s="14">
        <v>2</v>
      </c>
      <c r="M66" s="14">
        <v>61</v>
      </c>
      <c r="N66" s="13"/>
      <c r="O66" s="13"/>
      <c r="P66" s="13"/>
      <c r="Q66" s="13"/>
      <c r="R66" s="14">
        <f t="shared" si="6"/>
        <v>404</v>
      </c>
      <c r="S66" s="14">
        <f t="shared" si="7"/>
        <v>446</v>
      </c>
      <c r="T66" s="15">
        <f t="shared" si="8"/>
        <v>0.905829596412556</v>
      </c>
      <c r="U66" s="13"/>
      <c r="V66" s="13"/>
      <c r="W66" s="14"/>
      <c r="X66" s="15"/>
    </row>
    <row r="67" spans="1:24" x14ac:dyDescent="0.25">
      <c r="A67" s="12">
        <v>317</v>
      </c>
      <c r="B67" s="12" t="s">
        <v>172</v>
      </c>
      <c r="C67" s="13"/>
      <c r="D67" s="13"/>
      <c r="E67" s="13"/>
      <c r="F67" s="14">
        <v>2</v>
      </c>
      <c r="G67" s="13"/>
      <c r="H67" s="13"/>
      <c r="I67" s="14">
        <v>2</v>
      </c>
      <c r="J67" s="13"/>
      <c r="K67" s="23">
        <v>487</v>
      </c>
      <c r="L67" s="13"/>
      <c r="M67" s="14">
        <v>1</v>
      </c>
      <c r="N67" s="13"/>
      <c r="O67" s="13"/>
      <c r="P67" s="13"/>
      <c r="Q67" s="13"/>
      <c r="R67" s="14">
        <f t="shared" si="6"/>
        <v>488</v>
      </c>
      <c r="S67" s="14">
        <f t="shared" si="7"/>
        <v>490</v>
      </c>
      <c r="T67" s="15">
        <f t="shared" si="8"/>
        <v>0.99591836734693873</v>
      </c>
      <c r="U67" s="13"/>
      <c r="V67" s="13"/>
      <c r="W67" s="14"/>
      <c r="X67" s="15"/>
    </row>
    <row r="68" spans="1:24" x14ac:dyDescent="0.25">
      <c r="A68" s="12">
        <v>318</v>
      </c>
      <c r="B68" s="12" t="s">
        <v>61</v>
      </c>
      <c r="C68" s="13"/>
      <c r="D68" s="13"/>
      <c r="E68" s="13"/>
      <c r="F68" s="13"/>
      <c r="G68" s="13"/>
      <c r="H68" s="14">
        <v>207</v>
      </c>
      <c r="I68" s="14">
        <v>207</v>
      </c>
      <c r="J68" s="14">
        <v>1</v>
      </c>
      <c r="K68" s="23">
        <v>716</v>
      </c>
      <c r="L68" s="13"/>
      <c r="M68" s="13"/>
      <c r="N68" s="13"/>
      <c r="O68" s="13"/>
      <c r="P68" s="13"/>
      <c r="Q68" s="13"/>
      <c r="R68" s="14">
        <f t="shared" si="6"/>
        <v>717</v>
      </c>
      <c r="S68" s="14">
        <f t="shared" si="7"/>
        <v>924</v>
      </c>
      <c r="T68" s="15">
        <f t="shared" si="8"/>
        <v>0.77597402597402598</v>
      </c>
      <c r="U68" s="13"/>
      <c r="V68" s="13"/>
      <c r="W68" s="14"/>
      <c r="X68" s="15"/>
    </row>
    <row r="69" spans="1:24" x14ac:dyDescent="0.25">
      <c r="A69" s="12">
        <v>321</v>
      </c>
      <c r="B69" s="12" t="s">
        <v>62</v>
      </c>
      <c r="C69" s="13"/>
      <c r="D69" s="13"/>
      <c r="E69" s="14">
        <v>5</v>
      </c>
      <c r="F69" s="14">
        <v>10</v>
      </c>
      <c r="G69" s="13"/>
      <c r="H69" s="14">
        <v>7</v>
      </c>
      <c r="I69" s="14">
        <v>22</v>
      </c>
      <c r="J69" s="13"/>
      <c r="K69" s="23">
        <v>566</v>
      </c>
      <c r="L69" s="14">
        <v>2</v>
      </c>
      <c r="M69" s="13"/>
      <c r="N69" s="13"/>
      <c r="O69" s="13"/>
      <c r="P69" s="13"/>
      <c r="Q69" s="13"/>
      <c r="R69" s="14">
        <f t="shared" si="6"/>
        <v>568</v>
      </c>
      <c r="S69" s="14">
        <f t="shared" si="7"/>
        <v>590</v>
      </c>
      <c r="T69" s="15">
        <f t="shared" si="8"/>
        <v>0.96271186440677969</v>
      </c>
      <c r="U69" s="13"/>
      <c r="V69" s="13"/>
      <c r="W69" s="14"/>
      <c r="X69" s="15"/>
    </row>
    <row r="70" spans="1:24" x14ac:dyDescent="0.25">
      <c r="A70" s="12">
        <v>322</v>
      </c>
      <c r="B70" s="12" t="s">
        <v>173</v>
      </c>
      <c r="C70" s="13"/>
      <c r="D70" s="13"/>
      <c r="E70" s="13"/>
      <c r="F70" s="14">
        <v>1</v>
      </c>
      <c r="G70" s="13"/>
      <c r="H70" s="14">
        <v>23</v>
      </c>
      <c r="I70" s="14">
        <v>24</v>
      </c>
      <c r="J70" s="13"/>
      <c r="K70" s="23">
        <v>839</v>
      </c>
      <c r="L70" s="13"/>
      <c r="M70" s="14">
        <v>3</v>
      </c>
      <c r="N70" s="13"/>
      <c r="O70" s="13"/>
      <c r="P70" s="13"/>
      <c r="Q70" s="13"/>
      <c r="R70" s="14">
        <f t="shared" si="6"/>
        <v>842</v>
      </c>
      <c r="S70" s="14">
        <f t="shared" si="7"/>
        <v>866</v>
      </c>
      <c r="T70" s="15">
        <f t="shared" si="8"/>
        <v>0.97228637413394914</v>
      </c>
      <c r="U70" s="13"/>
      <c r="V70" s="13"/>
      <c r="W70" s="14"/>
      <c r="X70" s="15"/>
    </row>
    <row r="71" spans="1:24" x14ac:dyDescent="0.25">
      <c r="A71" s="12">
        <v>323</v>
      </c>
      <c r="B71" s="12" t="s">
        <v>63</v>
      </c>
      <c r="C71" s="13"/>
      <c r="D71" s="14">
        <v>8</v>
      </c>
      <c r="E71" s="14">
        <v>157</v>
      </c>
      <c r="F71" s="14">
        <v>4</v>
      </c>
      <c r="G71" s="13"/>
      <c r="H71" s="13"/>
      <c r="I71" s="14">
        <v>169</v>
      </c>
      <c r="J71" s="13"/>
      <c r="K71" s="23">
        <v>1573</v>
      </c>
      <c r="L71" s="13"/>
      <c r="M71" s="13"/>
      <c r="N71" s="13"/>
      <c r="O71" s="13"/>
      <c r="P71" s="13"/>
      <c r="Q71" s="13"/>
      <c r="R71" s="14">
        <f t="shared" si="6"/>
        <v>1573</v>
      </c>
      <c r="S71" s="14">
        <f t="shared" si="7"/>
        <v>1742</v>
      </c>
      <c r="T71" s="15">
        <f t="shared" si="8"/>
        <v>0.90298507462686572</v>
      </c>
      <c r="U71" s="14"/>
      <c r="V71" s="15"/>
      <c r="W71" s="14"/>
      <c r="X71" s="15"/>
    </row>
    <row r="72" spans="1:24" x14ac:dyDescent="0.25">
      <c r="A72" s="12">
        <v>324</v>
      </c>
      <c r="B72" s="12" t="s">
        <v>64</v>
      </c>
      <c r="C72" s="13"/>
      <c r="D72" s="13"/>
      <c r="E72" s="13"/>
      <c r="F72" s="13"/>
      <c r="G72" s="13"/>
      <c r="H72" s="14">
        <v>251</v>
      </c>
      <c r="I72" s="14">
        <v>251</v>
      </c>
      <c r="J72" s="13"/>
      <c r="K72" s="23">
        <v>9</v>
      </c>
      <c r="L72" s="13"/>
      <c r="M72" s="13"/>
      <c r="N72" s="13"/>
      <c r="O72" s="13"/>
      <c r="P72" s="13"/>
      <c r="Q72" s="13"/>
      <c r="R72" s="14">
        <f t="shared" si="6"/>
        <v>9</v>
      </c>
      <c r="S72" s="14">
        <f t="shared" si="7"/>
        <v>260</v>
      </c>
      <c r="T72" s="15">
        <f t="shared" si="8"/>
        <v>3.4615384615384617E-2</v>
      </c>
      <c r="U72" s="13"/>
      <c r="V72" s="13"/>
      <c r="W72" s="14"/>
      <c r="X72" s="15"/>
    </row>
    <row r="73" spans="1:24" x14ac:dyDescent="0.25">
      <c r="A73" s="12">
        <v>328</v>
      </c>
      <c r="B73" s="12" t="s">
        <v>65</v>
      </c>
      <c r="C73" s="13"/>
      <c r="D73" s="13"/>
      <c r="E73" s="14">
        <v>69</v>
      </c>
      <c r="F73" s="14">
        <v>15</v>
      </c>
      <c r="G73" s="13"/>
      <c r="H73" s="14">
        <v>1637</v>
      </c>
      <c r="I73" s="14">
        <v>1721</v>
      </c>
      <c r="J73" s="14">
        <v>361</v>
      </c>
      <c r="K73" s="23">
        <v>38070</v>
      </c>
      <c r="L73" s="14">
        <v>2029</v>
      </c>
      <c r="M73" s="13"/>
      <c r="N73" s="13"/>
      <c r="O73" s="13"/>
      <c r="P73" s="13"/>
      <c r="Q73" s="13"/>
      <c r="R73" s="14">
        <f t="shared" si="6"/>
        <v>40460</v>
      </c>
      <c r="S73" s="14">
        <f t="shared" si="7"/>
        <v>42181</v>
      </c>
      <c r="T73" s="15">
        <f t="shared" si="8"/>
        <v>0.95919963964818278</v>
      </c>
      <c r="U73" s="14"/>
      <c r="V73" s="15"/>
      <c r="W73" s="14"/>
      <c r="X73" s="15"/>
    </row>
    <row r="74" spans="1:24" x14ac:dyDescent="0.25">
      <c r="A74" s="12">
        <v>329</v>
      </c>
      <c r="B74" s="12" t="s">
        <v>66</v>
      </c>
      <c r="C74" s="13"/>
      <c r="D74" s="14">
        <v>2218</v>
      </c>
      <c r="E74" s="14">
        <v>1</v>
      </c>
      <c r="F74" s="14">
        <v>129</v>
      </c>
      <c r="G74" s="13"/>
      <c r="H74" s="14">
        <v>969</v>
      </c>
      <c r="I74" s="14">
        <v>3317</v>
      </c>
      <c r="J74" s="14">
        <v>1</v>
      </c>
      <c r="K74" s="23">
        <v>13344</v>
      </c>
      <c r="L74" s="14">
        <v>226</v>
      </c>
      <c r="M74" s="13"/>
      <c r="N74" s="13"/>
      <c r="O74" s="13"/>
      <c r="P74" s="13"/>
      <c r="Q74" s="13"/>
      <c r="R74" s="14">
        <f t="shared" si="6"/>
        <v>13571</v>
      </c>
      <c r="S74" s="14">
        <f t="shared" si="7"/>
        <v>16888</v>
      </c>
      <c r="T74" s="15">
        <f t="shared" si="8"/>
        <v>0.80358834675509239</v>
      </c>
      <c r="U74" s="13"/>
      <c r="V74" s="13"/>
      <c r="W74" s="14"/>
      <c r="X74" s="15"/>
    </row>
    <row r="75" spans="1:24" x14ac:dyDescent="0.25">
      <c r="A75" s="12">
        <v>330</v>
      </c>
      <c r="B75" s="12" t="s">
        <v>67</v>
      </c>
      <c r="C75" s="13"/>
      <c r="D75" s="13"/>
      <c r="E75" s="13"/>
      <c r="F75" s="13"/>
      <c r="G75" s="13"/>
      <c r="H75" s="14">
        <v>220</v>
      </c>
      <c r="I75" s="14">
        <v>220</v>
      </c>
      <c r="J75" s="14">
        <v>480</v>
      </c>
      <c r="K75" s="23">
        <v>606</v>
      </c>
      <c r="L75" s="13"/>
      <c r="M75" s="13"/>
      <c r="N75" s="13"/>
      <c r="O75" s="13"/>
      <c r="P75" s="13"/>
      <c r="Q75" s="13"/>
      <c r="R75" s="14">
        <f t="shared" si="6"/>
        <v>1086</v>
      </c>
      <c r="S75" s="14">
        <f t="shared" si="7"/>
        <v>1306</v>
      </c>
      <c r="T75" s="15">
        <f t="shared" si="8"/>
        <v>0.83154670750382853</v>
      </c>
      <c r="U75" s="13"/>
      <c r="V75" s="13"/>
      <c r="W75" s="14"/>
      <c r="X75" s="15"/>
    </row>
    <row r="76" spans="1:24" x14ac:dyDescent="0.25">
      <c r="A76" s="12">
        <v>331</v>
      </c>
      <c r="B76" s="12" t="s">
        <v>174</v>
      </c>
      <c r="C76" s="13"/>
      <c r="D76" s="13"/>
      <c r="E76" s="13"/>
      <c r="F76" s="13"/>
      <c r="G76" s="13"/>
      <c r="H76" s="13"/>
      <c r="I76" s="13"/>
      <c r="J76" s="14">
        <v>6</v>
      </c>
      <c r="K76" s="23"/>
      <c r="L76" s="13"/>
      <c r="M76" s="13"/>
      <c r="N76" s="13"/>
      <c r="O76" s="13"/>
      <c r="P76" s="13"/>
      <c r="Q76" s="13"/>
      <c r="R76" s="14">
        <f t="shared" si="6"/>
        <v>6</v>
      </c>
      <c r="S76" s="14">
        <f t="shared" si="7"/>
        <v>6</v>
      </c>
      <c r="T76" s="15">
        <f t="shared" si="8"/>
        <v>1</v>
      </c>
      <c r="U76" s="13"/>
      <c r="V76" s="13"/>
      <c r="W76" s="13"/>
      <c r="X76" s="13"/>
    </row>
    <row r="77" spans="1:24" x14ac:dyDescent="0.25">
      <c r="A77" s="12">
        <v>332</v>
      </c>
      <c r="B77" s="12" t="s">
        <v>68</v>
      </c>
      <c r="C77" s="13"/>
      <c r="D77" s="13"/>
      <c r="E77" s="13"/>
      <c r="F77" s="13"/>
      <c r="G77" s="13"/>
      <c r="H77" s="14">
        <v>4</v>
      </c>
      <c r="I77" s="14">
        <v>4</v>
      </c>
      <c r="J77" s="13"/>
      <c r="K77" s="23">
        <v>320</v>
      </c>
      <c r="L77" s="13"/>
      <c r="M77" s="13"/>
      <c r="N77" s="13"/>
      <c r="O77" s="13"/>
      <c r="P77" s="13"/>
      <c r="Q77" s="13"/>
      <c r="R77" s="14">
        <f t="shared" si="6"/>
        <v>320</v>
      </c>
      <c r="S77" s="14">
        <f t="shared" si="7"/>
        <v>324</v>
      </c>
      <c r="T77" s="15">
        <f t="shared" si="8"/>
        <v>0.98765432098765427</v>
      </c>
      <c r="U77" s="13"/>
      <c r="V77" s="13"/>
      <c r="W77" s="14"/>
      <c r="X77" s="15"/>
    </row>
    <row r="78" spans="1:24" x14ac:dyDescent="0.25">
      <c r="A78" s="12">
        <v>333</v>
      </c>
      <c r="B78" s="12" t="s">
        <v>69</v>
      </c>
      <c r="C78" s="13"/>
      <c r="D78" s="13"/>
      <c r="E78" s="13"/>
      <c r="F78" s="13"/>
      <c r="G78" s="13"/>
      <c r="H78" s="14">
        <v>174</v>
      </c>
      <c r="I78" s="14">
        <v>174</v>
      </c>
      <c r="J78" s="14">
        <v>1</v>
      </c>
      <c r="K78" s="23">
        <v>612</v>
      </c>
      <c r="L78" s="13"/>
      <c r="M78" s="13"/>
      <c r="N78" s="13"/>
      <c r="O78" s="13"/>
      <c r="P78" s="13"/>
      <c r="Q78" s="13"/>
      <c r="R78" s="14">
        <f t="shared" si="6"/>
        <v>613</v>
      </c>
      <c r="S78" s="14">
        <f t="shared" si="7"/>
        <v>787</v>
      </c>
      <c r="T78" s="15">
        <f t="shared" si="8"/>
        <v>0.77890724269377387</v>
      </c>
      <c r="U78" s="13"/>
      <c r="V78" s="13"/>
      <c r="W78" s="14"/>
      <c r="X78" s="15"/>
    </row>
    <row r="79" spans="1:24" x14ac:dyDescent="0.25">
      <c r="A79" s="12">
        <v>334</v>
      </c>
      <c r="B79" s="12" t="s">
        <v>70</v>
      </c>
      <c r="C79" s="13"/>
      <c r="D79" s="13"/>
      <c r="E79" s="13"/>
      <c r="F79" s="13"/>
      <c r="G79" s="13"/>
      <c r="H79" s="14">
        <v>23</v>
      </c>
      <c r="I79" s="14">
        <v>23</v>
      </c>
      <c r="J79" s="13"/>
      <c r="K79" s="23">
        <v>445</v>
      </c>
      <c r="L79" s="13"/>
      <c r="M79" s="13"/>
      <c r="N79" s="13"/>
      <c r="O79" s="13"/>
      <c r="P79" s="13"/>
      <c r="Q79" s="13"/>
      <c r="R79" s="14">
        <f t="shared" si="6"/>
        <v>445</v>
      </c>
      <c r="S79" s="14">
        <f t="shared" si="7"/>
        <v>468</v>
      </c>
      <c r="T79" s="15">
        <f t="shared" si="8"/>
        <v>0.95085470085470081</v>
      </c>
      <c r="U79" s="13"/>
      <c r="V79" s="13"/>
      <c r="W79" s="14"/>
      <c r="X79" s="15"/>
    </row>
    <row r="80" spans="1:24" x14ac:dyDescent="0.25">
      <c r="A80" s="12">
        <v>335</v>
      </c>
      <c r="B80" s="12" t="s">
        <v>71</v>
      </c>
      <c r="C80" s="13"/>
      <c r="D80" s="14">
        <v>15128</v>
      </c>
      <c r="E80" s="13"/>
      <c r="F80" s="14">
        <v>199</v>
      </c>
      <c r="G80" s="13"/>
      <c r="H80" s="14">
        <v>66</v>
      </c>
      <c r="I80" s="14">
        <v>15393</v>
      </c>
      <c r="J80" s="13"/>
      <c r="K80" s="23">
        <v>2</v>
      </c>
      <c r="L80" s="13"/>
      <c r="M80" s="13"/>
      <c r="N80" s="13"/>
      <c r="O80" s="13"/>
      <c r="P80" s="13"/>
      <c r="Q80" s="13"/>
      <c r="R80" s="14">
        <f t="shared" si="6"/>
        <v>2</v>
      </c>
      <c r="S80" s="14">
        <f t="shared" si="7"/>
        <v>15395</v>
      </c>
      <c r="T80" s="15">
        <f t="shared" si="8"/>
        <v>1.2991230919129587E-4</v>
      </c>
      <c r="U80" s="13"/>
      <c r="V80" s="13"/>
      <c r="W80" s="14"/>
      <c r="X80" s="15"/>
    </row>
    <row r="81" spans="1:24" x14ac:dyDescent="0.25">
      <c r="A81" s="12">
        <v>336</v>
      </c>
      <c r="B81" s="12" t="s">
        <v>72</v>
      </c>
      <c r="C81" s="13"/>
      <c r="D81" s="14">
        <v>3224</v>
      </c>
      <c r="E81" s="13"/>
      <c r="F81" s="14">
        <v>171</v>
      </c>
      <c r="G81" s="13"/>
      <c r="H81" s="14">
        <v>65</v>
      </c>
      <c r="I81" s="14">
        <v>3460</v>
      </c>
      <c r="J81" s="14">
        <v>122</v>
      </c>
      <c r="K81" s="23">
        <v>49</v>
      </c>
      <c r="L81" s="13"/>
      <c r="M81" s="13"/>
      <c r="N81" s="13"/>
      <c r="O81" s="13"/>
      <c r="P81" s="13"/>
      <c r="Q81" s="13"/>
      <c r="R81" s="14">
        <f t="shared" si="6"/>
        <v>171</v>
      </c>
      <c r="S81" s="14">
        <f t="shared" si="7"/>
        <v>3631</v>
      </c>
      <c r="T81" s="15">
        <f t="shared" si="8"/>
        <v>4.7094464334893969E-2</v>
      </c>
      <c r="U81" s="13"/>
      <c r="V81" s="13"/>
      <c r="W81" s="14"/>
      <c r="X81" s="15"/>
    </row>
    <row r="82" spans="1:24" x14ac:dyDescent="0.25">
      <c r="A82" s="12">
        <v>337</v>
      </c>
      <c r="B82" s="12" t="s">
        <v>175</v>
      </c>
      <c r="C82" s="13"/>
      <c r="D82" s="13"/>
      <c r="E82" s="13"/>
      <c r="F82" s="13"/>
      <c r="G82" s="13"/>
      <c r="H82" s="14">
        <v>4</v>
      </c>
      <c r="I82" s="14">
        <v>4</v>
      </c>
      <c r="J82" s="13"/>
      <c r="K82" s="23"/>
      <c r="L82" s="13"/>
      <c r="M82" s="13"/>
      <c r="N82" s="13"/>
      <c r="O82" s="13"/>
      <c r="P82" s="13"/>
      <c r="Q82" s="13"/>
      <c r="R82" s="14">
        <f t="shared" si="6"/>
        <v>0</v>
      </c>
      <c r="S82" s="14">
        <f t="shared" si="7"/>
        <v>4</v>
      </c>
      <c r="T82" s="15">
        <f t="shared" si="8"/>
        <v>0</v>
      </c>
      <c r="U82" s="13"/>
      <c r="V82" s="13"/>
      <c r="W82" s="13"/>
      <c r="X82" s="13"/>
    </row>
    <row r="83" spans="1:24" x14ac:dyDescent="0.25">
      <c r="A83" s="12">
        <v>339</v>
      </c>
      <c r="B83" s="12" t="s">
        <v>73</v>
      </c>
      <c r="C83" s="13"/>
      <c r="D83" s="14">
        <v>5564</v>
      </c>
      <c r="E83" s="13"/>
      <c r="F83" s="14">
        <v>128</v>
      </c>
      <c r="G83" s="13"/>
      <c r="H83" s="14">
        <v>91</v>
      </c>
      <c r="I83" s="14">
        <v>5783</v>
      </c>
      <c r="J83" s="13"/>
      <c r="K83" s="23">
        <v>388</v>
      </c>
      <c r="L83" s="13"/>
      <c r="M83" s="13"/>
      <c r="N83" s="13"/>
      <c r="O83" s="13"/>
      <c r="P83" s="13"/>
      <c r="Q83" s="13"/>
      <c r="R83" s="14">
        <f t="shared" si="6"/>
        <v>388</v>
      </c>
      <c r="S83" s="14">
        <f t="shared" si="7"/>
        <v>6171</v>
      </c>
      <c r="T83" s="15">
        <f t="shared" si="8"/>
        <v>6.2874736671528111E-2</v>
      </c>
      <c r="U83" s="13"/>
      <c r="V83" s="13"/>
      <c r="W83" s="14"/>
      <c r="X83" s="15"/>
    </row>
    <row r="84" spans="1:24" x14ac:dyDescent="0.25">
      <c r="A84" s="12">
        <v>341</v>
      </c>
      <c r="B84" s="12" t="s">
        <v>74</v>
      </c>
      <c r="C84" s="13"/>
      <c r="D84" s="13"/>
      <c r="E84" s="14">
        <v>2</v>
      </c>
      <c r="F84" s="14">
        <v>4</v>
      </c>
      <c r="G84" s="13"/>
      <c r="H84" s="14">
        <v>25</v>
      </c>
      <c r="I84" s="14">
        <v>31</v>
      </c>
      <c r="J84" s="13"/>
      <c r="K84" s="23">
        <v>81</v>
      </c>
      <c r="L84" s="13"/>
      <c r="M84" s="13"/>
      <c r="N84" s="13"/>
      <c r="O84" s="13"/>
      <c r="P84" s="13"/>
      <c r="Q84" s="13"/>
      <c r="R84" s="14">
        <f t="shared" si="6"/>
        <v>81</v>
      </c>
      <c r="S84" s="14">
        <f t="shared" si="7"/>
        <v>112</v>
      </c>
      <c r="T84" s="15">
        <f t="shared" si="8"/>
        <v>0.7232142857142857</v>
      </c>
      <c r="U84" s="13"/>
      <c r="V84" s="13"/>
      <c r="W84" s="14"/>
      <c r="X84" s="15"/>
    </row>
    <row r="85" spans="1:24" x14ac:dyDescent="0.25">
      <c r="A85" s="12">
        <v>346</v>
      </c>
      <c r="B85" s="12" t="s">
        <v>176</v>
      </c>
      <c r="C85" s="13"/>
      <c r="D85" s="13"/>
      <c r="E85" s="13"/>
      <c r="F85" s="13"/>
      <c r="G85" s="13"/>
      <c r="H85" s="14">
        <v>1</v>
      </c>
      <c r="I85" s="14">
        <v>1</v>
      </c>
      <c r="J85" s="13"/>
      <c r="K85" s="23"/>
      <c r="L85" s="13"/>
      <c r="M85" s="13"/>
      <c r="N85" s="13"/>
      <c r="O85" s="13"/>
      <c r="P85" s="13"/>
      <c r="Q85" s="13"/>
      <c r="R85" s="14">
        <f t="shared" si="6"/>
        <v>0</v>
      </c>
      <c r="S85" s="14">
        <f t="shared" si="7"/>
        <v>1</v>
      </c>
      <c r="T85" s="15">
        <f t="shared" si="8"/>
        <v>0</v>
      </c>
      <c r="U85" s="13"/>
      <c r="V85" s="13"/>
      <c r="W85" s="13"/>
      <c r="X85" s="13"/>
    </row>
    <row r="86" spans="1:24" x14ac:dyDescent="0.25">
      <c r="A86" s="12">
        <v>351</v>
      </c>
      <c r="B86" s="12" t="s">
        <v>75</v>
      </c>
      <c r="C86" s="13"/>
      <c r="D86" s="14">
        <v>1047</v>
      </c>
      <c r="E86" s="14">
        <v>8194</v>
      </c>
      <c r="F86" s="14">
        <v>1434</v>
      </c>
      <c r="G86" s="14">
        <v>236</v>
      </c>
      <c r="H86" s="14">
        <v>5112</v>
      </c>
      <c r="I86" s="14">
        <v>16023</v>
      </c>
      <c r="J86" s="14">
        <v>730</v>
      </c>
      <c r="K86" s="23">
        <v>365437</v>
      </c>
      <c r="L86" s="14">
        <v>7220</v>
      </c>
      <c r="M86" s="14">
        <v>2</v>
      </c>
      <c r="N86" s="13"/>
      <c r="O86" s="13"/>
      <c r="P86" s="13"/>
      <c r="Q86" s="13"/>
      <c r="R86" s="14">
        <f t="shared" si="6"/>
        <v>373389</v>
      </c>
      <c r="S86" s="14">
        <f t="shared" si="7"/>
        <v>389412</v>
      </c>
      <c r="T86" s="15">
        <f t="shared" si="8"/>
        <v>0.95885334812486522</v>
      </c>
      <c r="U86" s="14"/>
      <c r="V86" s="15"/>
      <c r="W86" s="14"/>
      <c r="X86" s="15"/>
    </row>
    <row r="87" spans="1:24" x14ac:dyDescent="0.25">
      <c r="A87" s="12">
        <v>354</v>
      </c>
      <c r="B87" s="12" t="s">
        <v>76</v>
      </c>
      <c r="C87" s="13"/>
      <c r="D87" s="14">
        <v>26</v>
      </c>
      <c r="E87" s="14">
        <v>5</v>
      </c>
      <c r="F87" s="13"/>
      <c r="G87" s="14">
        <v>2</v>
      </c>
      <c r="H87" s="14">
        <v>284</v>
      </c>
      <c r="I87" s="14">
        <v>317</v>
      </c>
      <c r="J87" s="14">
        <v>29</v>
      </c>
      <c r="K87" s="23">
        <v>3030</v>
      </c>
      <c r="L87" s="14">
        <v>8</v>
      </c>
      <c r="M87" s="13"/>
      <c r="N87" s="13"/>
      <c r="O87" s="13"/>
      <c r="P87" s="13"/>
      <c r="Q87" s="13"/>
      <c r="R87" s="14">
        <f t="shared" si="6"/>
        <v>3067</v>
      </c>
      <c r="S87" s="14">
        <f t="shared" si="7"/>
        <v>3384</v>
      </c>
      <c r="T87" s="15">
        <f t="shared" si="8"/>
        <v>0.90632387706855788</v>
      </c>
      <c r="U87" s="13"/>
      <c r="V87" s="13"/>
      <c r="W87" s="14"/>
      <c r="X87" s="15"/>
    </row>
    <row r="88" spans="1:24" x14ac:dyDescent="0.25">
      <c r="A88" s="12">
        <v>362</v>
      </c>
      <c r="B88" s="12" t="s">
        <v>77</v>
      </c>
      <c r="C88" s="13"/>
      <c r="D88" s="14">
        <v>2790</v>
      </c>
      <c r="E88" s="14">
        <v>1</v>
      </c>
      <c r="F88" s="14">
        <v>184</v>
      </c>
      <c r="G88" s="13"/>
      <c r="H88" s="14">
        <v>66</v>
      </c>
      <c r="I88" s="14">
        <v>3041</v>
      </c>
      <c r="J88" s="14">
        <v>419</v>
      </c>
      <c r="K88" s="23">
        <v>4342</v>
      </c>
      <c r="L88" s="14">
        <v>44</v>
      </c>
      <c r="M88" s="13"/>
      <c r="N88" s="13"/>
      <c r="O88" s="13"/>
      <c r="P88" s="13"/>
      <c r="Q88" s="13"/>
      <c r="R88" s="14">
        <f t="shared" si="6"/>
        <v>4805</v>
      </c>
      <c r="S88" s="14">
        <f t="shared" si="7"/>
        <v>7846</v>
      </c>
      <c r="T88" s="15">
        <f t="shared" si="8"/>
        <v>0.61241396890135102</v>
      </c>
      <c r="U88" s="13"/>
      <c r="V88" s="13"/>
      <c r="W88" s="14"/>
      <c r="X88" s="15"/>
    </row>
    <row r="89" spans="1:24" x14ac:dyDescent="0.25">
      <c r="A89" s="12">
        <v>365</v>
      </c>
      <c r="B89" s="12" t="s">
        <v>78</v>
      </c>
      <c r="C89" s="13"/>
      <c r="D89" s="14">
        <v>740</v>
      </c>
      <c r="E89" s="13"/>
      <c r="F89" s="14">
        <v>83</v>
      </c>
      <c r="G89" s="13"/>
      <c r="H89" s="14">
        <v>13</v>
      </c>
      <c r="I89" s="14">
        <v>836</v>
      </c>
      <c r="J89" s="14">
        <v>70</v>
      </c>
      <c r="K89" s="23">
        <v>257</v>
      </c>
      <c r="L89" s="13"/>
      <c r="M89" s="13"/>
      <c r="N89" s="13"/>
      <c r="O89" s="13"/>
      <c r="P89" s="13"/>
      <c r="Q89" s="13"/>
      <c r="R89" s="14">
        <f t="shared" si="6"/>
        <v>327</v>
      </c>
      <c r="S89" s="14">
        <f t="shared" si="7"/>
        <v>1163</v>
      </c>
      <c r="T89" s="15">
        <f t="shared" si="8"/>
        <v>0.28116938950988823</v>
      </c>
      <c r="U89" s="13"/>
      <c r="V89" s="13"/>
      <c r="W89" s="14"/>
      <c r="X89" s="15"/>
    </row>
    <row r="90" spans="1:24" x14ac:dyDescent="0.25">
      <c r="A90" s="12">
        <v>366</v>
      </c>
      <c r="B90" s="12" t="s">
        <v>177</v>
      </c>
      <c r="C90" s="13"/>
      <c r="D90" s="13"/>
      <c r="E90" s="13"/>
      <c r="F90" s="13"/>
      <c r="G90" s="13"/>
      <c r="H90" s="14">
        <v>1</v>
      </c>
      <c r="I90" s="14">
        <v>1</v>
      </c>
      <c r="J90" s="13"/>
      <c r="K90" s="23">
        <v>12</v>
      </c>
      <c r="L90" s="13"/>
      <c r="M90" s="13"/>
      <c r="N90" s="13"/>
      <c r="O90" s="13"/>
      <c r="P90" s="13"/>
      <c r="Q90" s="13"/>
      <c r="R90" s="14">
        <f t="shared" si="6"/>
        <v>12</v>
      </c>
      <c r="S90" s="14">
        <f t="shared" si="7"/>
        <v>13</v>
      </c>
      <c r="T90" s="15">
        <f t="shared" si="8"/>
        <v>0.92307692307692313</v>
      </c>
      <c r="U90" s="13"/>
      <c r="V90" s="13"/>
      <c r="W90" s="13"/>
      <c r="X90" s="13"/>
    </row>
    <row r="91" spans="1:24" x14ac:dyDescent="0.25">
      <c r="A91" s="12">
        <v>368</v>
      </c>
      <c r="B91" s="12" t="s">
        <v>79</v>
      </c>
      <c r="C91" s="13"/>
      <c r="D91" s="13"/>
      <c r="E91" s="13"/>
      <c r="F91" s="13"/>
      <c r="G91" s="13"/>
      <c r="H91" s="14">
        <v>51</v>
      </c>
      <c r="I91" s="14">
        <v>51</v>
      </c>
      <c r="J91" s="13"/>
      <c r="K91" s="23">
        <v>0</v>
      </c>
      <c r="L91" s="13"/>
      <c r="M91" s="13"/>
      <c r="N91" s="13"/>
      <c r="O91" s="13"/>
      <c r="P91" s="13"/>
      <c r="Q91" s="13"/>
      <c r="R91" s="14">
        <f t="shared" si="6"/>
        <v>0</v>
      </c>
      <c r="S91" s="14">
        <f t="shared" si="7"/>
        <v>51</v>
      </c>
      <c r="T91" s="15">
        <f t="shared" si="8"/>
        <v>0</v>
      </c>
      <c r="U91" s="13"/>
      <c r="V91" s="13"/>
      <c r="W91" s="13"/>
      <c r="X91" s="13"/>
    </row>
    <row r="92" spans="1:24" x14ac:dyDescent="0.25">
      <c r="A92" s="12">
        <v>369</v>
      </c>
      <c r="B92" s="12" t="s">
        <v>80</v>
      </c>
      <c r="C92" s="13"/>
      <c r="D92" s="13"/>
      <c r="E92" s="13"/>
      <c r="F92" s="13"/>
      <c r="G92" s="13"/>
      <c r="H92" s="14">
        <v>16</v>
      </c>
      <c r="I92" s="14">
        <v>16</v>
      </c>
      <c r="J92" s="14">
        <v>1</v>
      </c>
      <c r="K92" s="23">
        <v>1</v>
      </c>
      <c r="L92" s="13"/>
      <c r="M92" s="13"/>
      <c r="N92" s="13"/>
      <c r="O92" s="13"/>
      <c r="P92" s="13"/>
      <c r="Q92" s="13"/>
      <c r="R92" s="14">
        <f t="shared" si="6"/>
        <v>2</v>
      </c>
      <c r="S92" s="14">
        <f t="shared" si="7"/>
        <v>18</v>
      </c>
      <c r="T92" s="15">
        <f t="shared" si="8"/>
        <v>0.1111111111111111</v>
      </c>
      <c r="U92" s="13"/>
      <c r="V92" s="13"/>
      <c r="W92" s="14"/>
      <c r="X92" s="15"/>
    </row>
    <row r="93" spans="1:24" x14ac:dyDescent="0.25">
      <c r="A93" s="12">
        <v>395</v>
      </c>
      <c r="B93" s="12" t="s">
        <v>81</v>
      </c>
      <c r="C93" s="13"/>
      <c r="D93" s="14">
        <v>750</v>
      </c>
      <c r="E93" s="14">
        <v>173</v>
      </c>
      <c r="F93" s="14">
        <v>4031</v>
      </c>
      <c r="G93" s="14">
        <v>94</v>
      </c>
      <c r="H93" s="14">
        <v>3222</v>
      </c>
      <c r="I93" s="14">
        <v>8270</v>
      </c>
      <c r="J93" s="13"/>
      <c r="K93" s="23">
        <v>433861</v>
      </c>
      <c r="L93" s="14">
        <v>1256</v>
      </c>
      <c r="M93" s="14">
        <v>869</v>
      </c>
      <c r="N93" s="13"/>
      <c r="O93" s="13"/>
      <c r="P93" s="13"/>
      <c r="Q93" s="13"/>
      <c r="R93" s="14">
        <f t="shared" si="6"/>
        <v>435986</v>
      </c>
      <c r="S93" s="14">
        <f t="shared" si="7"/>
        <v>444256</v>
      </c>
      <c r="T93" s="15">
        <f t="shared" si="8"/>
        <v>0.98138460707339914</v>
      </c>
      <c r="U93" s="14"/>
      <c r="V93" s="15"/>
      <c r="W93" s="14"/>
      <c r="X93" s="15"/>
    </row>
    <row r="94" spans="1:24" x14ac:dyDescent="0.25">
      <c r="A94" s="12">
        <v>396</v>
      </c>
      <c r="B94" s="12" t="s">
        <v>82</v>
      </c>
      <c r="C94" s="13"/>
      <c r="D94" s="14">
        <v>222</v>
      </c>
      <c r="E94" s="14">
        <v>9</v>
      </c>
      <c r="F94" s="14">
        <v>3177</v>
      </c>
      <c r="G94" s="14">
        <v>10</v>
      </c>
      <c r="H94" s="14">
        <v>10985</v>
      </c>
      <c r="I94" s="14">
        <v>14403</v>
      </c>
      <c r="J94" s="13"/>
      <c r="K94" s="23">
        <v>247555</v>
      </c>
      <c r="L94" s="14">
        <v>134164</v>
      </c>
      <c r="M94" s="14">
        <v>14283</v>
      </c>
      <c r="N94" s="13"/>
      <c r="O94" s="13"/>
      <c r="P94" s="13"/>
      <c r="Q94" s="13"/>
      <c r="R94" s="14">
        <f t="shared" si="6"/>
        <v>396002</v>
      </c>
      <c r="S94" s="14">
        <f t="shared" si="7"/>
        <v>410405</v>
      </c>
      <c r="T94" s="15">
        <f t="shared" si="8"/>
        <v>0.96490539832604383</v>
      </c>
      <c r="U94" s="14"/>
      <c r="V94" s="15"/>
      <c r="W94" s="14"/>
      <c r="X94" s="15"/>
    </row>
    <row r="95" spans="1:24" x14ac:dyDescent="0.25">
      <c r="A95" s="12">
        <v>398</v>
      </c>
      <c r="B95" s="12" t="s">
        <v>83</v>
      </c>
      <c r="C95" s="13"/>
      <c r="D95" s="14">
        <v>394</v>
      </c>
      <c r="E95" s="14">
        <v>69</v>
      </c>
      <c r="F95" s="14">
        <v>1024</v>
      </c>
      <c r="G95" s="14">
        <v>8</v>
      </c>
      <c r="H95" s="14">
        <v>1000</v>
      </c>
      <c r="I95" s="14">
        <v>2495</v>
      </c>
      <c r="J95" s="13"/>
      <c r="K95" s="23">
        <v>109617</v>
      </c>
      <c r="L95" s="14">
        <v>43759</v>
      </c>
      <c r="M95" s="14">
        <v>4122</v>
      </c>
      <c r="N95" s="13"/>
      <c r="O95" s="13"/>
      <c r="P95" s="13"/>
      <c r="Q95" s="13"/>
      <c r="R95" s="14">
        <f t="shared" si="6"/>
        <v>157498</v>
      </c>
      <c r="S95" s="14">
        <f t="shared" si="7"/>
        <v>159993</v>
      </c>
      <c r="T95" s="15">
        <f t="shared" si="8"/>
        <v>0.98440556774358878</v>
      </c>
      <c r="U95" s="14"/>
      <c r="V95" s="15"/>
      <c r="W95" s="14"/>
      <c r="X95" s="15"/>
    </row>
    <row r="96" spans="1:24" x14ac:dyDescent="0.25">
      <c r="A96" s="12">
        <v>399</v>
      </c>
      <c r="B96" s="12" t="s">
        <v>84</v>
      </c>
      <c r="C96" s="13"/>
      <c r="D96" s="13"/>
      <c r="E96" s="14">
        <v>240</v>
      </c>
      <c r="F96" s="14">
        <v>4730</v>
      </c>
      <c r="G96" s="14">
        <v>24</v>
      </c>
      <c r="H96" s="14">
        <v>708</v>
      </c>
      <c r="I96" s="14">
        <v>5702</v>
      </c>
      <c r="J96" s="13"/>
      <c r="K96" s="23">
        <v>336734</v>
      </c>
      <c r="L96" s="14">
        <v>114762</v>
      </c>
      <c r="M96" s="14">
        <v>41170</v>
      </c>
      <c r="N96" s="13"/>
      <c r="O96" s="13"/>
      <c r="P96" s="13"/>
      <c r="Q96" s="13"/>
      <c r="R96" s="14">
        <f t="shared" si="6"/>
        <v>492666</v>
      </c>
      <c r="S96" s="14">
        <f t="shared" si="7"/>
        <v>498368</v>
      </c>
      <c r="T96" s="15">
        <f t="shared" si="8"/>
        <v>0.98855865545139332</v>
      </c>
      <c r="U96" s="14"/>
      <c r="V96" s="15"/>
      <c r="W96" s="14"/>
      <c r="X96" s="15"/>
    </row>
    <row r="97" spans="1:24" x14ac:dyDescent="0.25">
      <c r="A97" s="12">
        <v>304</v>
      </c>
      <c r="B97" s="12" t="s">
        <v>216</v>
      </c>
      <c r="C97" s="13"/>
      <c r="D97" s="13"/>
      <c r="E97" s="14"/>
      <c r="F97" s="14"/>
      <c r="G97" s="14"/>
      <c r="H97" s="14"/>
      <c r="I97" s="14"/>
      <c r="J97" s="13"/>
      <c r="K97" s="23">
        <v>11</v>
      </c>
      <c r="L97" s="14"/>
      <c r="M97" s="14"/>
      <c r="N97" s="13"/>
      <c r="O97" s="13"/>
      <c r="P97" s="13"/>
      <c r="Q97" s="13"/>
      <c r="R97" s="14">
        <f t="shared" si="6"/>
        <v>11</v>
      </c>
      <c r="S97" s="14">
        <f t="shared" si="7"/>
        <v>11</v>
      </c>
      <c r="T97" s="15">
        <f t="shared" si="8"/>
        <v>1</v>
      </c>
      <c r="U97" s="14"/>
      <c r="V97" s="15"/>
      <c r="W97" s="14"/>
      <c r="X97" s="15"/>
    </row>
    <row r="98" spans="1:24" x14ac:dyDescent="0.25">
      <c r="A98" s="12">
        <v>315</v>
      </c>
      <c r="B98" s="12" t="s">
        <v>217</v>
      </c>
      <c r="C98" s="13"/>
      <c r="D98" s="13"/>
      <c r="E98" s="14"/>
      <c r="F98" s="14"/>
      <c r="G98" s="14"/>
      <c r="H98" s="14"/>
      <c r="I98" s="14"/>
      <c r="J98" s="13"/>
      <c r="K98" s="23">
        <v>354</v>
      </c>
      <c r="L98" s="14"/>
      <c r="M98" s="14"/>
      <c r="N98" s="13"/>
      <c r="O98" s="13"/>
      <c r="P98" s="13"/>
      <c r="Q98" s="13"/>
      <c r="R98" s="14">
        <f t="shared" si="6"/>
        <v>354</v>
      </c>
      <c r="S98" s="14">
        <f t="shared" si="7"/>
        <v>354</v>
      </c>
      <c r="T98" s="15">
        <f t="shared" si="8"/>
        <v>1</v>
      </c>
      <c r="U98" s="14"/>
      <c r="V98" s="15"/>
      <c r="W98" s="14"/>
      <c r="X98" s="15"/>
    </row>
    <row r="99" spans="1:24" x14ac:dyDescent="0.25">
      <c r="A99" s="12">
        <v>320</v>
      </c>
      <c r="B99" s="12" t="s">
        <v>218</v>
      </c>
      <c r="C99" s="13"/>
      <c r="D99" s="13"/>
      <c r="E99" s="14"/>
      <c r="F99" s="14"/>
      <c r="G99" s="14"/>
      <c r="H99" s="14"/>
      <c r="I99" s="14"/>
      <c r="J99" s="13"/>
      <c r="K99" s="23">
        <v>3</v>
      </c>
      <c r="L99" s="14"/>
      <c r="M99" s="14"/>
      <c r="N99" s="13"/>
      <c r="O99" s="13"/>
      <c r="P99" s="13"/>
      <c r="Q99" s="13"/>
      <c r="R99" s="14">
        <f t="shared" si="6"/>
        <v>3</v>
      </c>
      <c r="S99" s="14">
        <f t="shared" si="7"/>
        <v>3</v>
      </c>
      <c r="T99" s="15">
        <f t="shared" si="8"/>
        <v>1</v>
      </c>
      <c r="U99" s="14"/>
      <c r="V99" s="15"/>
      <c r="W99" s="14"/>
      <c r="X99" s="15"/>
    </row>
    <row r="100" spans="1:24" x14ac:dyDescent="0.25">
      <c r="A100" s="12">
        <v>327</v>
      </c>
      <c r="B100" s="12" t="s">
        <v>219</v>
      </c>
      <c r="C100" s="13"/>
      <c r="D100" s="13"/>
      <c r="E100" s="14"/>
      <c r="F100" s="14"/>
      <c r="G100" s="14"/>
      <c r="H100" s="14"/>
      <c r="I100" s="14"/>
      <c r="J100" s="13"/>
      <c r="K100" s="23">
        <v>3</v>
      </c>
      <c r="L100" s="14"/>
      <c r="M100" s="14"/>
      <c r="N100" s="13"/>
      <c r="O100" s="13"/>
      <c r="P100" s="13"/>
      <c r="Q100" s="13"/>
      <c r="R100" s="14">
        <f t="shared" si="6"/>
        <v>3</v>
      </c>
      <c r="S100" s="14">
        <f t="shared" si="7"/>
        <v>3</v>
      </c>
      <c r="T100" s="15">
        <f t="shared" si="8"/>
        <v>1</v>
      </c>
      <c r="U100" s="14"/>
      <c r="V100" s="15"/>
      <c r="W100" s="14"/>
      <c r="X100" s="15"/>
    </row>
    <row r="101" spans="1:24" x14ac:dyDescent="0.25">
      <c r="A101" s="28">
        <v>347</v>
      </c>
      <c r="B101" s="23" t="s">
        <v>220</v>
      </c>
      <c r="C101" s="13"/>
      <c r="D101" s="13"/>
      <c r="E101" s="14"/>
      <c r="F101" s="14"/>
      <c r="G101" s="14"/>
      <c r="H101" s="14"/>
      <c r="I101" s="14"/>
      <c r="J101" s="13"/>
      <c r="K101" s="23">
        <v>1</v>
      </c>
      <c r="L101" s="14"/>
      <c r="M101" s="14"/>
      <c r="N101" s="13"/>
      <c r="O101" s="13"/>
      <c r="P101" s="13"/>
      <c r="Q101" s="13"/>
      <c r="R101" s="14">
        <f t="shared" si="6"/>
        <v>1</v>
      </c>
      <c r="S101" s="14">
        <f t="shared" si="7"/>
        <v>1</v>
      </c>
      <c r="T101" s="15">
        <f t="shared" si="8"/>
        <v>1</v>
      </c>
      <c r="U101" s="14"/>
      <c r="V101" s="15"/>
      <c r="W101" s="14"/>
      <c r="X101" s="15"/>
    </row>
    <row r="102" spans="1:24" x14ac:dyDescent="0.25">
      <c r="A102" s="28">
        <v>355</v>
      </c>
      <c r="B102" s="23" t="s">
        <v>202</v>
      </c>
      <c r="C102" s="13"/>
      <c r="D102" s="13"/>
      <c r="E102" s="14"/>
      <c r="F102" s="14"/>
      <c r="G102" s="14"/>
      <c r="H102" s="14"/>
      <c r="I102" s="14"/>
      <c r="J102" s="13"/>
      <c r="K102" s="23">
        <v>66</v>
      </c>
      <c r="L102" s="14"/>
      <c r="M102" s="14"/>
      <c r="N102" s="13"/>
      <c r="O102" s="13"/>
      <c r="P102" s="13"/>
      <c r="Q102" s="13"/>
      <c r="R102" s="14">
        <f t="shared" si="6"/>
        <v>66</v>
      </c>
      <c r="S102" s="14">
        <f t="shared" si="7"/>
        <v>66</v>
      </c>
      <c r="T102" s="15">
        <f t="shared" si="8"/>
        <v>1</v>
      </c>
      <c r="U102" s="14"/>
      <c r="V102" s="15"/>
      <c r="W102" s="14"/>
      <c r="X102" s="15"/>
    </row>
    <row r="103" spans="1:24" x14ac:dyDescent="0.25">
      <c r="A103" s="28">
        <v>361</v>
      </c>
      <c r="B103" s="23" t="s">
        <v>204</v>
      </c>
      <c r="C103" s="13"/>
      <c r="D103" s="13"/>
      <c r="E103" s="14"/>
      <c r="F103" s="14"/>
      <c r="G103" s="14"/>
      <c r="H103" s="14"/>
      <c r="I103" s="14"/>
      <c r="J103" s="13"/>
      <c r="K103" s="23">
        <v>160</v>
      </c>
      <c r="L103" s="14"/>
      <c r="M103" s="14"/>
      <c r="N103" s="13"/>
      <c r="O103" s="13"/>
      <c r="P103" s="13"/>
      <c r="Q103" s="13"/>
      <c r="R103" s="14">
        <f t="shared" si="6"/>
        <v>160</v>
      </c>
      <c r="S103" s="14">
        <f t="shared" si="7"/>
        <v>160</v>
      </c>
      <c r="T103" s="15">
        <f t="shared" si="8"/>
        <v>1</v>
      </c>
      <c r="U103" s="14"/>
      <c r="V103" s="15"/>
      <c r="W103" s="14"/>
      <c r="X103" s="15"/>
    </row>
    <row r="104" spans="1:24" x14ac:dyDescent="0.25">
      <c r="C104" s="13"/>
      <c r="D104" s="13"/>
      <c r="E104" s="14"/>
      <c r="F104" s="14"/>
      <c r="G104" s="14"/>
      <c r="H104" s="14"/>
      <c r="I104" s="14"/>
      <c r="J104" s="13"/>
      <c r="K104" s="23"/>
      <c r="L104" s="14"/>
      <c r="M104" s="14"/>
      <c r="N104" s="13"/>
      <c r="O104" s="13"/>
      <c r="P104" s="13"/>
      <c r="Q104" s="13"/>
      <c r="R104" s="14"/>
      <c r="S104" s="14"/>
      <c r="T104" s="15"/>
      <c r="U104" s="14"/>
      <c r="V104" s="15"/>
      <c r="W104" s="14"/>
      <c r="X104" s="15"/>
    </row>
    <row r="105" spans="1:24" x14ac:dyDescent="0.25">
      <c r="A105" s="12"/>
      <c r="B105" s="12"/>
      <c r="C105" s="13"/>
      <c r="D105" s="13"/>
      <c r="E105" s="14"/>
      <c r="F105" s="14"/>
      <c r="G105" s="14"/>
      <c r="H105" s="14"/>
      <c r="I105" s="14"/>
      <c r="J105" s="13"/>
      <c r="K105" s="23"/>
      <c r="L105" s="14"/>
      <c r="M105" s="14"/>
      <c r="N105" s="13"/>
      <c r="O105" s="13"/>
      <c r="P105" s="13"/>
      <c r="Q105" s="13"/>
      <c r="R105" s="14"/>
      <c r="S105" s="14"/>
      <c r="T105" s="15"/>
      <c r="U105" s="14"/>
      <c r="V105" s="15"/>
      <c r="W105" s="14"/>
      <c r="X105" s="15"/>
    </row>
    <row r="106" spans="1:24" x14ac:dyDescent="0.25">
      <c r="A106" s="13"/>
      <c r="B106" s="16" t="s">
        <v>52</v>
      </c>
      <c r="C106" s="13"/>
      <c r="D106" s="14">
        <v>33371</v>
      </c>
      <c r="E106" s="14">
        <v>8939</v>
      </c>
      <c r="F106" s="14">
        <v>15700</v>
      </c>
      <c r="G106" s="14">
        <v>458</v>
      </c>
      <c r="H106" s="14">
        <v>28582</v>
      </c>
      <c r="I106" s="14">
        <v>87050</v>
      </c>
      <c r="J106" s="14">
        <v>3828</v>
      </c>
      <c r="K106" s="23">
        <f>SUM(K59:K103)</f>
        <v>1627381</v>
      </c>
      <c r="L106" s="14">
        <v>304086</v>
      </c>
      <c r="M106" s="14">
        <v>60523</v>
      </c>
      <c r="N106" s="13"/>
      <c r="O106" s="13"/>
      <c r="P106" s="13"/>
      <c r="Q106" s="13"/>
      <c r="R106" s="14">
        <f t="shared" ref="R106" si="9">SUM(J106:Q106)</f>
        <v>1995818</v>
      </c>
      <c r="S106" s="14">
        <f t="shared" ref="S106" si="10">SUM(I106,R106)</f>
        <v>2082868</v>
      </c>
      <c r="T106" s="15">
        <f t="shared" ref="T106" si="11">R106/S106</f>
        <v>0.95820666504070351</v>
      </c>
      <c r="U106" s="14"/>
      <c r="V106" s="15"/>
      <c r="W106" s="14"/>
      <c r="X106" s="15"/>
    </row>
    <row r="107" spans="1:24" x14ac:dyDescent="0.25">
      <c r="A107" s="13"/>
      <c r="B107" s="16" t="s">
        <v>53</v>
      </c>
      <c r="C107" s="15">
        <v>0</v>
      </c>
      <c r="D107" s="17">
        <v>0.56499999999999995</v>
      </c>
      <c r="E107" s="17">
        <v>0.20200000000000001</v>
      </c>
      <c r="F107" s="17">
        <v>0.19500000000000001</v>
      </c>
      <c r="G107" s="17">
        <v>3.1E-2</v>
      </c>
      <c r="H107" s="17">
        <v>0.182</v>
      </c>
      <c r="I107" s="17">
        <v>0.245</v>
      </c>
      <c r="J107" s="15">
        <v>0.01</v>
      </c>
      <c r="K107" s="17">
        <f>K106/$I$320</f>
        <v>7.9388939021811877E-2</v>
      </c>
      <c r="L107" s="17">
        <v>0.26100000000000001</v>
      </c>
      <c r="M107" s="17">
        <v>0.27800000000000002</v>
      </c>
      <c r="N107" s="15">
        <v>0</v>
      </c>
      <c r="O107" s="15">
        <v>0</v>
      </c>
      <c r="P107" s="15">
        <v>0</v>
      </c>
      <c r="Q107" s="15">
        <v>0</v>
      </c>
      <c r="R107" s="17">
        <f>R106/$P$320</f>
        <v>8.9639141706895673E-2</v>
      </c>
      <c r="S107" s="17">
        <f>S106/$Q$320</f>
        <v>9.2078118668675574E-2</v>
      </c>
      <c r="T107" s="13"/>
      <c r="U107" s="15"/>
      <c r="V107" s="13"/>
      <c r="W107" s="17"/>
      <c r="X107" s="13"/>
    </row>
    <row r="109" spans="1:24" ht="18.75" customHeight="1" x14ac:dyDescent="0.25">
      <c r="A109" s="1" t="s">
        <v>0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8.5" customHeight="1" x14ac:dyDescent="0.25">
      <c r="A110" s="1" t="s">
        <v>1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</row>
    <row r="113" spans="1:24" ht="30" x14ac:dyDescent="0.25">
      <c r="A113" s="3" t="s">
        <v>3</v>
      </c>
      <c r="B113" s="4"/>
      <c r="C113" s="5" t="s">
        <v>85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x14ac:dyDescent="0.25">
      <c r="B114" s="22" t="s">
        <v>163</v>
      </c>
      <c r="C114" s="22"/>
      <c r="D114" s="22"/>
    </row>
    <row r="116" spans="1:24" x14ac:dyDescent="0.25">
      <c r="A116" s="9"/>
      <c r="B116" s="9"/>
      <c r="C116" s="10" t="s">
        <v>5</v>
      </c>
      <c r="D116" s="10"/>
      <c r="E116" s="10"/>
      <c r="F116" s="10"/>
      <c r="G116" s="10"/>
      <c r="H116" s="10"/>
      <c r="I116" s="10"/>
      <c r="J116" s="10"/>
      <c r="K116" s="10" t="s">
        <v>6</v>
      </c>
      <c r="L116" s="10"/>
      <c r="M116" s="4"/>
      <c r="N116" s="6" t="s">
        <v>7</v>
      </c>
      <c r="O116" s="6" t="s">
        <v>7</v>
      </c>
      <c r="P116" s="6" t="s">
        <v>8</v>
      </c>
      <c r="Q116" s="6" t="s">
        <v>8</v>
      </c>
      <c r="R116" s="7"/>
      <c r="S116" s="7"/>
      <c r="T116" s="10"/>
      <c r="U116" s="10"/>
      <c r="V116" s="10"/>
      <c r="W116" s="10"/>
    </row>
    <row r="117" spans="1:24" x14ac:dyDescent="0.25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4"/>
      <c r="N117" s="6" t="s">
        <v>9</v>
      </c>
      <c r="O117" s="6" t="s">
        <v>10</v>
      </c>
      <c r="P117" s="6" t="s">
        <v>11</v>
      </c>
      <c r="Q117" s="6" t="s">
        <v>12</v>
      </c>
      <c r="R117" s="11"/>
      <c r="S117" s="11"/>
      <c r="T117" s="10"/>
      <c r="U117" s="10"/>
      <c r="V117" s="10"/>
      <c r="W117" s="10"/>
    </row>
    <row r="118" spans="1:24" x14ac:dyDescent="0.25">
      <c r="A118" s="8" t="s">
        <v>13</v>
      </c>
      <c r="B118" s="8" t="s">
        <v>14</v>
      </c>
      <c r="C118" s="7"/>
      <c r="D118" s="6" t="s">
        <v>15</v>
      </c>
      <c r="E118" s="6" t="s">
        <v>9</v>
      </c>
      <c r="F118" s="6" t="s">
        <v>10</v>
      </c>
      <c r="G118" s="6" t="s">
        <v>16</v>
      </c>
      <c r="H118" s="7"/>
      <c r="I118" s="6" t="s">
        <v>17</v>
      </c>
      <c r="J118" s="6" t="s">
        <v>18</v>
      </c>
      <c r="K118" s="6" t="s">
        <v>194</v>
      </c>
      <c r="L118" s="6" t="s">
        <v>9</v>
      </c>
      <c r="M118" s="6" t="s">
        <v>10</v>
      </c>
      <c r="N118" s="6" t="s">
        <v>19</v>
      </c>
      <c r="O118" s="6" t="s">
        <v>19</v>
      </c>
      <c r="P118" s="6" t="s">
        <v>8</v>
      </c>
      <c r="Q118" s="6" t="s">
        <v>8</v>
      </c>
      <c r="R118" s="6" t="s">
        <v>17</v>
      </c>
      <c r="S118" s="7"/>
      <c r="T118" s="6" t="s">
        <v>20</v>
      </c>
      <c r="U118" s="7"/>
      <c r="V118" s="7"/>
      <c r="W118" s="7"/>
      <c r="X118" s="7"/>
    </row>
    <row r="119" spans="1:24" x14ac:dyDescent="0.25">
      <c r="A119" s="8" t="s">
        <v>21</v>
      </c>
      <c r="B119" s="8" t="s">
        <v>22</v>
      </c>
      <c r="C119" s="6" t="s">
        <v>23</v>
      </c>
      <c r="D119" s="6" t="s">
        <v>24</v>
      </c>
      <c r="E119" s="6" t="s">
        <v>25</v>
      </c>
      <c r="F119" s="6" t="s">
        <v>26</v>
      </c>
      <c r="G119" s="6" t="s">
        <v>27</v>
      </c>
      <c r="H119" s="6" t="s">
        <v>28</v>
      </c>
      <c r="I119" s="6" t="s">
        <v>29</v>
      </c>
      <c r="J119" s="6" t="s">
        <v>30</v>
      </c>
      <c r="K119" s="6" t="s">
        <v>195</v>
      </c>
      <c r="L119" s="6" t="s">
        <v>25</v>
      </c>
      <c r="M119" s="6" t="s">
        <v>26</v>
      </c>
      <c r="N119" s="6" t="s">
        <v>25</v>
      </c>
      <c r="O119" s="6" t="s">
        <v>26</v>
      </c>
      <c r="P119" s="6" t="s">
        <v>31</v>
      </c>
      <c r="Q119" s="6" t="s">
        <v>32</v>
      </c>
      <c r="R119" s="6" t="s">
        <v>6</v>
      </c>
      <c r="S119" s="6" t="s">
        <v>17</v>
      </c>
      <c r="T119" s="6" t="s">
        <v>6</v>
      </c>
      <c r="U119" s="6"/>
      <c r="V119" s="6"/>
      <c r="W119" s="6"/>
      <c r="X119" s="6"/>
    </row>
    <row r="121" spans="1:24" x14ac:dyDescent="0.25">
      <c r="A121" s="28">
        <v>428</v>
      </c>
      <c r="B121" s="27" t="s">
        <v>221</v>
      </c>
      <c r="K121" s="23">
        <v>5</v>
      </c>
    </row>
    <row r="122" spans="1:24" x14ac:dyDescent="0.25">
      <c r="A122" s="12">
        <v>430</v>
      </c>
      <c r="B122" s="12" t="s">
        <v>86</v>
      </c>
      <c r="C122" s="13"/>
      <c r="D122" s="14">
        <v>90</v>
      </c>
      <c r="E122" s="13"/>
      <c r="F122" s="14">
        <v>10</v>
      </c>
      <c r="G122" s="14">
        <v>82</v>
      </c>
      <c r="H122" s="14">
        <v>7</v>
      </c>
      <c r="I122" s="14">
        <v>189</v>
      </c>
      <c r="J122" s="13"/>
      <c r="K122" s="23">
        <v>3241</v>
      </c>
      <c r="L122" s="14">
        <v>21</v>
      </c>
      <c r="M122" s="14">
        <v>22</v>
      </c>
      <c r="N122" s="13"/>
      <c r="O122" s="13"/>
      <c r="P122" s="13"/>
      <c r="Q122" s="13"/>
      <c r="R122" s="14">
        <f t="shared" ref="R122:R128" si="12">SUM(J122:Q122)</f>
        <v>3284</v>
      </c>
      <c r="S122" s="14">
        <f t="shared" ref="S122:S128" si="13">SUM(I122,R122)</f>
        <v>3473</v>
      </c>
      <c r="T122" s="15">
        <f t="shared" ref="T122:T128" si="14">R122/S122</f>
        <v>0.94558019003743166</v>
      </c>
      <c r="U122" s="13"/>
      <c r="V122" s="13"/>
      <c r="W122" s="14"/>
      <c r="X122" s="15"/>
    </row>
    <row r="123" spans="1:24" x14ac:dyDescent="0.25">
      <c r="A123" s="12">
        <v>459</v>
      </c>
      <c r="B123" s="12" t="s">
        <v>87</v>
      </c>
      <c r="C123" s="13"/>
      <c r="D123" s="14">
        <v>2</v>
      </c>
      <c r="E123" s="13"/>
      <c r="F123" s="14">
        <v>1</v>
      </c>
      <c r="G123" s="13"/>
      <c r="H123" s="14">
        <v>2</v>
      </c>
      <c r="I123" s="14">
        <v>5</v>
      </c>
      <c r="J123" s="13"/>
      <c r="K123" s="23">
        <v>556</v>
      </c>
      <c r="L123" s="14">
        <v>4</v>
      </c>
      <c r="M123" s="14">
        <v>1</v>
      </c>
      <c r="N123" s="13"/>
      <c r="O123" s="13"/>
      <c r="P123" s="13"/>
      <c r="Q123" s="13"/>
      <c r="R123" s="14">
        <f t="shared" si="12"/>
        <v>561</v>
      </c>
      <c r="S123" s="14">
        <f t="shared" si="13"/>
        <v>566</v>
      </c>
      <c r="T123" s="15">
        <f t="shared" si="14"/>
        <v>0.99116607773851595</v>
      </c>
      <c r="U123" s="13"/>
      <c r="V123" s="13"/>
      <c r="W123" s="14"/>
      <c r="X123" s="15"/>
    </row>
    <row r="124" spans="1:24" x14ac:dyDescent="0.25">
      <c r="A124" s="12">
        <v>480</v>
      </c>
      <c r="B124" s="12" t="s">
        <v>88</v>
      </c>
      <c r="C124" s="13"/>
      <c r="D124" s="14">
        <v>122</v>
      </c>
      <c r="E124" s="14">
        <v>9</v>
      </c>
      <c r="F124" s="14">
        <v>259</v>
      </c>
      <c r="G124" s="14">
        <v>42</v>
      </c>
      <c r="H124" s="14">
        <v>901</v>
      </c>
      <c r="I124" s="14">
        <v>1333</v>
      </c>
      <c r="J124" s="13"/>
      <c r="K124" s="23">
        <v>152388</v>
      </c>
      <c r="L124" s="14">
        <v>3267</v>
      </c>
      <c r="M124" s="14">
        <v>182</v>
      </c>
      <c r="N124" s="13"/>
      <c r="O124" s="13"/>
      <c r="P124" s="13"/>
      <c r="Q124" s="13"/>
      <c r="R124" s="14">
        <f t="shared" si="12"/>
        <v>155837</v>
      </c>
      <c r="S124" s="14">
        <f t="shared" si="13"/>
        <v>157170</v>
      </c>
      <c r="T124" s="15">
        <f t="shared" si="14"/>
        <v>0.99151873767258381</v>
      </c>
      <c r="U124" s="14"/>
      <c r="V124" s="15"/>
      <c r="W124" s="14"/>
      <c r="X124" s="15"/>
    </row>
    <row r="125" spans="1:24" x14ac:dyDescent="0.25">
      <c r="A125" s="12">
        <v>483</v>
      </c>
      <c r="B125" s="12" t="s">
        <v>178</v>
      </c>
      <c r="C125" s="13"/>
      <c r="D125" s="13"/>
      <c r="E125" s="13"/>
      <c r="F125" s="14">
        <v>3</v>
      </c>
      <c r="G125" s="13"/>
      <c r="H125" s="13"/>
      <c r="I125" s="14">
        <v>3</v>
      </c>
      <c r="J125" s="13"/>
      <c r="K125" s="23">
        <v>370</v>
      </c>
      <c r="L125" s="14">
        <v>3</v>
      </c>
      <c r="M125" s="14">
        <v>4</v>
      </c>
      <c r="N125" s="13"/>
      <c r="O125" s="13"/>
      <c r="P125" s="13"/>
      <c r="Q125" s="13"/>
      <c r="R125" s="14">
        <f t="shared" si="12"/>
        <v>377</v>
      </c>
      <c r="S125" s="14">
        <f t="shared" si="13"/>
        <v>380</v>
      </c>
      <c r="T125" s="15">
        <f t="shared" si="14"/>
        <v>0.99210526315789471</v>
      </c>
      <c r="U125" s="13"/>
      <c r="V125" s="13"/>
      <c r="W125" s="14"/>
      <c r="X125" s="15"/>
    </row>
    <row r="126" spans="1:24" x14ac:dyDescent="0.25">
      <c r="A126" s="12">
        <v>495</v>
      </c>
      <c r="B126" s="12" t="s">
        <v>89</v>
      </c>
      <c r="C126" s="13"/>
      <c r="D126" s="14">
        <v>404</v>
      </c>
      <c r="E126" s="14">
        <v>117</v>
      </c>
      <c r="F126" s="14">
        <v>3097</v>
      </c>
      <c r="G126" s="14">
        <v>320</v>
      </c>
      <c r="H126" s="14">
        <v>865</v>
      </c>
      <c r="I126" s="14">
        <v>4803</v>
      </c>
      <c r="J126" s="13"/>
      <c r="K126" s="23">
        <v>514333</v>
      </c>
      <c r="L126" s="14">
        <v>7223</v>
      </c>
      <c r="M126" s="14">
        <v>2397</v>
      </c>
      <c r="N126" s="13"/>
      <c r="O126" s="13"/>
      <c r="P126" s="13"/>
      <c r="Q126" s="13"/>
      <c r="R126" s="14">
        <f t="shared" si="12"/>
        <v>523953</v>
      </c>
      <c r="S126" s="14">
        <f t="shared" si="13"/>
        <v>528756</v>
      </c>
      <c r="T126" s="15">
        <f t="shared" si="14"/>
        <v>0.99091641513287787</v>
      </c>
      <c r="U126" s="14"/>
      <c r="V126" s="15"/>
      <c r="W126" s="14"/>
      <c r="X126" s="15"/>
    </row>
    <row r="127" spans="1:24" x14ac:dyDescent="0.25">
      <c r="A127" s="12">
        <v>496</v>
      </c>
      <c r="B127" s="12" t="s">
        <v>90</v>
      </c>
      <c r="C127" s="13"/>
      <c r="D127" s="14">
        <v>1870</v>
      </c>
      <c r="E127" s="14">
        <v>73</v>
      </c>
      <c r="F127" s="14">
        <v>290</v>
      </c>
      <c r="G127" s="14">
        <v>268</v>
      </c>
      <c r="H127" s="14">
        <v>94</v>
      </c>
      <c r="I127" s="14">
        <v>2595</v>
      </c>
      <c r="J127" s="13"/>
      <c r="K127" s="23">
        <v>894991</v>
      </c>
      <c r="L127" s="14">
        <v>686</v>
      </c>
      <c r="M127" s="14">
        <v>684</v>
      </c>
      <c r="N127" s="13"/>
      <c r="O127" s="13"/>
      <c r="P127" s="13"/>
      <c r="Q127" s="13"/>
      <c r="R127" s="14">
        <f t="shared" si="12"/>
        <v>896361</v>
      </c>
      <c r="S127" s="14">
        <f t="shared" si="13"/>
        <v>898956</v>
      </c>
      <c r="T127" s="15">
        <f t="shared" si="14"/>
        <v>0.99711331811568082</v>
      </c>
      <c r="U127" s="14"/>
      <c r="V127" s="15"/>
      <c r="W127" s="14"/>
      <c r="X127" s="15"/>
    </row>
    <row r="128" spans="1:24" x14ac:dyDescent="0.25">
      <c r="A128" s="12">
        <v>497</v>
      </c>
      <c r="B128" s="12" t="s">
        <v>91</v>
      </c>
      <c r="C128" s="13"/>
      <c r="D128" s="14">
        <v>338</v>
      </c>
      <c r="E128" s="14">
        <v>12</v>
      </c>
      <c r="F128" s="14">
        <v>9695</v>
      </c>
      <c r="G128" s="14">
        <v>124</v>
      </c>
      <c r="H128" s="14">
        <v>23046</v>
      </c>
      <c r="I128" s="14">
        <v>33215</v>
      </c>
      <c r="J128" s="13"/>
      <c r="K128" s="23">
        <v>1181175</v>
      </c>
      <c r="L128" s="14">
        <v>153287</v>
      </c>
      <c r="M128" s="14">
        <v>58282</v>
      </c>
      <c r="N128" s="13"/>
      <c r="O128" s="13"/>
      <c r="P128" s="13"/>
      <c r="Q128" s="13"/>
      <c r="R128" s="14">
        <f t="shared" si="12"/>
        <v>1392744</v>
      </c>
      <c r="S128" s="14">
        <f t="shared" si="13"/>
        <v>1425959</v>
      </c>
      <c r="T128" s="15">
        <f t="shared" si="14"/>
        <v>0.97670690391518966</v>
      </c>
      <c r="U128" s="14"/>
      <c r="V128" s="15"/>
      <c r="W128" s="14"/>
      <c r="X128" s="15"/>
    </row>
    <row r="129" spans="1:24" x14ac:dyDescent="0.25">
      <c r="K129" s="23"/>
    </row>
    <row r="130" spans="1:24" x14ac:dyDescent="0.25">
      <c r="K130" s="23"/>
    </row>
    <row r="131" spans="1:24" x14ac:dyDescent="0.25">
      <c r="A131" s="13"/>
      <c r="B131" s="16" t="s">
        <v>52</v>
      </c>
      <c r="C131" s="13"/>
      <c r="D131" s="14">
        <v>2826</v>
      </c>
      <c r="E131" s="14">
        <v>211</v>
      </c>
      <c r="F131" s="14">
        <v>13355</v>
      </c>
      <c r="G131" s="14">
        <v>836</v>
      </c>
      <c r="H131" s="14">
        <v>24915</v>
      </c>
      <c r="I131" s="14">
        <v>42143</v>
      </c>
      <c r="J131" s="13"/>
      <c r="K131" s="23">
        <f>SUM(K121:K128)</f>
        <v>2747059</v>
      </c>
      <c r="L131" s="14">
        <v>164491</v>
      </c>
      <c r="M131" s="14">
        <v>61572</v>
      </c>
      <c r="N131" s="13"/>
      <c r="O131" s="13"/>
      <c r="P131" s="13"/>
      <c r="Q131" s="13"/>
      <c r="R131" s="14">
        <f t="shared" ref="R131" si="15">SUM(J131:Q131)</f>
        <v>2973122</v>
      </c>
      <c r="S131" s="14">
        <f t="shared" ref="S131" si="16">SUM(I131,R131)</f>
        <v>3015265</v>
      </c>
      <c r="T131" s="15">
        <f t="shared" ref="T131" si="17">R131/S131</f>
        <v>0.98602345067514796</v>
      </c>
      <c r="U131" s="14"/>
      <c r="V131" s="15"/>
      <c r="W131" s="14"/>
      <c r="X131" s="15"/>
    </row>
    <row r="132" spans="1:24" x14ac:dyDescent="0.25">
      <c r="A132" s="13"/>
      <c r="B132" s="16" t="s">
        <v>53</v>
      </c>
      <c r="C132" s="15">
        <v>0</v>
      </c>
      <c r="D132" s="17">
        <v>4.8000000000000001E-2</v>
      </c>
      <c r="E132" s="17">
        <v>5.0000000000000001E-3</v>
      </c>
      <c r="F132" s="17">
        <v>0.16600000000000001</v>
      </c>
      <c r="G132" s="17">
        <v>5.7000000000000002E-2</v>
      </c>
      <c r="H132" s="17">
        <v>0.159</v>
      </c>
      <c r="I132" s="17">
        <v>0.11899999999999999</v>
      </c>
      <c r="J132" s="15">
        <v>0</v>
      </c>
      <c r="K132" s="17">
        <f>K131/$I$320</f>
        <v>0.13401047415468134</v>
      </c>
      <c r="L132" s="17">
        <v>0.14099999999999999</v>
      </c>
      <c r="M132" s="17">
        <v>0.28299999999999997</v>
      </c>
      <c r="N132" s="15">
        <v>0</v>
      </c>
      <c r="O132" s="15">
        <v>0</v>
      </c>
      <c r="P132" s="15">
        <v>0</v>
      </c>
      <c r="Q132" s="15">
        <v>0</v>
      </c>
      <c r="R132" s="17">
        <v>0.128</v>
      </c>
      <c r="S132" s="17">
        <v>0.126</v>
      </c>
      <c r="T132" s="13"/>
      <c r="U132" s="15"/>
      <c r="V132" s="13"/>
      <c r="W132" s="17"/>
      <c r="X132" s="13"/>
    </row>
    <row r="134" spans="1:24" ht="18.75" customHeight="1" x14ac:dyDescent="0.25">
      <c r="A134" s="1" t="s">
        <v>0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8.5" customHeight="1" x14ac:dyDescent="0.25">
      <c r="A135" s="1" t="s">
        <v>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</row>
    <row r="138" spans="1:24" ht="30" x14ac:dyDescent="0.25">
      <c r="A138" s="3" t="s">
        <v>3</v>
      </c>
      <c r="B138" s="4"/>
      <c r="C138" s="5" t="s">
        <v>92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5">
      <c r="B139" s="22" t="s">
        <v>163</v>
      </c>
      <c r="C139" s="22"/>
      <c r="D139" s="22"/>
    </row>
    <row r="141" spans="1:24" x14ac:dyDescent="0.25">
      <c r="A141" s="9"/>
      <c r="B141" s="9"/>
      <c r="C141" s="10" t="s">
        <v>5</v>
      </c>
      <c r="D141" s="10"/>
      <c r="E141" s="10"/>
      <c r="F141" s="10"/>
      <c r="G141" s="10"/>
      <c r="H141" s="10"/>
      <c r="I141" s="10"/>
      <c r="J141" s="10"/>
      <c r="K141" s="10" t="s">
        <v>6</v>
      </c>
      <c r="L141" s="10"/>
      <c r="M141" s="4"/>
      <c r="N141" s="6" t="s">
        <v>7</v>
      </c>
      <c r="O141" s="6" t="s">
        <v>7</v>
      </c>
      <c r="P141" s="6" t="s">
        <v>8</v>
      </c>
      <c r="Q141" s="6" t="s">
        <v>8</v>
      </c>
      <c r="R141" s="7"/>
      <c r="S141" s="7"/>
      <c r="T141" s="10"/>
      <c r="U141" s="10"/>
      <c r="V141" s="10"/>
      <c r="W141" s="10"/>
    </row>
    <row r="142" spans="1:24" x14ac:dyDescent="0.25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4"/>
      <c r="N142" s="6" t="s">
        <v>9</v>
      </c>
      <c r="O142" s="6" t="s">
        <v>10</v>
      </c>
      <c r="P142" s="6" t="s">
        <v>11</v>
      </c>
      <c r="Q142" s="6" t="s">
        <v>12</v>
      </c>
      <c r="R142" s="11"/>
      <c r="S142" s="11"/>
      <c r="T142" s="10"/>
      <c r="U142" s="10"/>
      <c r="V142" s="10"/>
      <c r="W142" s="10"/>
    </row>
    <row r="143" spans="1:24" x14ac:dyDescent="0.25">
      <c r="A143" s="8" t="s">
        <v>13</v>
      </c>
      <c r="B143" s="8" t="s">
        <v>14</v>
      </c>
      <c r="C143" s="7"/>
      <c r="D143" s="6" t="s">
        <v>15</v>
      </c>
      <c r="E143" s="6" t="s">
        <v>9</v>
      </c>
      <c r="F143" s="6" t="s">
        <v>10</v>
      </c>
      <c r="G143" s="6" t="s">
        <v>16</v>
      </c>
      <c r="H143" s="7"/>
      <c r="I143" s="6" t="s">
        <v>17</v>
      </c>
      <c r="J143" s="6" t="s">
        <v>18</v>
      </c>
      <c r="K143" s="6" t="s">
        <v>194</v>
      </c>
      <c r="L143" s="6" t="s">
        <v>9</v>
      </c>
      <c r="M143" s="6" t="s">
        <v>10</v>
      </c>
      <c r="N143" s="6" t="s">
        <v>19</v>
      </c>
      <c r="O143" s="6" t="s">
        <v>19</v>
      </c>
      <c r="P143" s="6" t="s">
        <v>8</v>
      </c>
      <c r="Q143" s="6" t="s">
        <v>8</v>
      </c>
      <c r="R143" s="6" t="s">
        <v>17</v>
      </c>
      <c r="S143" s="7"/>
      <c r="T143" s="6" t="s">
        <v>20</v>
      </c>
      <c r="U143" s="7"/>
      <c r="V143" s="7"/>
      <c r="W143" s="7"/>
      <c r="X143" s="7"/>
    </row>
    <row r="144" spans="1:24" x14ac:dyDescent="0.25">
      <c r="A144" s="8" t="s">
        <v>21</v>
      </c>
      <c r="B144" s="8" t="s">
        <v>22</v>
      </c>
      <c r="C144" s="6" t="s">
        <v>23</v>
      </c>
      <c r="D144" s="6" t="s">
        <v>24</v>
      </c>
      <c r="E144" s="6" t="s">
        <v>25</v>
      </c>
      <c r="F144" s="6" t="s">
        <v>26</v>
      </c>
      <c r="G144" s="6" t="s">
        <v>27</v>
      </c>
      <c r="H144" s="6" t="s">
        <v>28</v>
      </c>
      <c r="I144" s="6" t="s">
        <v>29</v>
      </c>
      <c r="J144" s="6" t="s">
        <v>30</v>
      </c>
      <c r="K144" s="6" t="s">
        <v>195</v>
      </c>
      <c r="L144" s="6" t="s">
        <v>25</v>
      </c>
      <c r="M144" s="6" t="s">
        <v>26</v>
      </c>
      <c r="N144" s="6" t="s">
        <v>25</v>
      </c>
      <c r="O144" s="6" t="s">
        <v>26</v>
      </c>
      <c r="P144" s="6" t="s">
        <v>31</v>
      </c>
      <c r="Q144" s="6" t="s">
        <v>32</v>
      </c>
      <c r="R144" s="6" t="s">
        <v>6</v>
      </c>
      <c r="S144" s="6" t="s">
        <v>17</v>
      </c>
      <c r="T144" s="6" t="s">
        <v>6</v>
      </c>
      <c r="U144" s="6"/>
      <c r="V144" s="6"/>
      <c r="W144" s="6"/>
      <c r="X144" s="6"/>
    </row>
    <row r="147" spans="1:24" x14ac:dyDescent="0.25">
      <c r="A147" s="12">
        <v>402</v>
      </c>
      <c r="B147" s="12" t="s">
        <v>93</v>
      </c>
      <c r="C147" s="13"/>
      <c r="D147" s="13"/>
      <c r="E147" s="14">
        <v>1</v>
      </c>
      <c r="F147" s="14">
        <v>1</v>
      </c>
      <c r="G147" s="14">
        <v>4</v>
      </c>
      <c r="H147" s="14">
        <v>44</v>
      </c>
      <c r="I147" s="14">
        <v>50</v>
      </c>
      <c r="J147" s="13"/>
      <c r="K147" s="23">
        <v>924</v>
      </c>
      <c r="L147" s="14">
        <v>35</v>
      </c>
      <c r="M147" s="14">
        <v>1</v>
      </c>
      <c r="N147" s="13"/>
      <c r="O147" s="13"/>
      <c r="P147" s="13"/>
      <c r="Q147" s="13"/>
      <c r="R147" s="14">
        <f t="shared" ref="R147" si="18">SUM(J147:Q147)</f>
        <v>960</v>
      </c>
      <c r="S147" s="14">
        <f t="shared" ref="S147" si="19">SUM(I147,R147)</f>
        <v>1010</v>
      </c>
      <c r="T147" s="15">
        <f t="shared" ref="T147" si="20">R147/S147</f>
        <v>0.95049504950495045</v>
      </c>
      <c r="U147" s="13"/>
      <c r="V147" s="13"/>
      <c r="W147" s="14"/>
      <c r="X147" s="15"/>
    </row>
    <row r="148" spans="1:24" x14ac:dyDescent="0.25">
      <c r="A148" s="12">
        <v>403</v>
      </c>
      <c r="B148" s="12" t="s">
        <v>179</v>
      </c>
      <c r="C148" s="13"/>
      <c r="D148" s="13"/>
      <c r="E148" s="13"/>
      <c r="F148" s="14">
        <v>3</v>
      </c>
      <c r="G148" s="13"/>
      <c r="H148" s="14">
        <v>20</v>
      </c>
      <c r="I148" s="14">
        <v>23</v>
      </c>
      <c r="J148" s="13"/>
      <c r="K148" s="23">
        <v>16</v>
      </c>
      <c r="L148" s="13"/>
      <c r="M148" s="14">
        <v>4</v>
      </c>
      <c r="N148" s="13"/>
      <c r="O148" s="13"/>
      <c r="P148" s="13"/>
      <c r="Q148" s="13"/>
      <c r="R148" s="14">
        <f t="shared" ref="R148:R164" si="21">SUM(J148:Q148)</f>
        <v>20</v>
      </c>
      <c r="S148" s="14">
        <f t="shared" ref="S148:S164" si="22">SUM(I148,R148)</f>
        <v>43</v>
      </c>
      <c r="T148" s="15">
        <f t="shared" ref="T148:T164" si="23">R148/S148</f>
        <v>0.46511627906976744</v>
      </c>
      <c r="U148" s="13"/>
      <c r="V148" s="13"/>
      <c r="W148" s="14"/>
      <c r="X148" s="15"/>
    </row>
    <row r="149" spans="1:24" x14ac:dyDescent="0.25">
      <c r="A149" s="12">
        <v>405</v>
      </c>
      <c r="B149" s="12" t="s">
        <v>94</v>
      </c>
      <c r="C149" s="13"/>
      <c r="D149" s="13"/>
      <c r="E149" s="14">
        <v>7</v>
      </c>
      <c r="F149" s="13"/>
      <c r="G149" s="13"/>
      <c r="H149" s="13"/>
      <c r="I149" s="14">
        <v>7</v>
      </c>
      <c r="J149" s="13"/>
      <c r="K149" s="23">
        <v>4877</v>
      </c>
      <c r="L149" s="14">
        <v>41</v>
      </c>
      <c r="M149" s="14">
        <v>8</v>
      </c>
      <c r="N149" s="13"/>
      <c r="O149" s="13"/>
      <c r="P149" s="13"/>
      <c r="Q149" s="13"/>
      <c r="R149" s="14">
        <f t="shared" si="21"/>
        <v>4926</v>
      </c>
      <c r="S149" s="14">
        <f t="shared" si="22"/>
        <v>4933</v>
      </c>
      <c r="T149" s="15">
        <f t="shared" si="23"/>
        <v>0.9985809852017028</v>
      </c>
      <c r="U149" s="14"/>
      <c r="V149" s="15"/>
      <c r="W149" s="14"/>
      <c r="X149" s="15"/>
    </row>
    <row r="150" spans="1:24" x14ac:dyDescent="0.25">
      <c r="A150" s="12">
        <v>409</v>
      </c>
      <c r="B150" s="12" t="s">
        <v>95</v>
      </c>
      <c r="C150" s="13"/>
      <c r="D150" s="13"/>
      <c r="E150" s="14">
        <v>4</v>
      </c>
      <c r="F150" s="14">
        <v>4</v>
      </c>
      <c r="G150" s="13"/>
      <c r="H150" s="14">
        <v>838</v>
      </c>
      <c r="I150" s="14">
        <v>846</v>
      </c>
      <c r="J150" s="14">
        <v>1</v>
      </c>
      <c r="K150" s="23">
        <v>10352</v>
      </c>
      <c r="L150" s="14">
        <v>23</v>
      </c>
      <c r="M150" s="13"/>
      <c r="N150" s="13"/>
      <c r="O150" s="13"/>
      <c r="P150" s="13"/>
      <c r="Q150" s="13"/>
      <c r="R150" s="14">
        <f t="shared" si="21"/>
        <v>10376</v>
      </c>
      <c r="S150" s="14">
        <f t="shared" si="22"/>
        <v>11222</v>
      </c>
      <c r="T150" s="15">
        <f t="shared" si="23"/>
        <v>0.92461236856175366</v>
      </c>
      <c r="U150" s="14"/>
      <c r="V150" s="15"/>
      <c r="W150" s="14"/>
      <c r="X150" s="15"/>
    </row>
    <row r="151" spans="1:24" x14ac:dyDescent="0.25">
      <c r="A151" s="12">
        <v>431</v>
      </c>
      <c r="B151" s="12" t="s">
        <v>96</v>
      </c>
      <c r="C151" s="13"/>
      <c r="D151" s="13"/>
      <c r="E151" s="13"/>
      <c r="F151" s="14">
        <v>129</v>
      </c>
      <c r="G151" s="13"/>
      <c r="H151" s="13"/>
      <c r="I151" s="14">
        <v>129</v>
      </c>
      <c r="J151" s="13"/>
      <c r="K151" s="23">
        <v>4</v>
      </c>
      <c r="L151" s="13"/>
      <c r="M151" s="13"/>
      <c r="N151" s="13"/>
      <c r="O151" s="13"/>
      <c r="P151" s="13"/>
      <c r="Q151" s="13"/>
      <c r="R151" s="14">
        <f t="shared" si="21"/>
        <v>4</v>
      </c>
      <c r="S151" s="14">
        <f t="shared" si="22"/>
        <v>133</v>
      </c>
      <c r="T151" s="15">
        <f t="shared" si="23"/>
        <v>3.007518796992481E-2</v>
      </c>
      <c r="U151" s="13"/>
      <c r="V151" s="13"/>
      <c r="W151" s="14"/>
      <c r="X151" s="15"/>
    </row>
    <row r="152" spans="1:24" x14ac:dyDescent="0.25">
      <c r="A152" s="12">
        <v>439</v>
      </c>
      <c r="B152" s="12" t="s">
        <v>97</v>
      </c>
      <c r="C152" s="13"/>
      <c r="D152" s="14">
        <v>8</v>
      </c>
      <c r="E152" s="14">
        <v>85</v>
      </c>
      <c r="F152" s="14">
        <v>205</v>
      </c>
      <c r="G152" s="14">
        <v>54</v>
      </c>
      <c r="H152" s="14">
        <v>3392</v>
      </c>
      <c r="I152" s="14">
        <v>3744</v>
      </c>
      <c r="J152" s="14">
        <v>286</v>
      </c>
      <c r="K152" s="23">
        <v>54579</v>
      </c>
      <c r="L152" s="14">
        <v>243</v>
      </c>
      <c r="M152" s="13"/>
      <c r="N152" s="13"/>
      <c r="O152" s="13"/>
      <c r="P152" s="13"/>
      <c r="Q152" s="13"/>
      <c r="R152" s="14">
        <f t="shared" si="21"/>
        <v>55108</v>
      </c>
      <c r="S152" s="14">
        <f t="shared" si="22"/>
        <v>58852</v>
      </c>
      <c r="T152" s="15">
        <f t="shared" si="23"/>
        <v>0.93638279072928698</v>
      </c>
      <c r="U152" s="14"/>
      <c r="V152" s="15"/>
      <c r="W152" s="14"/>
      <c r="X152" s="15"/>
    </row>
    <row r="153" spans="1:24" x14ac:dyDescent="0.25">
      <c r="A153" s="12">
        <v>441</v>
      </c>
      <c r="B153" s="12" t="s">
        <v>98</v>
      </c>
      <c r="C153" s="13"/>
      <c r="D153" s="14">
        <v>40</v>
      </c>
      <c r="E153" s="14">
        <v>151</v>
      </c>
      <c r="F153" s="14">
        <v>2</v>
      </c>
      <c r="G153" s="14">
        <v>68</v>
      </c>
      <c r="H153" s="14">
        <v>1759</v>
      </c>
      <c r="I153" s="14">
        <v>2020</v>
      </c>
      <c r="J153" s="14">
        <v>317</v>
      </c>
      <c r="K153" s="23">
        <v>32837</v>
      </c>
      <c r="L153" s="14">
        <v>16472</v>
      </c>
      <c r="M153" s="13"/>
      <c r="N153" s="13"/>
      <c r="O153" s="13"/>
      <c r="P153" s="13"/>
      <c r="Q153" s="13"/>
      <c r="R153" s="14">
        <f t="shared" si="21"/>
        <v>49626</v>
      </c>
      <c r="S153" s="14">
        <f t="shared" si="22"/>
        <v>51646</v>
      </c>
      <c r="T153" s="15">
        <f t="shared" si="23"/>
        <v>0.96088758083878711</v>
      </c>
      <c r="U153" s="14"/>
      <c r="V153" s="15"/>
      <c r="W153" s="14"/>
      <c r="X153" s="15"/>
    </row>
    <row r="154" spans="1:24" x14ac:dyDescent="0.25">
      <c r="A154" s="12">
        <v>444</v>
      </c>
      <c r="B154" s="12" t="s">
        <v>99</v>
      </c>
      <c r="C154" s="13"/>
      <c r="D154" s="13"/>
      <c r="E154" s="13"/>
      <c r="F154" s="13"/>
      <c r="G154" s="13"/>
      <c r="H154" s="13"/>
      <c r="I154" s="13"/>
      <c r="J154" s="13"/>
      <c r="K154" s="23">
        <v>2332</v>
      </c>
      <c r="L154" s="14">
        <v>20</v>
      </c>
      <c r="M154" s="13"/>
      <c r="N154" s="13"/>
      <c r="O154" s="13"/>
      <c r="P154" s="13"/>
      <c r="Q154" s="13"/>
      <c r="R154" s="14">
        <f t="shared" si="21"/>
        <v>2352</v>
      </c>
      <c r="S154" s="14">
        <f t="shared" si="22"/>
        <v>2352</v>
      </c>
      <c r="T154" s="15">
        <f t="shared" si="23"/>
        <v>1</v>
      </c>
      <c r="U154" s="13"/>
      <c r="V154" s="13"/>
      <c r="W154" s="14"/>
      <c r="X154" s="15"/>
    </row>
    <row r="155" spans="1:24" x14ac:dyDescent="0.25">
      <c r="A155" s="12">
        <v>449</v>
      </c>
      <c r="B155" s="12" t="s">
        <v>100</v>
      </c>
      <c r="C155" s="13"/>
      <c r="D155" s="13"/>
      <c r="E155" s="13"/>
      <c r="F155" s="14">
        <v>89</v>
      </c>
      <c r="G155" s="13"/>
      <c r="H155" s="14">
        <v>74</v>
      </c>
      <c r="I155" s="14">
        <v>163</v>
      </c>
      <c r="J155" s="13"/>
      <c r="K155" s="23">
        <v>762</v>
      </c>
      <c r="L155" s="13"/>
      <c r="M155" s="13"/>
      <c r="N155" s="13"/>
      <c r="O155" s="13"/>
      <c r="P155" s="13"/>
      <c r="Q155" s="13"/>
      <c r="R155" s="14">
        <f t="shared" si="21"/>
        <v>762</v>
      </c>
      <c r="S155" s="14">
        <f t="shared" si="22"/>
        <v>925</v>
      </c>
      <c r="T155" s="15">
        <f t="shared" si="23"/>
        <v>0.82378378378378381</v>
      </c>
      <c r="U155" s="13"/>
      <c r="V155" s="13"/>
      <c r="W155" s="14"/>
      <c r="X155" s="15"/>
    </row>
    <row r="156" spans="1:24" x14ac:dyDescent="0.25">
      <c r="A156" s="12">
        <v>456</v>
      </c>
      <c r="B156" s="12" t="s">
        <v>101</v>
      </c>
      <c r="C156" s="13"/>
      <c r="D156" s="14">
        <v>94</v>
      </c>
      <c r="E156" s="14">
        <v>1572</v>
      </c>
      <c r="F156" s="14">
        <v>423</v>
      </c>
      <c r="G156" s="14">
        <v>70</v>
      </c>
      <c r="H156" s="14">
        <v>998</v>
      </c>
      <c r="I156" s="14">
        <v>3157</v>
      </c>
      <c r="J156" s="14">
        <v>3448</v>
      </c>
      <c r="K156" s="23">
        <v>217577</v>
      </c>
      <c r="L156" s="14">
        <v>5806</v>
      </c>
      <c r="M156" s="13"/>
      <c r="N156" s="13"/>
      <c r="O156" s="13"/>
      <c r="P156" s="13"/>
      <c r="Q156" s="13"/>
      <c r="R156" s="14">
        <f t="shared" si="21"/>
        <v>226831</v>
      </c>
      <c r="S156" s="14">
        <f t="shared" si="22"/>
        <v>229988</v>
      </c>
      <c r="T156" s="15">
        <f t="shared" si="23"/>
        <v>0.98627319686244497</v>
      </c>
      <c r="U156" s="14"/>
      <c r="V156" s="15"/>
      <c r="W156" s="14"/>
      <c r="X156" s="15"/>
    </row>
    <row r="157" spans="1:24" x14ac:dyDescent="0.25">
      <c r="A157" s="12">
        <v>461</v>
      </c>
      <c r="B157" s="12" t="s">
        <v>102</v>
      </c>
      <c r="C157" s="13"/>
      <c r="D157" s="13"/>
      <c r="E157" s="13"/>
      <c r="F157" s="14">
        <v>6</v>
      </c>
      <c r="G157" s="14">
        <v>38</v>
      </c>
      <c r="H157" s="14">
        <v>28</v>
      </c>
      <c r="I157" s="14">
        <v>72</v>
      </c>
      <c r="J157" s="13"/>
      <c r="K157" s="23">
        <v>3309</v>
      </c>
      <c r="L157" s="14">
        <v>1</v>
      </c>
      <c r="M157" s="13"/>
      <c r="N157" s="13"/>
      <c r="O157" s="13"/>
      <c r="P157" s="13"/>
      <c r="Q157" s="13"/>
      <c r="R157" s="14">
        <f t="shared" si="21"/>
        <v>3310</v>
      </c>
      <c r="S157" s="14">
        <f t="shared" si="22"/>
        <v>3382</v>
      </c>
      <c r="T157" s="15">
        <f t="shared" si="23"/>
        <v>0.97871082199881732</v>
      </c>
      <c r="U157" s="13"/>
      <c r="V157" s="13"/>
      <c r="W157" s="14"/>
      <c r="X157" s="15"/>
    </row>
    <row r="158" spans="1:24" x14ac:dyDescent="0.25">
      <c r="A158" s="12">
        <v>473</v>
      </c>
      <c r="B158" s="12" t="s">
        <v>180</v>
      </c>
      <c r="C158" s="13"/>
      <c r="D158" s="13"/>
      <c r="E158" s="13"/>
      <c r="F158" s="13"/>
      <c r="G158" s="13"/>
      <c r="H158" s="13"/>
      <c r="I158" s="13"/>
      <c r="J158" s="13"/>
      <c r="K158" s="23"/>
      <c r="L158" s="14">
        <v>1</v>
      </c>
      <c r="M158" s="13"/>
      <c r="N158" s="13"/>
      <c r="O158" s="13"/>
      <c r="P158" s="13"/>
      <c r="Q158" s="13"/>
      <c r="R158" s="14">
        <f t="shared" si="21"/>
        <v>1</v>
      </c>
      <c r="S158" s="14">
        <f t="shared" si="22"/>
        <v>1</v>
      </c>
      <c r="T158" s="15">
        <f t="shared" si="23"/>
        <v>1</v>
      </c>
      <c r="U158" s="13"/>
      <c r="V158" s="13"/>
      <c r="W158" s="14"/>
      <c r="X158" s="15"/>
    </row>
    <row r="159" spans="1:24" x14ac:dyDescent="0.25">
      <c r="A159" s="12">
        <v>475</v>
      </c>
      <c r="B159" s="12" t="s">
        <v>103</v>
      </c>
      <c r="C159" s="13"/>
      <c r="D159" s="14">
        <v>68</v>
      </c>
      <c r="E159" s="14">
        <v>58</v>
      </c>
      <c r="F159" s="14">
        <v>14</v>
      </c>
      <c r="G159" s="14">
        <v>4</v>
      </c>
      <c r="H159" s="14">
        <v>1680</v>
      </c>
      <c r="I159" s="14">
        <v>1824</v>
      </c>
      <c r="J159" s="13"/>
      <c r="K159" s="23">
        <v>12232</v>
      </c>
      <c r="L159" s="14">
        <v>86</v>
      </c>
      <c r="M159" s="13"/>
      <c r="N159" s="13"/>
      <c r="O159" s="13"/>
      <c r="P159" s="13"/>
      <c r="Q159" s="13"/>
      <c r="R159" s="14">
        <f t="shared" si="21"/>
        <v>12318</v>
      </c>
      <c r="S159" s="14">
        <f t="shared" si="22"/>
        <v>14142</v>
      </c>
      <c r="T159" s="15">
        <f t="shared" si="23"/>
        <v>0.87102248621128553</v>
      </c>
      <c r="U159" s="13"/>
      <c r="V159" s="13"/>
      <c r="W159" s="14"/>
      <c r="X159" s="15"/>
    </row>
    <row r="160" spans="1:24" x14ac:dyDescent="0.25">
      <c r="A160" s="12">
        <v>478</v>
      </c>
      <c r="B160" s="12" t="s">
        <v>104</v>
      </c>
      <c r="C160" s="13"/>
      <c r="D160" s="14">
        <v>8</v>
      </c>
      <c r="E160" s="14">
        <v>5</v>
      </c>
      <c r="F160" s="14">
        <v>8</v>
      </c>
      <c r="G160" s="14">
        <v>18</v>
      </c>
      <c r="H160" s="14">
        <v>1276</v>
      </c>
      <c r="I160" s="14">
        <v>1315</v>
      </c>
      <c r="J160" s="14">
        <v>2</v>
      </c>
      <c r="K160" s="23">
        <v>5155</v>
      </c>
      <c r="L160" s="14">
        <v>31</v>
      </c>
      <c r="M160" s="13"/>
      <c r="N160" s="13"/>
      <c r="O160" s="13"/>
      <c r="P160" s="13"/>
      <c r="Q160" s="13"/>
      <c r="R160" s="14">
        <f t="shared" si="21"/>
        <v>5188</v>
      </c>
      <c r="S160" s="14">
        <f t="shared" si="22"/>
        <v>6503</v>
      </c>
      <c r="T160" s="15">
        <f t="shared" si="23"/>
        <v>0.79778563739812391</v>
      </c>
      <c r="U160" s="13"/>
      <c r="V160" s="13"/>
      <c r="W160" s="14"/>
      <c r="X160" s="15"/>
    </row>
    <row r="161" spans="1:24" x14ac:dyDescent="0.25">
      <c r="A161" s="12">
        <v>485</v>
      </c>
      <c r="B161" s="12" t="s">
        <v>105</v>
      </c>
      <c r="C161" s="13"/>
      <c r="D161" s="14">
        <v>2</v>
      </c>
      <c r="E161" s="14">
        <v>1</v>
      </c>
      <c r="F161" s="14">
        <v>817</v>
      </c>
      <c r="G161" s="14">
        <v>2</v>
      </c>
      <c r="H161" s="14">
        <v>881</v>
      </c>
      <c r="I161" s="14">
        <v>1703</v>
      </c>
      <c r="J161" s="13"/>
      <c r="K161" s="23">
        <v>92875</v>
      </c>
      <c r="L161" s="14">
        <v>22041</v>
      </c>
      <c r="M161" s="14">
        <v>3444</v>
      </c>
      <c r="N161" s="13"/>
      <c r="O161" s="13"/>
      <c r="P161" s="13"/>
      <c r="Q161" s="13"/>
      <c r="R161" s="14">
        <f t="shared" si="21"/>
        <v>118360</v>
      </c>
      <c r="S161" s="14">
        <f t="shared" si="22"/>
        <v>120063</v>
      </c>
      <c r="T161" s="15">
        <f t="shared" si="23"/>
        <v>0.98581578004880765</v>
      </c>
      <c r="U161" s="14"/>
      <c r="V161" s="15"/>
      <c r="W161" s="14"/>
      <c r="X161" s="15"/>
    </row>
    <row r="162" spans="1:24" x14ac:dyDescent="0.25">
      <c r="A162" s="12">
        <v>488</v>
      </c>
      <c r="B162" s="12" t="s">
        <v>106</v>
      </c>
      <c r="C162" s="13"/>
      <c r="D162" s="13"/>
      <c r="E162" s="13"/>
      <c r="F162" s="13"/>
      <c r="G162" s="13"/>
      <c r="H162" s="14">
        <v>1179</v>
      </c>
      <c r="I162" s="14">
        <v>1179</v>
      </c>
      <c r="J162" s="13"/>
      <c r="K162" s="23">
        <v>1350</v>
      </c>
      <c r="L162" s="14">
        <v>1</v>
      </c>
      <c r="M162" s="13"/>
      <c r="N162" s="13"/>
      <c r="O162" s="13"/>
      <c r="P162" s="13"/>
      <c r="Q162" s="13"/>
      <c r="R162" s="14">
        <f t="shared" si="21"/>
        <v>1351</v>
      </c>
      <c r="S162" s="14">
        <f t="shared" si="22"/>
        <v>2530</v>
      </c>
      <c r="T162" s="15">
        <f t="shared" si="23"/>
        <v>0.5339920948616601</v>
      </c>
      <c r="U162" s="13"/>
      <c r="V162" s="13"/>
      <c r="W162" s="14"/>
      <c r="X162" s="15"/>
    </row>
    <row r="163" spans="1:24" x14ac:dyDescent="0.25">
      <c r="A163" s="12">
        <v>474</v>
      </c>
      <c r="B163" s="12" t="s">
        <v>209</v>
      </c>
      <c r="C163" s="13"/>
      <c r="D163" s="13"/>
      <c r="E163" s="13"/>
      <c r="F163" s="13"/>
      <c r="G163" s="13"/>
      <c r="H163" s="14"/>
      <c r="I163" s="14"/>
      <c r="J163" s="13"/>
      <c r="K163" s="23">
        <v>529</v>
      </c>
      <c r="L163" s="14"/>
      <c r="M163" s="13"/>
      <c r="N163" s="13"/>
      <c r="O163" s="13"/>
      <c r="P163" s="13"/>
      <c r="Q163" s="13"/>
      <c r="R163" s="14">
        <f t="shared" si="21"/>
        <v>529</v>
      </c>
      <c r="S163" s="14">
        <f t="shared" si="22"/>
        <v>529</v>
      </c>
      <c r="T163" s="15">
        <f t="shared" si="23"/>
        <v>1</v>
      </c>
      <c r="U163" s="13"/>
      <c r="V163" s="13"/>
      <c r="W163" s="14"/>
      <c r="X163" s="15"/>
    </row>
    <row r="164" spans="1:24" x14ac:dyDescent="0.25">
      <c r="A164" s="12">
        <v>494</v>
      </c>
      <c r="B164" s="12" t="s">
        <v>209</v>
      </c>
      <c r="C164" s="13"/>
      <c r="D164" s="13"/>
      <c r="E164" s="13"/>
      <c r="F164" s="13"/>
      <c r="G164" s="13"/>
      <c r="H164" s="14"/>
      <c r="I164" s="14"/>
      <c r="J164" s="13"/>
      <c r="K164" s="23">
        <v>1</v>
      </c>
      <c r="L164" s="14"/>
      <c r="M164" s="13"/>
      <c r="N164" s="13"/>
      <c r="O164" s="13"/>
      <c r="P164" s="13"/>
      <c r="Q164" s="13"/>
      <c r="R164" s="14">
        <f t="shared" si="21"/>
        <v>1</v>
      </c>
      <c r="S164" s="14">
        <f t="shared" si="22"/>
        <v>1</v>
      </c>
      <c r="T164" s="15">
        <f t="shared" si="23"/>
        <v>1</v>
      </c>
      <c r="U164" s="13"/>
      <c r="V164" s="13"/>
      <c r="W164" s="14"/>
      <c r="X164" s="15"/>
    </row>
    <row r="165" spans="1:24" x14ac:dyDescent="0.25">
      <c r="A165" s="12"/>
      <c r="B165" s="12"/>
      <c r="C165" s="13"/>
      <c r="D165" s="13"/>
      <c r="E165" s="13"/>
      <c r="F165" s="13"/>
      <c r="G165" s="13"/>
      <c r="H165" s="14"/>
      <c r="I165" s="14"/>
      <c r="J165" s="13"/>
      <c r="K165" s="23"/>
      <c r="L165" s="14"/>
      <c r="M165" s="13"/>
      <c r="N165" s="13"/>
      <c r="O165" s="13"/>
      <c r="P165" s="13"/>
      <c r="Q165" s="13"/>
      <c r="R165" s="14"/>
      <c r="S165" s="14"/>
      <c r="T165" s="15"/>
      <c r="U165" s="13"/>
      <c r="V165" s="13"/>
      <c r="W165" s="14"/>
      <c r="X165" s="15"/>
    </row>
    <row r="166" spans="1:24" x14ac:dyDescent="0.25">
      <c r="K166" s="23"/>
    </row>
    <row r="167" spans="1:24" x14ac:dyDescent="0.25">
      <c r="K167" s="23"/>
    </row>
    <row r="168" spans="1:24" x14ac:dyDescent="0.25">
      <c r="A168" s="13"/>
      <c r="B168" s="16" t="s">
        <v>52</v>
      </c>
      <c r="C168" s="13"/>
      <c r="D168" s="14">
        <v>220</v>
      </c>
      <c r="E168" s="14">
        <v>1884</v>
      </c>
      <c r="F168" s="14">
        <v>1701</v>
      </c>
      <c r="G168" s="14">
        <v>258</v>
      </c>
      <c r="H168" s="14">
        <v>12169</v>
      </c>
      <c r="I168" s="14">
        <v>16232</v>
      </c>
      <c r="J168" s="14">
        <v>4054</v>
      </c>
      <c r="K168" s="23">
        <f>SUM(K147:K164)</f>
        <v>439711</v>
      </c>
      <c r="L168" s="14">
        <v>44801</v>
      </c>
      <c r="M168" s="14">
        <v>3457</v>
      </c>
      <c r="N168" s="13"/>
      <c r="O168" s="13"/>
      <c r="P168" s="13"/>
      <c r="Q168" s="13"/>
      <c r="R168" s="14">
        <f t="shared" ref="R168" si="24">SUM(J168:Q168)</f>
        <v>492023</v>
      </c>
      <c r="S168" s="14">
        <f t="shared" ref="S168" si="25">SUM(I168,R168)</f>
        <v>508255</v>
      </c>
      <c r="T168" s="15">
        <f t="shared" ref="T168" si="26">R168/S168</f>
        <v>0.96806327532439429</v>
      </c>
      <c r="U168" s="14"/>
      <c r="V168" s="15"/>
      <c r="W168" s="14"/>
      <c r="X168" s="15"/>
    </row>
    <row r="169" spans="1:24" x14ac:dyDescent="0.25">
      <c r="A169" s="13"/>
      <c r="B169" s="16" t="s">
        <v>53</v>
      </c>
      <c r="C169" s="15">
        <v>0</v>
      </c>
      <c r="D169" s="17">
        <v>4.0000000000000001E-3</v>
      </c>
      <c r="E169" s="17">
        <v>4.2999999999999997E-2</v>
      </c>
      <c r="F169" s="17">
        <v>2.1000000000000001E-2</v>
      </c>
      <c r="G169" s="17">
        <v>1.7999999999999999E-2</v>
      </c>
      <c r="H169" s="17">
        <v>7.8E-2</v>
      </c>
      <c r="I169" s="17">
        <v>4.5999999999999999E-2</v>
      </c>
      <c r="J169" s="17">
        <v>1.0999999999999999E-2</v>
      </c>
      <c r="K169" s="17">
        <f>K168/$I$320</f>
        <v>2.1450532952160508E-2</v>
      </c>
      <c r="L169" s="17">
        <v>3.7999999999999999E-2</v>
      </c>
      <c r="M169" s="17">
        <v>1.6E-2</v>
      </c>
      <c r="N169" s="15">
        <v>0</v>
      </c>
      <c r="O169" s="15">
        <v>0</v>
      </c>
      <c r="P169" s="15">
        <v>0</v>
      </c>
      <c r="Q169" s="15">
        <v>0</v>
      </c>
      <c r="R169" s="17">
        <f>R168/$P$320</f>
        <v>2.2098467605789672E-2</v>
      </c>
      <c r="S169" s="17">
        <f>S168/$Q$320</f>
        <v>2.2468617408279209E-2</v>
      </c>
      <c r="T169" s="13"/>
      <c r="U169" s="17"/>
      <c r="V169" s="13"/>
      <c r="W169" s="17"/>
      <c r="X169" s="13"/>
    </row>
    <row r="171" spans="1:24" ht="18.75" customHeight="1" x14ac:dyDescent="0.25">
      <c r="A171" s="1" t="s">
        <v>0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8.5" customHeight="1" x14ac:dyDescent="0.25">
      <c r="A172" s="1" t="s">
        <v>1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</row>
    <row r="175" spans="1:24" ht="30" x14ac:dyDescent="0.25">
      <c r="A175" s="3" t="s">
        <v>3</v>
      </c>
      <c r="B175" s="4"/>
      <c r="C175" s="5" t="s">
        <v>107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x14ac:dyDescent="0.25">
      <c r="B176" s="22" t="s">
        <v>163</v>
      </c>
      <c r="C176" s="22"/>
      <c r="D176" s="22"/>
    </row>
    <row r="178" spans="1:24" x14ac:dyDescent="0.25">
      <c r="A178" s="9"/>
      <c r="B178" s="9"/>
      <c r="C178" s="10" t="s">
        <v>5</v>
      </c>
      <c r="D178" s="10"/>
      <c r="E178" s="10"/>
      <c r="F178" s="10"/>
      <c r="G178" s="10"/>
      <c r="H178" s="10"/>
      <c r="I178" s="10"/>
      <c r="J178" s="10"/>
      <c r="K178" s="10" t="s">
        <v>6</v>
      </c>
      <c r="L178" s="10"/>
      <c r="M178" s="4"/>
      <c r="N178" s="6" t="s">
        <v>7</v>
      </c>
      <c r="O178" s="6" t="s">
        <v>7</v>
      </c>
      <c r="P178" s="6" t="s">
        <v>8</v>
      </c>
      <c r="Q178" s="6" t="s">
        <v>8</v>
      </c>
      <c r="R178" s="7"/>
      <c r="S178" s="7"/>
      <c r="T178" s="10"/>
      <c r="U178" s="10"/>
      <c r="V178" s="10"/>
      <c r="W178" s="10"/>
    </row>
    <row r="179" spans="1:24" x14ac:dyDescent="0.25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4"/>
      <c r="N179" s="6" t="s">
        <v>9</v>
      </c>
      <c r="O179" s="6" t="s">
        <v>10</v>
      </c>
      <c r="P179" s="6" t="s">
        <v>11</v>
      </c>
      <c r="Q179" s="6" t="s">
        <v>12</v>
      </c>
      <c r="R179" s="11"/>
      <c r="S179" s="11"/>
      <c r="T179" s="10"/>
      <c r="U179" s="10"/>
      <c r="V179" s="10"/>
      <c r="W179" s="10"/>
    </row>
    <row r="180" spans="1:24" x14ac:dyDescent="0.25">
      <c r="A180" s="8" t="s">
        <v>13</v>
      </c>
      <c r="B180" s="8" t="s">
        <v>14</v>
      </c>
      <c r="C180" s="7"/>
      <c r="D180" s="6" t="s">
        <v>15</v>
      </c>
      <c r="E180" s="6" t="s">
        <v>9</v>
      </c>
      <c r="F180" s="6" t="s">
        <v>10</v>
      </c>
      <c r="G180" s="6" t="s">
        <v>16</v>
      </c>
      <c r="H180" s="7"/>
      <c r="I180" s="6" t="s">
        <v>17</v>
      </c>
      <c r="J180" s="6" t="s">
        <v>18</v>
      </c>
      <c r="K180" s="6" t="s">
        <v>194</v>
      </c>
      <c r="L180" s="6" t="s">
        <v>9</v>
      </c>
      <c r="M180" s="6" t="s">
        <v>10</v>
      </c>
      <c r="N180" s="6" t="s">
        <v>19</v>
      </c>
      <c r="O180" s="6" t="s">
        <v>19</v>
      </c>
      <c r="P180" s="6" t="s">
        <v>8</v>
      </c>
      <c r="Q180" s="6" t="s">
        <v>8</v>
      </c>
      <c r="R180" s="6" t="s">
        <v>17</v>
      </c>
      <c r="S180" s="7"/>
      <c r="T180" s="6"/>
      <c r="U180" s="7"/>
      <c r="V180" s="7"/>
      <c r="W180" s="7"/>
      <c r="X180" s="7"/>
    </row>
    <row r="181" spans="1:24" x14ac:dyDescent="0.25">
      <c r="A181" s="8" t="s">
        <v>21</v>
      </c>
      <c r="B181" s="8" t="s">
        <v>22</v>
      </c>
      <c r="C181" s="6" t="s">
        <v>23</v>
      </c>
      <c r="D181" s="6" t="s">
        <v>24</v>
      </c>
      <c r="E181" s="6" t="s">
        <v>25</v>
      </c>
      <c r="F181" s="6" t="s">
        <v>26</v>
      </c>
      <c r="G181" s="6" t="s">
        <v>27</v>
      </c>
      <c r="H181" s="6" t="s">
        <v>28</v>
      </c>
      <c r="I181" s="6" t="s">
        <v>29</v>
      </c>
      <c r="J181" s="6" t="s">
        <v>30</v>
      </c>
      <c r="K181" s="6" t="s">
        <v>195</v>
      </c>
      <c r="L181" s="6" t="s">
        <v>25</v>
      </c>
      <c r="M181" s="6" t="s">
        <v>26</v>
      </c>
      <c r="N181" s="6" t="s">
        <v>25</v>
      </c>
      <c r="O181" s="6" t="s">
        <v>26</v>
      </c>
      <c r="P181" s="6" t="s">
        <v>31</v>
      </c>
      <c r="Q181" s="6" t="s">
        <v>32</v>
      </c>
      <c r="R181" s="6" t="s">
        <v>6</v>
      </c>
      <c r="S181" s="6" t="s">
        <v>17</v>
      </c>
      <c r="T181" s="6"/>
      <c r="U181" s="6"/>
      <c r="V181" s="6"/>
      <c r="W181" s="6"/>
      <c r="X181" s="6"/>
    </row>
    <row r="184" spans="1:24" x14ac:dyDescent="0.25">
      <c r="A184" s="12">
        <v>502</v>
      </c>
      <c r="B184" s="12" t="s">
        <v>108</v>
      </c>
      <c r="C184" s="13"/>
      <c r="D184" s="14">
        <v>905</v>
      </c>
      <c r="E184" s="14">
        <v>2809</v>
      </c>
      <c r="F184" s="14">
        <v>2307</v>
      </c>
      <c r="G184" s="14">
        <v>698</v>
      </c>
      <c r="H184" s="14">
        <v>1910</v>
      </c>
      <c r="I184" s="14">
        <v>8629</v>
      </c>
      <c r="J184" s="14">
        <v>1737</v>
      </c>
      <c r="K184" s="23">
        <v>562021</v>
      </c>
      <c r="L184" s="14">
        <v>3505</v>
      </c>
      <c r="M184" s="13"/>
      <c r="N184" s="13"/>
      <c r="O184" s="13"/>
      <c r="P184" s="13"/>
      <c r="Q184" s="13"/>
      <c r="R184" s="14">
        <f t="shared" ref="R184" si="27">SUM(J184:Q184)</f>
        <v>567263</v>
      </c>
      <c r="S184" s="14">
        <f t="shared" ref="S184" si="28">SUM(I184,R184)</f>
        <v>575892</v>
      </c>
      <c r="T184" s="15">
        <f t="shared" ref="T184" si="29">R184/S184</f>
        <v>0.98501628777618022</v>
      </c>
      <c r="U184" s="14"/>
      <c r="V184" s="15"/>
      <c r="W184" s="14"/>
      <c r="X184" s="15"/>
    </row>
    <row r="185" spans="1:24" x14ac:dyDescent="0.25">
      <c r="A185" s="12">
        <v>504</v>
      </c>
      <c r="B185" s="12" t="s">
        <v>109</v>
      </c>
      <c r="C185" s="13"/>
      <c r="D185" s="14">
        <v>552</v>
      </c>
      <c r="E185" s="14">
        <v>9</v>
      </c>
      <c r="F185" s="14">
        <v>1279</v>
      </c>
      <c r="G185" s="14">
        <v>172</v>
      </c>
      <c r="H185" s="14">
        <v>892</v>
      </c>
      <c r="I185" s="14">
        <v>2904</v>
      </c>
      <c r="J185" s="13"/>
      <c r="K185" s="23">
        <v>257712</v>
      </c>
      <c r="L185" s="14">
        <v>48406</v>
      </c>
      <c r="M185" s="14">
        <v>4273</v>
      </c>
      <c r="N185" s="13"/>
      <c r="O185" s="13"/>
      <c r="P185" s="13"/>
      <c r="Q185" s="13"/>
      <c r="R185" s="14">
        <f t="shared" ref="R185:R199" si="30">SUM(J185:Q185)</f>
        <v>310391</v>
      </c>
      <c r="S185" s="14">
        <f t="shared" ref="S185:S199" si="31">SUM(I185,R185)</f>
        <v>313295</v>
      </c>
      <c r="T185" s="15">
        <f t="shared" ref="T185:T199" si="32">R185/S185</f>
        <v>0.99073078089340716</v>
      </c>
      <c r="U185" s="14"/>
      <c r="V185" s="15"/>
      <c r="W185" s="14"/>
      <c r="X185" s="15"/>
    </row>
    <row r="186" spans="1:24" x14ac:dyDescent="0.25">
      <c r="A186" s="12">
        <v>507</v>
      </c>
      <c r="B186" s="12" t="s">
        <v>110</v>
      </c>
      <c r="C186" s="13"/>
      <c r="D186" s="13"/>
      <c r="E186" s="14">
        <v>6</v>
      </c>
      <c r="F186" s="14">
        <v>18</v>
      </c>
      <c r="G186" s="14">
        <v>4</v>
      </c>
      <c r="H186" s="14">
        <v>1014</v>
      </c>
      <c r="I186" s="14">
        <v>1042</v>
      </c>
      <c r="J186" s="13"/>
      <c r="K186" s="23">
        <v>17646</v>
      </c>
      <c r="L186" s="14">
        <v>21</v>
      </c>
      <c r="M186" s="13"/>
      <c r="N186" s="13"/>
      <c r="O186" s="13"/>
      <c r="P186" s="13"/>
      <c r="Q186" s="13"/>
      <c r="R186" s="14">
        <f t="shared" si="30"/>
        <v>17667</v>
      </c>
      <c r="S186" s="14">
        <f t="shared" si="31"/>
        <v>18709</v>
      </c>
      <c r="T186" s="15">
        <f t="shared" si="32"/>
        <v>0.94430488000427604</v>
      </c>
      <c r="U186" s="13"/>
      <c r="V186" s="13"/>
      <c r="W186" s="14"/>
      <c r="X186" s="15"/>
    </row>
    <row r="187" spans="1:24" x14ac:dyDescent="0.25">
      <c r="A187" s="12">
        <v>510</v>
      </c>
      <c r="B187" s="12" t="s">
        <v>111</v>
      </c>
      <c r="C187" s="13"/>
      <c r="D187" s="14">
        <v>16</v>
      </c>
      <c r="E187" s="13"/>
      <c r="F187" s="14">
        <v>1524</v>
      </c>
      <c r="G187" s="14">
        <v>2</v>
      </c>
      <c r="H187" s="14">
        <v>583</v>
      </c>
      <c r="I187" s="14">
        <v>2125</v>
      </c>
      <c r="J187" s="13"/>
      <c r="K187" s="23">
        <v>90568</v>
      </c>
      <c r="L187" s="14">
        <v>41041</v>
      </c>
      <c r="M187" s="14">
        <v>7108</v>
      </c>
      <c r="N187" s="13"/>
      <c r="O187" s="13"/>
      <c r="P187" s="13"/>
      <c r="Q187" s="13"/>
      <c r="R187" s="14">
        <f t="shared" si="30"/>
        <v>138717</v>
      </c>
      <c r="S187" s="14">
        <f t="shared" si="31"/>
        <v>140842</v>
      </c>
      <c r="T187" s="15">
        <f t="shared" si="32"/>
        <v>0.98491217108532969</v>
      </c>
      <c r="U187" s="14"/>
      <c r="V187" s="15"/>
      <c r="W187" s="14"/>
      <c r="X187" s="15"/>
    </row>
    <row r="188" spans="1:24" x14ac:dyDescent="0.25">
      <c r="A188" s="12">
        <v>515</v>
      </c>
      <c r="B188" s="12" t="s">
        <v>181</v>
      </c>
      <c r="C188" s="13"/>
      <c r="D188" s="13"/>
      <c r="E188" s="13"/>
      <c r="F188" s="14">
        <v>1</v>
      </c>
      <c r="G188" s="13"/>
      <c r="H188" s="13"/>
      <c r="I188" s="14">
        <v>1</v>
      </c>
      <c r="J188" s="13"/>
      <c r="K188" s="23"/>
      <c r="L188" s="13"/>
      <c r="M188" s="13"/>
      <c r="N188" s="13"/>
      <c r="O188" s="13"/>
      <c r="P188" s="13"/>
      <c r="Q188" s="13"/>
      <c r="R188" s="14">
        <f t="shared" si="30"/>
        <v>0</v>
      </c>
      <c r="S188" s="14">
        <f t="shared" si="31"/>
        <v>1</v>
      </c>
      <c r="T188" s="15">
        <f t="shared" si="32"/>
        <v>0</v>
      </c>
      <c r="U188" s="13"/>
      <c r="V188" s="13"/>
      <c r="W188" s="13"/>
      <c r="X188" s="13"/>
    </row>
    <row r="189" spans="1:24" x14ac:dyDescent="0.25">
      <c r="A189" s="12">
        <v>602</v>
      </c>
      <c r="B189" s="12" t="s">
        <v>112</v>
      </c>
      <c r="C189" s="13"/>
      <c r="D189" s="14">
        <v>2376</v>
      </c>
      <c r="E189" s="14">
        <v>754</v>
      </c>
      <c r="F189" s="14">
        <v>1431</v>
      </c>
      <c r="G189" s="14">
        <v>4</v>
      </c>
      <c r="H189" s="14">
        <v>258</v>
      </c>
      <c r="I189" s="14">
        <v>4823</v>
      </c>
      <c r="J189" s="14">
        <v>51</v>
      </c>
      <c r="K189" s="23">
        <v>151491</v>
      </c>
      <c r="L189" s="14">
        <v>497</v>
      </c>
      <c r="M189" s="13"/>
      <c r="N189" s="13"/>
      <c r="O189" s="13"/>
      <c r="P189" s="13"/>
      <c r="Q189" s="13"/>
      <c r="R189" s="14">
        <f t="shared" si="30"/>
        <v>152039</v>
      </c>
      <c r="S189" s="14">
        <f t="shared" si="31"/>
        <v>156862</v>
      </c>
      <c r="T189" s="15">
        <f t="shared" si="32"/>
        <v>0.9692532289528375</v>
      </c>
      <c r="U189" s="14"/>
      <c r="V189" s="15"/>
      <c r="W189" s="14"/>
      <c r="X189" s="15"/>
    </row>
    <row r="190" spans="1:24" x14ac:dyDescent="0.25">
      <c r="A190" s="12">
        <v>604</v>
      </c>
      <c r="B190" s="12" t="s">
        <v>113</v>
      </c>
      <c r="C190" s="13"/>
      <c r="D190" s="14">
        <v>42</v>
      </c>
      <c r="E190" s="14">
        <v>1</v>
      </c>
      <c r="F190" s="14">
        <v>36</v>
      </c>
      <c r="G190" s="14">
        <v>154</v>
      </c>
      <c r="H190" s="14">
        <v>36</v>
      </c>
      <c r="I190" s="14">
        <v>269</v>
      </c>
      <c r="J190" s="13"/>
      <c r="K190" s="23">
        <v>23906</v>
      </c>
      <c r="L190" s="14">
        <v>11</v>
      </c>
      <c r="M190" s="14">
        <v>4</v>
      </c>
      <c r="N190" s="13"/>
      <c r="O190" s="13"/>
      <c r="P190" s="13"/>
      <c r="Q190" s="13"/>
      <c r="R190" s="14">
        <f t="shared" si="30"/>
        <v>23921</v>
      </c>
      <c r="S190" s="14">
        <f t="shared" si="31"/>
        <v>24190</v>
      </c>
      <c r="T190" s="15">
        <f t="shared" si="32"/>
        <v>0.98887970235634559</v>
      </c>
      <c r="U190" s="13"/>
      <c r="V190" s="13"/>
      <c r="W190" s="14"/>
      <c r="X190" s="15"/>
    </row>
    <row r="191" spans="1:24" x14ac:dyDescent="0.25">
      <c r="A191" s="12">
        <v>605</v>
      </c>
      <c r="B191" s="12" t="s">
        <v>114</v>
      </c>
      <c r="C191" s="13"/>
      <c r="D191" s="13"/>
      <c r="E191" s="14">
        <v>2</v>
      </c>
      <c r="F191" s="14">
        <v>7</v>
      </c>
      <c r="G191" s="14">
        <v>22</v>
      </c>
      <c r="H191" s="14">
        <v>53</v>
      </c>
      <c r="I191" s="14">
        <v>84</v>
      </c>
      <c r="J191" s="13"/>
      <c r="K191" s="23">
        <v>13107</v>
      </c>
      <c r="L191" s="14">
        <v>13</v>
      </c>
      <c r="M191" s="14">
        <v>3</v>
      </c>
      <c r="N191" s="13"/>
      <c r="O191" s="13"/>
      <c r="P191" s="13"/>
      <c r="Q191" s="13"/>
      <c r="R191" s="14">
        <f t="shared" si="30"/>
        <v>13123</v>
      </c>
      <c r="S191" s="14">
        <f t="shared" si="31"/>
        <v>13207</v>
      </c>
      <c r="T191" s="15">
        <f t="shared" si="32"/>
        <v>0.99363973650336945</v>
      </c>
      <c r="U191" s="13"/>
      <c r="V191" s="13"/>
      <c r="W191" s="14"/>
      <c r="X191" s="15"/>
    </row>
    <row r="192" spans="1:24" x14ac:dyDescent="0.25">
      <c r="A192" s="12">
        <v>607</v>
      </c>
      <c r="B192" s="12" t="s">
        <v>115</v>
      </c>
      <c r="C192" s="13"/>
      <c r="D192" s="14">
        <v>54</v>
      </c>
      <c r="E192" s="14">
        <v>29</v>
      </c>
      <c r="F192" s="14">
        <v>19</v>
      </c>
      <c r="G192" s="14">
        <v>2</v>
      </c>
      <c r="H192" s="14">
        <v>699</v>
      </c>
      <c r="I192" s="14">
        <v>803</v>
      </c>
      <c r="J192" s="13"/>
      <c r="K192" s="23">
        <v>7082</v>
      </c>
      <c r="L192" s="14">
        <v>11</v>
      </c>
      <c r="M192" s="13"/>
      <c r="N192" s="13"/>
      <c r="O192" s="13"/>
      <c r="P192" s="13"/>
      <c r="Q192" s="13"/>
      <c r="R192" s="14">
        <f t="shared" si="30"/>
        <v>7093</v>
      </c>
      <c r="S192" s="14">
        <f t="shared" si="31"/>
        <v>7896</v>
      </c>
      <c r="T192" s="15">
        <f t="shared" si="32"/>
        <v>0.89830293819655527</v>
      </c>
      <c r="U192" s="13"/>
      <c r="V192" s="13"/>
      <c r="W192" s="14"/>
      <c r="X192" s="15"/>
    </row>
    <row r="193" spans="1:24" x14ac:dyDescent="0.25">
      <c r="A193" s="12">
        <v>701</v>
      </c>
      <c r="B193" s="12" t="s">
        <v>116</v>
      </c>
      <c r="C193" s="13"/>
      <c r="D193" s="14">
        <v>492</v>
      </c>
      <c r="E193" s="14">
        <v>10</v>
      </c>
      <c r="F193" s="14">
        <v>2707</v>
      </c>
      <c r="G193" s="14">
        <v>481</v>
      </c>
      <c r="H193" s="14">
        <v>2764</v>
      </c>
      <c r="I193" s="14">
        <v>6454</v>
      </c>
      <c r="J193" s="13"/>
      <c r="K193" s="23">
        <v>1408524</v>
      </c>
      <c r="L193" s="14">
        <v>75496</v>
      </c>
      <c r="M193" s="14">
        <v>17344</v>
      </c>
      <c r="N193" s="13"/>
      <c r="O193" s="13"/>
      <c r="P193" s="13"/>
      <c r="Q193" s="13"/>
      <c r="R193" s="14">
        <f t="shared" si="30"/>
        <v>1501364</v>
      </c>
      <c r="S193" s="14">
        <f t="shared" si="31"/>
        <v>1507818</v>
      </c>
      <c r="T193" s="15">
        <f t="shared" si="32"/>
        <v>0.99571964255632972</v>
      </c>
      <c r="U193" s="14"/>
      <c r="V193" s="15"/>
      <c r="W193" s="14"/>
      <c r="X193" s="15"/>
    </row>
    <row r="194" spans="1:24" x14ac:dyDescent="0.25">
      <c r="A194" s="12">
        <v>702</v>
      </c>
      <c r="B194" s="12" t="s">
        <v>117</v>
      </c>
      <c r="C194" s="13"/>
      <c r="D194" s="14">
        <v>602</v>
      </c>
      <c r="E194" s="14">
        <v>44</v>
      </c>
      <c r="F194" s="14">
        <v>1701</v>
      </c>
      <c r="G194" s="14">
        <v>904</v>
      </c>
      <c r="H194" s="14">
        <v>1330</v>
      </c>
      <c r="I194" s="14">
        <v>4581</v>
      </c>
      <c r="J194" s="13"/>
      <c r="K194" s="23">
        <v>189261</v>
      </c>
      <c r="L194" s="14">
        <v>13611</v>
      </c>
      <c r="M194" s="14">
        <v>4770</v>
      </c>
      <c r="N194" s="13"/>
      <c r="O194" s="13"/>
      <c r="P194" s="13"/>
      <c r="Q194" s="13"/>
      <c r="R194" s="14">
        <f t="shared" si="30"/>
        <v>207642</v>
      </c>
      <c r="S194" s="14">
        <f t="shared" si="31"/>
        <v>212223</v>
      </c>
      <c r="T194" s="15">
        <f t="shared" si="32"/>
        <v>0.97841421523586036</v>
      </c>
      <c r="U194" s="14"/>
      <c r="V194" s="15"/>
      <c r="W194" s="14"/>
      <c r="X194" s="15"/>
    </row>
    <row r="195" spans="1:24" x14ac:dyDescent="0.25">
      <c r="A195" s="12">
        <v>703</v>
      </c>
      <c r="B195" s="12" t="s">
        <v>118</v>
      </c>
      <c r="C195" s="13"/>
      <c r="D195" s="13"/>
      <c r="E195" s="13"/>
      <c r="F195" s="13"/>
      <c r="G195" s="13"/>
      <c r="H195" s="13"/>
      <c r="I195" s="13"/>
      <c r="J195" s="13"/>
      <c r="K195" s="23">
        <v>13655</v>
      </c>
      <c r="L195" s="14">
        <v>79</v>
      </c>
      <c r="M195" s="13"/>
      <c r="N195" s="13"/>
      <c r="O195" s="13"/>
      <c r="P195" s="13"/>
      <c r="Q195" s="13"/>
      <c r="R195" s="14">
        <f t="shared" si="30"/>
        <v>13734</v>
      </c>
      <c r="S195" s="14">
        <f t="shared" si="31"/>
        <v>13734</v>
      </c>
      <c r="T195" s="15">
        <f t="shared" si="32"/>
        <v>1</v>
      </c>
      <c r="U195" s="13"/>
      <c r="V195" s="13"/>
      <c r="W195" s="14"/>
      <c r="X195" s="15"/>
    </row>
    <row r="196" spans="1:24" x14ac:dyDescent="0.25">
      <c r="A196" s="12">
        <v>705</v>
      </c>
      <c r="B196" s="12" t="s">
        <v>119</v>
      </c>
      <c r="C196" s="13"/>
      <c r="D196" s="14">
        <v>3638</v>
      </c>
      <c r="E196" s="14">
        <v>1126</v>
      </c>
      <c r="F196" s="14">
        <v>1929</v>
      </c>
      <c r="G196" s="14">
        <v>2660</v>
      </c>
      <c r="H196" s="14">
        <v>1444</v>
      </c>
      <c r="I196" s="14">
        <v>10797</v>
      </c>
      <c r="J196" s="14">
        <v>199</v>
      </c>
      <c r="K196" s="23">
        <v>639756</v>
      </c>
      <c r="L196" s="14">
        <v>953</v>
      </c>
      <c r="M196" s="13"/>
      <c r="N196" s="13"/>
      <c r="O196" s="13"/>
      <c r="P196" s="13"/>
      <c r="Q196" s="13"/>
      <c r="R196" s="14">
        <f t="shared" si="30"/>
        <v>640908</v>
      </c>
      <c r="S196" s="14">
        <f t="shared" si="31"/>
        <v>651705</v>
      </c>
      <c r="T196" s="15">
        <f t="shared" si="32"/>
        <v>0.98343268810274587</v>
      </c>
      <c r="U196" s="14"/>
      <c r="V196" s="15"/>
      <c r="W196" s="14"/>
      <c r="X196" s="15"/>
    </row>
    <row r="197" spans="1:24" x14ac:dyDescent="0.25">
      <c r="A197" s="12">
        <v>706</v>
      </c>
      <c r="B197" s="12" t="s">
        <v>182</v>
      </c>
      <c r="C197" s="13"/>
      <c r="D197" s="13"/>
      <c r="E197" s="13"/>
      <c r="F197" s="13"/>
      <c r="G197" s="13"/>
      <c r="H197" s="14">
        <v>3</v>
      </c>
      <c r="I197" s="14">
        <v>3</v>
      </c>
      <c r="J197" s="13"/>
      <c r="K197" s="23"/>
      <c r="L197" s="13"/>
      <c r="M197" s="13"/>
      <c r="N197" s="13"/>
      <c r="O197" s="13"/>
      <c r="P197" s="13"/>
      <c r="Q197" s="13"/>
      <c r="R197" s="14">
        <f t="shared" si="30"/>
        <v>0</v>
      </c>
      <c r="S197" s="14">
        <f t="shared" si="31"/>
        <v>3</v>
      </c>
      <c r="T197" s="15">
        <f t="shared" si="32"/>
        <v>0</v>
      </c>
      <c r="U197" s="13"/>
      <c r="V197" s="13"/>
      <c r="W197" s="14"/>
      <c r="X197" s="15"/>
    </row>
    <row r="198" spans="1:24" x14ac:dyDescent="0.25">
      <c r="A198" s="12">
        <v>707</v>
      </c>
      <c r="B198" s="12" t="s">
        <v>120</v>
      </c>
      <c r="C198" s="13"/>
      <c r="D198" s="13"/>
      <c r="E198" s="13"/>
      <c r="F198" s="13"/>
      <c r="G198" s="13"/>
      <c r="H198" s="14">
        <v>507</v>
      </c>
      <c r="I198" s="14">
        <v>507</v>
      </c>
      <c r="J198" s="13"/>
      <c r="K198" s="23">
        <v>49</v>
      </c>
      <c r="L198" s="13"/>
      <c r="M198" s="13"/>
      <c r="N198" s="13"/>
      <c r="O198" s="13"/>
      <c r="P198" s="13"/>
      <c r="Q198" s="13"/>
      <c r="R198" s="14">
        <f t="shared" si="30"/>
        <v>49</v>
      </c>
      <c r="S198" s="14">
        <f t="shared" si="31"/>
        <v>556</v>
      </c>
      <c r="T198" s="15">
        <f t="shared" si="32"/>
        <v>8.8129496402877691E-2</v>
      </c>
      <c r="U198" s="13"/>
      <c r="V198" s="13"/>
      <c r="W198" s="14"/>
      <c r="X198" s="15"/>
    </row>
    <row r="199" spans="1:24" x14ac:dyDescent="0.25">
      <c r="A199" s="12">
        <v>708</v>
      </c>
      <c r="B199" s="12" t="s">
        <v>121</v>
      </c>
      <c r="C199" s="13"/>
      <c r="D199" s="13"/>
      <c r="E199" s="13"/>
      <c r="F199" s="13"/>
      <c r="G199" s="13"/>
      <c r="H199" s="14">
        <v>364</v>
      </c>
      <c r="I199" s="14">
        <v>364</v>
      </c>
      <c r="J199" s="13"/>
      <c r="K199" s="23">
        <v>84</v>
      </c>
      <c r="L199" s="14">
        <v>2</v>
      </c>
      <c r="M199" s="13"/>
      <c r="N199" s="13"/>
      <c r="O199" s="13"/>
      <c r="P199" s="13"/>
      <c r="Q199" s="13"/>
      <c r="R199" s="14">
        <f t="shared" si="30"/>
        <v>86</v>
      </c>
      <c r="S199" s="14">
        <f t="shared" si="31"/>
        <v>450</v>
      </c>
      <c r="T199" s="15">
        <f t="shared" si="32"/>
        <v>0.19111111111111112</v>
      </c>
      <c r="U199" s="13"/>
      <c r="V199" s="13"/>
      <c r="W199" s="14"/>
      <c r="X199" s="15"/>
    </row>
    <row r="200" spans="1:24" x14ac:dyDescent="0.25">
      <c r="K200" s="23"/>
    </row>
    <row r="201" spans="1:24" x14ac:dyDescent="0.25">
      <c r="K201" s="23"/>
    </row>
    <row r="202" spans="1:24" x14ac:dyDescent="0.25">
      <c r="A202" s="13"/>
      <c r="B202" s="16" t="s">
        <v>52</v>
      </c>
      <c r="C202" s="13"/>
      <c r="D202" s="14">
        <v>8677</v>
      </c>
      <c r="E202" s="14">
        <v>4790</v>
      </c>
      <c r="F202" s="14">
        <v>12959</v>
      </c>
      <c r="G202" s="14">
        <v>5103</v>
      </c>
      <c r="H202" s="14">
        <v>11857</v>
      </c>
      <c r="I202" s="14">
        <v>43386</v>
      </c>
      <c r="J202" s="14">
        <v>1987</v>
      </c>
      <c r="K202" s="23">
        <f>SUM(K184:K199)</f>
        <v>3374862</v>
      </c>
      <c r="L202" s="14">
        <v>183646</v>
      </c>
      <c r="M202" s="14">
        <v>33502</v>
      </c>
      <c r="N202" s="13"/>
      <c r="O202" s="13"/>
      <c r="P202" s="13"/>
      <c r="Q202" s="13"/>
      <c r="R202" s="14">
        <f t="shared" ref="R202" si="33">SUM(J202:Q202)</f>
        <v>3593997</v>
      </c>
      <c r="S202" s="14">
        <f t="shared" ref="S202" si="34">SUM(I202,R202)</f>
        <v>3637383</v>
      </c>
      <c r="T202" s="15">
        <f t="shared" ref="T202" si="35">R202/S202</f>
        <v>0.98807219366231158</v>
      </c>
      <c r="U202" s="14"/>
      <c r="V202" s="15"/>
      <c r="W202" s="14"/>
      <c r="X202" s="15"/>
    </row>
    <row r="203" spans="1:24" x14ac:dyDescent="0.25">
      <c r="A203" s="13"/>
      <c r="B203" s="16" t="s">
        <v>53</v>
      </c>
      <c r="C203" s="15">
        <v>0</v>
      </c>
      <c r="D203" s="17">
        <v>0.14699999999999999</v>
      </c>
      <c r="E203" s="17">
        <v>0.108</v>
      </c>
      <c r="F203" s="17">
        <v>0.161</v>
      </c>
      <c r="G203" s="17">
        <v>0.34699999999999998</v>
      </c>
      <c r="H203" s="17">
        <v>7.5999999999999998E-2</v>
      </c>
      <c r="I203" s="17">
        <v>0.122</v>
      </c>
      <c r="J203" s="17">
        <v>5.0000000000000001E-3</v>
      </c>
      <c r="K203" s="17">
        <f>K202/$I$320</f>
        <v>0.16463674672681447</v>
      </c>
      <c r="L203" s="17">
        <v>0.158</v>
      </c>
      <c r="M203" s="17">
        <v>0.154</v>
      </c>
      <c r="N203" s="15">
        <v>0</v>
      </c>
      <c r="O203" s="15">
        <v>0</v>
      </c>
      <c r="P203" s="15">
        <v>0</v>
      </c>
      <c r="Q203" s="15">
        <v>0</v>
      </c>
      <c r="R203" s="17">
        <f>R202/$P$320</f>
        <v>0.16141893017156772</v>
      </c>
      <c r="S203" s="17">
        <f>S202/$Q$320</f>
        <v>0.16079914018431468</v>
      </c>
      <c r="T203" s="13"/>
      <c r="U203" s="17"/>
      <c r="V203" s="13"/>
      <c r="W203" s="17"/>
      <c r="X203" s="13"/>
    </row>
    <row r="205" spans="1:24" ht="18.75" customHeight="1" x14ac:dyDescent="0.25">
      <c r="A205" s="1" t="s">
        <v>0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8.5" customHeight="1" x14ac:dyDescent="0.25">
      <c r="A206" s="1" t="s">
        <v>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</row>
    <row r="209" spans="1:24" ht="30" x14ac:dyDescent="0.25">
      <c r="A209" s="3" t="s">
        <v>3</v>
      </c>
      <c r="B209" s="4"/>
      <c r="C209" s="5" t="s">
        <v>122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x14ac:dyDescent="0.25">
      <c r="B210" s="22" t="s">
        <v>163</v>
      </c>
      <c r="C210" s="22"/>
      <c r="D210" s="22"/>
    </row>
    <row r="212" spans="1:24" x14ac:dyDescent="0.25">
      <c r="A212" s="9"/>
      <c r="B212" s="9"/>
      <c r="C212" s="10" t="s">
        <v>5</v>
      </c>
      <c r="D212" s="10"/>
      <c r="E212" s="10"/>
      <c r="F212" s="10"/>
      <c r="G212" s="10"/>
      <c r="H212" s="10"/>
      <c r="I212" s="10"/>
      <c r="J212" s="10"/>
      <c r="K212" s="10" t="s">
        <v>6</v>
      </c>
      <c r="L212" s="10"/>
      <c r="M212" s="4"/>
      <c r="N212" s="6" t="s">
        <v>7</v>
      </c>
      <c r="O212" s="6" t="s">
        <v>7</v>
      </c>
      <c r="P212" s="6" t="s">
        <v>8</v>
      </c>
      <c r="Q212" s="6" t="s">
        <v>8</v>
      </c>
      <c r="R212" s="7"/>
      <c r="S212" s="7"/>
      <c r="T212" s="10"/>
      <c r="U212" s="10"/>
      <c r="V212" s="10"/>
      <c r="W212" s="10"/>
    </row>
    <row r="213" spans="1:24" x14ac:dyDescent="0.25">
      <c r="A213" s="9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4"/>
      <c r="N213" s="6" t="s">
        <v>9</v>
      </c>
      <c r="O213" s="6" t="s">
        <v>10</v>
      </c>
      <c r="P213" s="6" t="s">
        <v>11</v>
      </c>
      <c r="Q213" s="6" t="s">
        <v>12</v>
      </c>
      <c r="R213" s="11"/>
      <c r="S213" s="11"/>
      <c r="T213" s="10"/>
      <c r="U213" s="10"/>
      <c r="V213" s="10"/>
      <c r="W213" s="10"/>
    </row>
    <row r="214" spans="1:24" x14ac:dyDescent="0.25">
      <c r="A214" s="8" t="s">
        <v>13</v>
      </c>
      <c r="B214" s="8" t="s">
        <v>14</v>
      </c>
      <c r="C214" s="7"/>
      <c r="D214" s="6" t="s">
        <v>15</v>
      </c>
      <c r="E214" s="6" t="s">
        <v>9</v>
      </c>
      <c r="F214" s="6" t="s">
        <v>10</v>
      </c>
      <c r="G214" s="6" t="s">
        <v>16</v>
      </c>
      <c r="H214" s="7"/>
      <c r="I214" s="6" t="s">
        <v>17</v>
      </c>
      <c r="J214" s="6" t="s">
        <v>18</v>
      </c>
      <c r="K214" s="6" t="s">
        <v>194</v>
      </c>
      <c r="L214" s="6" t="s">
        <v>9</v>
      </c>
      <c r="M214" s="6" t="s">
        <v>10</v>
      </c>
      <c r="N214" s="6" t="s">
        <v>19</v>
      </c>
      <c r="O214" s="6" t="s">
        <v>19</v>
      </c>
      <c r="P214" s="6" t="s">
        <v>8</v>
      </c>
      <c r="Q214" s="6" t="s">
        <v>8</v>
      </c>
      <c r="R214" s="6" t="s">
        <v>17</v>
      </c>
      <c r="S214" s="7"/>
      <c r="T214" s="6" t="s">
        <v>20</v>
      </c>
      <c r="U214" s="7"/>
      <c r="V214" s="7"/>
      <c r="W214" s="7"/>
      <c r="X214" s="7"/>
    </row>
    <row r="215" spans="1:24" x14ac:dyDescent="0.25">
      <c r="A215" s="8" t="s">
        <v>21</v>
      </c>
      <c r="B215" s="8" t="s">
        <v>22</v>
      </c>
      <c r="C215" s="6" t="s">
        <v>23</v>
      </c>
      <c r="D215" s="6" t="s">
        <v>24</v>
      </c>
      <c r="E215" s="6" t="s">
        <v>25</v>
      </c>
      <c r="F215" s="6" t="s">
        <v>26</v>
      </c>
      <c r="G215" s="6" t="s">
        <v>27</v>
      </c>
      <c r="H215" s="6" t="s">
        <v>28</v>
      </c>
      <c r="I215" s="6" t="s">
        <v>29</v>
      </c>
      <c r="J215" s="6" t="s">
        <v>30</v>
      </c>
      <c r="K215" s="6" t="s">
        <v>195</v>
      </c>
      <c r="L215" s="6" t="s">
        <v>25</v>
      </c>
      <c r="M215" s="6" t="s">
        <v>26</v>
      </c>
      <c r="N215" s="6" t="s">
        <v>25</v>
      </c>
      <c r="O215" s="6" t="s">
        <v>26</v>
      </c>
      <c r="P215" s="6" t="s">
        <v>31</v>
      </c>
      <c r="Q215" s="6" t="s">
        <v>32</v>
      </c>
      <c r="R215" s="6" t="s">
        <v>6</v>
      </c>
      <c r="S215" s="6" t="s">
        <v>17</v>
      </c>
      <c r="T215" s="6" t="s">
        <v>6</v>
      </c>
      <c r="U215" s="6"/>
      <c r="V215" s="6"/>
      <c r="W215" s="6"/>
      <c r="X215" s="6"/>
    </row>
    <row r="218" spans="1:24" x14ac:dyDescent="0.25">
      <c r="A218" s="28">
        <v>801</v>
      </c>
      <c r="B218" s="23" t="s">
        <v>211</v>
      </c>
      <c r="K218" s="23">
        <v>189</v>
      </c>
      <c r="R218" s="14">
        <f t="shared" ref="R218" si="36">SUM(J218:Q218)</f>
        <v>189</v>
      </c>
      <c r="S218" s="14">
        <f t="shared" ref="S218" si="37">SUM(I218,R218)</f>
        <v>189</v>
      </c>
      <c r="T218" s="15">
        <f t="shared" ref="T218" si="38">R218/S218</f>
        <v>1</v>
      </c>
    </row>
    <row r="219" spans="1:24" x14ac:dyDescent="0.25">
      <c r="A219" s="12">
        <v>804</v>
      </c>
      <c r="B219" s="12" t="s">
        <v>123</v>
      </c>
      <c r="C219" s="13"/>
      <c r="D219" s="13"/>
      <c r="E219" s="14">
        <v>3</v>
      </c>
      <c r="F219" s="14">
        <v>8</v>
      </c>
      <c r="G219" s="13"/>
      <c r="H219" s="14">
        <v>10</v>
      </c>
      <c r="I219" s="14">
        <v>21</v>
      </c>
      <c r="J219" s="13"/>
      <c r="K219" s="23">
        <v>124</v>
      </c>
      <c r="L219" s="13"/>
      <c r="M219" s="13"/>
      <c r="N219" s="13"/>
      <c r="O219" s="13"/>
      <c r="P219" s="13"/>
      <c r="Q219" s="13"/>
      <c r="R219" s="14">
        <f t="shared" ref="R219:R249" si="39">SUM(J219:Q219)</f>
        <v>124</v>
      </c>
      <c r="S219" s="14">
        <f t="shared" ref="S219:S249" si="40">SUM(I219,R219)</f>
        <v>145</v>
      </c>
      <c r="T219" s="15">
        <f t="shared" ref="T219:T249" si="41">R219/S219</f>
        <v>0.85517241379310349</v>
      </c>
      <c r="U219" s="13"/>
      <c r="V219" s="13"/>
      <c r="W219" s="14"/>
      <c r="X219" s="15"/>
    </row>
    <row r="220" spans="1:24" x14ac:dyDescent="0.25">
      <c r="A220" s="12">
        <v>808</v>
      </c>
      <c r="B220" s="12" t="s">
        <v>183</v>
      </c>
      <c r="C220" s="13"/>
      <c r="D220" s="14">
        <v>8</v>
      </c>
      <c r="E220" s="13"/>
      <c r="F220" s="14">
        <v>6</v>
      </c>
      <c r="G220" s="14">
        <v>30</v>
      </c>
      <c r="H220" s="14">
        <v>14</v>
      </c>
      <c r="I220" s="14">
        <v>58</v>
      </c>
      <c r="J220" s="13"/>
      <c r="K220" s="23">
        <v>1086</v>
      </c>
      <c r="L220" s="13"/>
      <c r="M220" s="14">
        <v>25</v>
      </c>
      <c r="N220" s="13"/>
      <c r="O220" s="13"/>
      <c r="P220" s="13"/>
      <c r="Q220" s="13"/>
      <c r="R220" s="14">
        <f t="shared" si="39"/>
        <v>1111</v>
      </c>
      <c r="S220" s="14">
        <f t="shared" si="40"/>
        <v>1169</v>
      </c>
      <c r="T220" s="15">
        <f t="shared" si="41"/>
        <v>0.95038494439692045</v>
      </c>
      <c r="U220" s="13"/>
      <c r="V220" s="13"/>
      <c r="W220" s="14"/>
      <c r="X220" s="15"/>
    </row>
    <row r="221" spans="1:24" x14ac:dyDescent="0.25">
      <c r="A221" s="12">
        <v>809</v>
      </c>
      <c r="B221" s="12" t="s">
        <v>124</v>
      </c>
      <c r="C221" s="13"/>
      <c r="D221" s="14">
        <v>10</v>
      </c>
      <c r="E221" s="14">
        <v>124</v>
      </c>
      <c r="F221" s="14">
        <v>627</v>
      </c>
      <c r="G221" s="14">
        <v>922</v>
      </c>
      <c r="H221" s="14">
        <v>5364</v>
      </c>
      <c r="I221" s="14">
        <v>7047</v>
      </c>
      <c r="J221" s="13"/>
      <c r="K221" s="23">
        <v>368186</v>
      </c>
      <c r="L221" s="14">
        <v>2153</v>
      </c>
      <c r="M221" s="14">
        <v>1463</v>
      </c>
      <c r="N221" s="13"/>
      <c r="O221" s="13"/>
      <c r="P221" s="13"/>
      <c r="Q221" s="13"/>
      <c r="R221" s="14">
        <f t="shared" si="39"/>
        <v>371802</v>
      </c>
      <c r="S221" s="14">
        <f t="shared" si="40"/>
        <v>378849</v>
      </c>
      <c r="T221" s="15">
        <f t="shared" si="41"/>
        <v>0.9813989214700316</v>
      </c>
      <c r="U221" s="14"/>
      <c r="V221" s="15"/>
      <c r="W221" s="14"/>
      <c r="X221" s="15"/>
    </row>
    <row r="222" spans="1:24" x14ac:dyDescent="0.25">
      <c r="A222" s="12">
        <v>811</v>
      </c>
      <c r="B222" s="12" t="s">
        <v>125</v>
      </c>
      <c r="C222" s="13"/>
      <c r="D222" s="13"/>
      <c r="E222" s="13"/>
      <c r="F222" s="14">
        <v>23</v>
      </c>
      <c r="G222" s="14">
        <v>2</v>
      </c>
      <c r="H222" s="14">
        <v>254</v>
      </c>
      <c r="I222" s="14">
        <v>279</v>
      </c>
      <c r="J222" s="13"/>
      <c r="K222" s="23">
        <v>648</v>
      </c>
      <c r="L222" s="14">
        <v>1</v>
      </c>
      <c r="M222" s="13"/>
      <c r="N222" s="13"/>
      <c r="O222" s="13"/>
      <c r="P222" s="13"/>
      <c r="Q222" s="13"/>
      <c r="R222" s="14">
        <f t="shared" si="39"/>
        <v>649</v>
      </c>
      <c r="S222" s="14">
        <f t="shared" si="40"/>
        <v>928</v>
      </c>
      <c r="T222" s="15">
        <f t="shared" si="41"/>
        <v>0.6993534482758621</v>
      </c>
      <c r="U222" s="13"/>
      <c r="V222" s="13"/>
      <c r="W222" s="14"/>
      <c r="X222" s="15"/>
    </row>
    <row r="223" spans="1:24" x14ac:dyDescent="0.25">
      <c r="A223" s="12">
        <v>813</v>
      </c>
      <c r="B223" s="12" t="s">
        <v>126</v>
      </c>
      <c r="C223" s="13"/>
      <c r="D223" s="14">
        <v>814</v>
      </c>
      <c r="E223" s="14">
        <v>2618</v>
      </c>
      <c r="F223" s="14">
        <v>1239</v>
      </c>
      <c r="G223" s="14">
        <v>876</v>
      </c>
      <c r="H223" s="14">
        <v>11253</v>
      </c>
      <c r="I223" s="14">
        <v>16800</v>
      </c>
      <c r="J223" s="14">
        <v>1878</v>
      </c>
      <c r="K223" s="23">
        <v>999666</v>
      </c>
      <c r="L223" s="14">
        <v>4437</v>
      </c>
      <c r="M223" s="14">
        <v>4</v>
      </c>
      <c r="N223" s="13"/>
      <c r="O223" s="13"/>
      <c r="P223" s="13"/>
      <c r="Q223" s="13"/>
      <c r="R223" s="14">
        <f t="shared" si="39"/>
        <v>1005985</v>
      </c>
      <c r="S223" s="14">
        <f t="shared" si="40"/>
        <v>1022785</v>
      </c>
      <c r="T223" s="15">
        <f t="shared" si="41"/>
        <v>0.98357426047507546</v>
      </c>
      <c r="U223" s="14"/>
      <c r="V223" s="15"/>
      <c r="W223" s="14"/>
      <c r="X223" s="15"/>
    </row>
    <row r="224" spans="1:24" x14ac:dyDescent="0.25">
      <c r="A224" s="12">
        <v>814</v>
      </c>
      <c r="B224" s="12" t="s">
        <v>184</v>
      </c>
      <c r="C224" s="13"/>
      <c r="D224" s="13"/>
      <c r="E224" s="13"/>
      <c r="F224" s="13"/>
      <c r="G224" s="13"/>
      <c r="H224" s="13"/>
      <c r="I224" s="13"/>
      <c r="J224" s="13"/>
      <c r="K224" s="23">
        <v>1831</v>
      </c>
      <c r="L224" s="13"/>
      <c r="M224" s="14">
        <v>1</v>
      </c>
      <c r="N224" s="13"/>
      <c r="O224" s="13"/>
      <c r="P224" s="13"/>
      <c r="Q224" s="13"/>
      <c r="R224" s="14">
        <f t="shared" si="39"/>
        <v>1832</v>
      </c>
      <c r="S224" s="14">
        <f t="shared" si="40"/>
        <v>1832</v>
      </c>
      <c r="T224" s="15">
        <f t="shared" si="41"/>
        <v>1</v>
      </c>
      <c r="U224" s="13"/>
      <c r="V224" s="13"/>
      <c r="W224" s="14"/>
      <c r="X224" s="15"/>
    </row>
    <row r="225" spans="1:24" x14ac:dyDescent="0.25">
      <c r="A225" s="12">
        <v>815</v>
      </c>
      <c r="B225" s="12" t="s">
        <v>127</v>
      </c>
      <c r="C225" s="13"/>
      <c r="D225" s="13"/>
      <c r="E225" s="13"/>
      <c r="F225" s="13"/>
      <c r="G225" s="13"/>
      <c r="H225" s="14">
        <v>3195</v>
      </c>
      <c r="I225" s="14">
        <v>3195</v>
      </c>
      <c r="J225" s="13"/>
      <c r="K225" s="23">
        <v>101</v>
      </c>
      <c r="L225" s="13"/>
      <c r="M225" s="13"/>
      <c r="N225" s="13"/>
      <c r="O225" s="13"/>
      <c r="P225" s="13"/>
      <c r="Q225" s="13"/>
      <c r="R225" s="14">
        <f t="shared" si="39"/>
        <v>101</v>
      </c>
      <c r="S225" s="14">
        <f t="shared" si="40"/>
        <v>3296</v>
      </c>
      <c r="T225" s="15">
        <f t="shared" si="41"/>
        <v>3.0643203883495146E-2</v>
      </c>
      <c r="U225" s="13"/>
      <c r="V225" s="13"/>
      <c r="W225" s="14"/>
      <c r="X225" s="15"/>
    </row>
    <row r="226" spans="1:24" x14ac:dyDescent="0.25">
      <c r="A226" s="12">
        <v>816</v>
      </c>
      <c r="B226" s="12" t="s">
        <v>128</v>
      </c>
      <c r="C226" s="13"/>
      <c r="D226" s="13"/>
      <c r="E226" s="14">
        <v>1</v>
      </c>
      <c r="F226" s="13"/>
      <c r="G226" s="13"/>
      <c r="H226" s="14">
        <v>26</v>
      </c>
      <c r="I226" s="14">
        <v>27</v>
      </c>
      <c r="J226" s="13"/>
      <c r="K226" s="23">
        <v>849</v>
      </c>
      <c r="L226" s="13"/>
      <c r="M226" s="13"/>
      <c r="N226" s="13"/>
      <c r="O226" s="13"/>
      <c r="P226" s="13"/>
      <c r="Q226" s="13"/>
      <c r="R226" s="14">
        <f t="shared" si="39"/>
        <v>849</v>
      </c>
      <c r="S226" s="14">
        <f t="shared" si="40"/>
        <v>876</v>
      </c>
      <c r="T226" s="15">
        <f t="shared" si="41"/>
        <v>0.96917808219178081</v>
      </c>
      <c r="U226" s="13"/>
      <c r="V226" s="13"/>
      <c r="W226" s="14"/>
      <c r="X226" s="15"/>
    </row>
    <row r="227" spans="1:24" x14ac:dyDescent="0.25">
      <c r="A227" s="12">
        <v>817</v>
      </c>
      <c r="B227" s="12" t="s">
        <v>129</v>
      </c>
      <c r="C227" s="13"/>
      <c r="D227" s="14">
        <v>361</v>
      </c>
      <c r="E227" s="14">
        <v>283</v>
      </c>
      <c r="F227" s="14">
        <v>279</v>
      </c>
      <c r="G227" s="14">
        <v>288</v>
      </c>
      <c r="H227" s="14">
        <v>7603</v>
      </c>
      <c r="I227" s="14">
        <v>8814</v>
      </c>
      <c r="J227" s="14">
        <v>239</v>
      </c>
      <c r="K227" s="23">
        <v>56355</v>
      </c>
      <c r="L227" s="14">
        <v>254</v>
      </c>
      <c r="M227" s="13"/>
      <c r="N227" s="13"/>
      <c r="O227" s="13"/>
      <c r="P227" s="13"/>
      <c r="Q227" s="13"/>
      <c r="R227" s="14">
        <f t="shared" si="39"/>
        <v>56848</v>
      </c>
      <c r="S227" s="14">
        <f t="shared" si="40"/>
        <v>65662</v>
      </c>
      <c r="T227" s="15">
        <f t="shared" si="41"/>
        <v>0.86576711035302001</v>
      </c>
      <c r="U227" s="14"/>
      <c r="V227" s="15"/>
      <c r="W227" s="14"/>
      <c r="X227" s="15"/>
    </row>
    <row r="228" spans="1:24" x14ac:dyDescent="0.25">
      <c r="A228" s="12">
        <v>818</v>
      </c>
      <c r="B228" s="12" t="s">
        <v>130</v>
      </c>
      <c r="C228" s="13"/>
      <c r="D228" s="14">
        <v>250</v>
      </c>
      <c r="E228" s="14">
        <v>298</v>
      </c>
      <c r="F228" s="14">
        <v>627</v>
      </c>
      <c r="G228" s="14">
        <v>1010</v>
      </c>
      <c r="H228" s="14">
        <v>214</v>
      </c>
      <c r="I228" s="14">
        <v>2399</v>
      </c>
      <c r="J228" s="14">
        <v>8</v>
      </c>
      <c r="K228" s="23">
        <v>68078</v>
      </c>
      <c r="L228" s="14">
        <v>581</v>
      </c>
      <c r="M228" s="13"/>
      <c r="N228" s="13"/>
      <c r="O228" s="13"/>
      <c r="P228" s="13"/>
      <c r="Q228" s="13"/>
      <c r="R228" s="14">
        <f t="shared" si="39"/>
        <v>68667</v>
      </c>
      <c r="S228" s="14">
        <f t="shared" si="40"/>
        <v>71066</v>
      </c>
      <c r="T228" s="15">
        <f t="shared" si="41"/>
        <v>0.96624264767962176</v>
      </c>
      <c r="U228" s="14"/>
      <c r="V228" s="15"/>
      <c r="W228" s="14"/>
      <c r="X228" s="15"/>
    </row>
    <row r="229" spans="1:24" x14ac:dyDescent="0.25">
      <c r="A229" s="12">
        <v>819</v>
      </c>
      <c r="B229" s="12" t="s">
        <v>131</v>
      </c>
      <c r="C229" s="13"/>
      <c r="D229" s="14">
        <v>56</v>
      </c>
      <c r="E229" s="14">
        <v>30</v>
      </c>
      <c r="F229" s="14">
        <v>40</v>
      </c>
      <c r="G229" s="14">
        <v>12</v>
      </c>
      <c r="H229" s="14">
        <v>695</v>
      </c>
      <c r="I229" s="14">
        <v>833</v>
      </c>
      <c r="J229" s="13"/>
      <c r="K229" s="23">
        <v>27009</v>
      </c>
      <c r="L229" s="14">
        <v>58</v>
      </c>
      <c r="M229" s="13"/>
      <c r="N229" s="13"/>
      <c r="O229" s="13"/>
      <c r="P229" s="13"/>
      <c r="Q229" s="13"/>
      <c r="R229" s="14">
        <f t="shared" si="39"/>
        <v>27067</v>
      </c>
      <c r="S229" s="14">
        <f t="shared" si="40"/>
        <v>27900</v>
      </c>
      <c r="T229" s="15">
        <f t="shared" si="41"/>
        <v>0.97014336917562727</v>
      </c>
      <c r="U229" s="14"/>
      <c r="V229" s="15"/>
      <c r="W229" s="14"/>
      <c r="X229" s="15"/>
    </row>
    <row r="230" spans="1:24" x14ac:dyDescent="0.25">
      <c r="A230" s="12">
        <v>821</v>
      </c>
      <c r="B230" s="12" t="s">
        <v>132</v>
      </c>
      <c r="C230" s="13"/>
      <c r="D230" s="14">
        <v>916</v>
      </c>
      <c r="E230" s="14">
        <v>268</v>
      </c>
      <c r="F230" s="14">
        <v>3167</v>
      </c>
      <c r="G230" s="14">
        <v>96</v>
      </c>
      <c r="H230" s="14">
        <v>8610</v>
      </c>
      <c r="I230" s="14">
        <v>13057</v>
      </c>
      <c r="J230" s="13"/>
      <c r="K230" s="23">
        <v>774138</v>
      </c>
      <c r="L230" s="14">
        <v>158428</v>
      </c>
      <c r="M230" s="14">
        <v>31824</v>
      </c>
      <c r="N230" s="13"/>
      <c r="O230" s="13"/>
      <c r="P230" s="13"/>
      <c r="Q230" s="13"/>
      <c r="R230" s="14">
        <f t="shared" si="39"/>
        <v>964390</v>
      </c>
      <c r="S230" s="14">
        <f t="shared" si="40"/>
        <v>977447</v>
      </c>
      <c r="T230" s="15">
        <f t="shared" si="41"/>
        <v>0.98664173095830254</v>
      </c>
      <c r="U230" s="14"/>
      <c r="V230" s="15"/>
      <c r="W230" s="14"/>
      <c r="X230" s="15"/>
    </row>
    <row r="231" spans="1:24" x14ac:dyDescent="0.25">
      <c r="A231" s="12">
        <v>822</v>
      </c>
      <c r="B231" s="12" t="s">
        <v>133</v>
      </c>
      <c r="C231" s="13"/>
      <c r="D231" s="14">
        <v>4</v>
      </c>
      <c r="E231" s="13"/>
      <c r="F231" s="14">
        <v>1</v>
      </c>
      <c r="G231" s="13"/>
      <c r="H231" s="14">
        <v>366</v>
      </c>
      <c r="I231" s="14">
        <v>371</v>
      </c>
      <c r="J231" s="13"/>
      <c r="K231" s="23">
        <v>1433</v>
      </c>
      <c r="L231" s="13"/>
      <c r="M231" s="13"/>
      <c r="N231" s="13"/>
      <c r="O231" s="13"/>
      <c r="P231" s="13"/>
      <c r="Q231" s="13"/>
      <c r="R231" s="14">
        <f t="shared" si="39"/>
        <v>1433</v>
      </c>
      <c r="S231" s="14">
        <f t="shared" si="40"/>
        <v>1804</v>
      </c>
      <c r="T231" s="15">
        <f t="shared" si="41"/>
        <v>0.79434589800443456</v>
      </c>
      <c r="U231" s="13"/>
      <c r="V231" s="13"/>
      <c r="W231" s="14"/>
      <c r="X231" s="15"/>
    </row>
    <row r="232" spans="1:24" x14ac:dyDescent="0.25">
      <c r="A232" s="12">
        <v>824</v>
      </c>
      <c r="B232" s="12" t="s">
        <v>134</v>
      </c>
      <c r="C232" s="13"/>
      <c r="D232" s="13"/>
      <c r="E232" s="14">
        <v>19</v>
      </c>
      <c r="F232" s="13"/>
      <c r="G232" s="14">
        <v>2</v>
      </c>
      <c r="H232" s="14">
        <v>310</v>
      </c>
      <c r="I232" s="14">
        <v>331</v>
      </c>
      <c r="J232" s="13"/>
      <c r="K232" s="23">
        <v>3163</v>
      </c>
      <c r="L232" s="14">
        <v>6</v>
      </c>
      <c r="M232" s="13"/>
      <c r="N232" s="13"/>
      <c r="O232" s="13"/>
      <c r="P232" s="13"/>
      <c r="Q232" s="13"/>
      <c r="R232" s="14">
        <f t="shared" si="39"/>
        <v>3169</v>
      </c>
      <c r="S232" s="14">
        <f t="shared" si="40"/>
        <v>3500</v>
      </c>
      <c r="T232" s="15">
        <f t="shared" si="41"/>
        <v>0.90542857142857147</v>
      </c>
      <c r="U232" s="13"/>
      <c r="V232" s="13"/>
      <c r="W232" s="14"/>
      <c r="X232" s="15"/>
    </row>
    <row r="233" spans="1:24" x14ac:dyDescent="0.25">
      <c r="A233" s="12">
        <v>827</v>
      </c>
      <c r="B233" s="12" t="s">
        <v>135</v>
      </c>
      <c r="C233" s="13"/>
      <c r="D233" s="14">
        <v>48</v>
      </c>
      <c r="E233" s="13"/>
      <c r="F233" s="13"/>
      <c r="G233" s="14">
        <v>66</v>
      </c>
      <c r="H233" s="13"/>
      <c r="I233" s="14">
        <v>114</v>
      </c>
      <c r="J233" s="13"/>
      <c r="K233" s="23">
        <v>48</v>
      </c>
      <c r="L233" s="13"/>
      <c r="M233" s="13"/>
      <c r="N233" s="13"/>
      <c r="O233" s="13"/>
      <c r="P233" s="13"/>
      <c r="Q233" s="13"/>
      <c r="R233" s="14">
        <f t="shared" si="39"/>
        <v>48</v>
      </c>
      <c r="S233" s="14">
        <f t="shared" si="40"/>
        <v>162</v>
      </c>
      <c r="T233" s="15">
        <f t="shared" si="41"/>
        <v>0.29629629629629628</v>
      </c>
      <c r="U233" s="13"/>
      <c r="V233" s="13"/>
      <c r="W233" s="14"/>
      <c r="X233" s="15"/>
    </row>
    <row r="234" spans="1:24" x14ac:dyDescent="0.25">
      <c r="A234" s="12">
        <v>828</v>
      </c>
      <c r="B234" s="12" t="s">
        <v>136</v>
      </c>
      <c r="C234" s="13"/>
      <c r="D234" s="13"/>
      <c r="E234" s="13"/>
      <c r="F234" s="13"/>
      <c r="G234" s="13"/>
      <c r="H234" s="14">
        <v>95</v>
      </c>
      <c r="I234" s="14">
        <v>95</v>
      </c>
      <c r="J234" s="13"/>
      <c r="K234" s="23">
        <v>4761</v>
      </c>
      <c r="L234" s="14">
        <v>1</v>
      </c>
      <c r="M234" s="13"/>
      <c r="N234" s="13"/>
      <c r="O234" s="13"/>
      <c r="P234" s="13"/>
      <c r="Q234" s="13"/>
      <c r="R234" s="14">
        <f t="shared" si="39"/>
        <v>4762</v>
      </c>
      <c r="S234" s="14">
        <f t="shared" si="40"/>
        <v>4857</v>
      </c>
      <c r="T234" s="15">
        <f t="shared" si="41"/>
        <v>0.98044060119415277</v>
      </c>
      <c r="U234" s="13"/>
      <c r="V234" s="13"/>
      <c r="W234" s="14"/>
      <c r="X234" s="15"/>
    </row>
    <row r="235" spans="1:24" x14ac:dyDescent="0.25">
      <c r="A235" s="12">
        <v>831</v>
      </c>
      <c r="B235" s="12" t="s">
        <v>137</v>
      </c>
      <c r="C235" s="13"/>
      <c r="D235" s="13"/>
      <c r="E235" s="13"/>
      <c r="F235" s="13"/>
      <c r="G235" s="13"/>
      <c r="H235" s="14">
        <v>76</v>
      </c>
      <c r="I235" s="14">
        <v>76</v>
      </c>
      <c r="J235" s="13"/>
      <c r="K235" s="23">
        <v>76</v>
      </c>
      <c r="L235" s="14">
        <v>1</v>
      </c>
      <c r="M235" s="13"/>
      <c r="N235" s="13"/>
      <c r="O235" s="13"/>
      <c r="P235" s="13"/>
      <c r="Q235" s="13"/>
      <c r="R235" s="14">
        <f t="shared" si="39"/>
        <v>77</v>
      </c>
      <c r="S235" s="14">
        <f t="shared" si="40"/>
        <v>153</v>
      </c>
      <c r="T235" s="15">
        <f t="shared" si="41"/>
        <v>0.50326797385620914</v>
      </c>
      <c r="U235" s="13"/>
      <c r="V235" s="13"/>
      <c r="W235" s="14"/>
      <c r="X235" s="15"/>
    </row>
    <row r="236" spans="1:24" x14ac:dyDescent="0.25">
      <c r="A236" s="12">
        <v>832</v>
      </c>
      <c r="B236" s="12" t="s">
        <v>138</v>
      </c>
      <c r="C236" s="13"/>
      <c r="D236" s="13"/>
      <c r="E236" s="13"/>
      <c r="F236" s="13"/>
      <c r="G236" s="13"/>
      <c r="H236" s="14">
        <v>210</v>
      </c>
      <c r="I236" s="14">
        <v>210</v>
      </c>
      <c r="J236" s="13"/>
      <c r="K236" s="23">
        <v>14356</v>
      </c>
      <c r="L236" s="14">
        <v>1</v>
      </c>
      <c r="M236" s="13"/>
      <c r="N236" s="13"/>
      <c r="O236" s="13"/>
      <c r="P236" s="13"/>
      <c r="Q236" s="13"/>
      <c r="R236" s="14">
        <f t="shared" si="39"/>
        <v>14357</v>
      </c>
      <c r="S236" s="14">
        <f t="shared" si="40"/>
        <v>14567</v>
      </c>
      <c r="T236" s="15">
        <f t="shared" si="41"/>
        <v>0.98558385391638637</v>
      </c>
      <c r="U236" s="13"/>
      <c r="V236" s="13"/>
      <c r="W236" s="14"/>
      <c r="X236" s="15"/>
    </row>
    <row r="237" spans="1:24" x14ac:dyDescent="0.25">
      <c r="A237" s="12">
        <v>833</v>
      </c>
      <c r="B237" s="12" t="s">
        <v>139</v>
      </c>
      <c r="C237" s="13"/>
      <c r="D237" s="13"/>
      <c r="E237" s="13"/>
      <c r="F237" s="13"/>
      <c r="G237" s="13"/>
      <c r="H237" s="14">
        <v>208</v>
      </c>
      <c r="I237" s="14">
        <v>208</v>
      </c>
      <c r="J237" s="13"/>
      <c r="K237" s="23">
        <v>169</v>
      </c>
      <c r="L237" s="13"/>
      <c r="M237" s="13"/>
      <c r="N237" s="13"/>
      <c r="O237" s="13"/>
      <c r="P237" s="13"/>
      <c r="Q237" s="13"/>
      <c r="R237" s="14">
        <f t="shared" si="39"/>
        <v>169</v>
      </c>
      <c r="S237" s="14">
        <f t="shared" si="40"/>
        <v>377</v>
      </c>
      <c r="T237" s="15">
        <f t="shared" si="41"/>
        <v>0.44827586206896552</v>
      </c>
      <c r="U237" s="13"/>
      <c r="V237" s="13"/>
      <c r="W237" s="14"/>
      <c r="X237" s="15"/>
    </row>
    <row r="238" spans="1:24" x14ac:dyDescent="0.25">
      <c r="A238" s="12">
        <v>834</v>
      </c>
      <c r="B238" s="12" t="s">
        <v>140</v>
      </c>
      <c r="C238" s="13"/>
      <c r="D238" s="13"/>
      <c r="E238" s="13"/>
      <c r="F238" s="13"/>
      <c r="G238" s="13"/>
      <c r="H238" s="14">
        <v>43</v>
      </c>
      <c r="I238" s="14">
        <v>43</v>
      </c>
      <c r="J238" s="13"/>
      <c r="K238" s="23">
        <v>201</v>
      </c>
      <c r="L238" s="13"/>
      <c r="M238" s="13"/>
      <c r="N238" s="13"/>
      <c r="O238" s="13"/>
      <c r="P238" s="13"/>
      <c r="Q238" s="13"/>
      <c r="R238" s="14">
        <f t="shared" si="39"/>
        <v>201</v>
      </c>
      <c r="S238" s="14">
        <f t="shared" si="40"/>
        <v>244</v>
      </c>
      <c r="T238" s="15">
        <f t="shared" si="41"/>
        <v>0.82377049180327866</v>
      </c>
      <c r="U238" s="13"/>
      <c r="V238" s="13"/>
      <c r="W238" s="14"/>
      <c r="X238" s="15"/>
    </row>
    <row r="239" spans="1:24" x14ac:dyDescent="0.25">
      <c r="A239" s="12">
        <v>835</v>
      </c>
      <c r="B239" s="12" t="s">
        <v>185</v>
      </c>
      <c r="C239" s="13"/>
      <c r="D239" s="13"/>
      <c r="E239" s="13"/>
      <c r="F239" s="13"/>
      <c r="G239" s="13"/>
      <c r="H239" s="14">
        <v>6</v>
      </c>
      <c r="I239" s="14">
        <v>6</v>
      </c>
      <c r="J239" s="13"/>
      <c r="K239" s="23">
        <v>19</v>
      </c>
      <c r="L239" s="13"/>
      <c r="M239" s="13"/>
      <c r="N239" s="13"/>
      <c r="O239" s="13"/>
      <c r="P239" s="13"/>
      <c r="Q239" s="13"/>
      <c r="R239" s="14">
        <f t="shared" si="39"/>
        <v>19</v>
      </c>
      <c r="S239" s="14">
        <f t="shared" si="40"/>
        <v>25</v>
      </c>
      <c r="T239" s="15">
        <f t="shared" si="41"/>
        <v>0.76</v>
      </c>
      <c r="U239" s="13"/>
      <c r="V239" s="13"/>
      <c r="W239" s="14"/>
      <c r="X239" s="15"/>
    </row>
    <row r="240" spans="1:24" x14ac:dyDescent="0.25">
      <c r="A240" s="12">
        <v>837</v>
      </c>
      <c r="B240" s="12" t="s">
        <v>141</v>
      </c>
      <c r="C240" s="13"/>
      <c r="D240" s="13"/>
      <c r="E240" s="13"/>
      <c r="F240" s="14">
        <v>14</v>
      </c>
      <c r="G240" s="14">
        <v>12</v>
      </c>
      <c r="H240" s="14">
        <v>2268</v>
      </c>
      <c r="I240" s="14">
        <v>2294</v>
      </c>
      <c r="J240" s="13"/>
      <c r="K240" s="23">
        <v>883</v>
      </c>
      <c r="L240" s="13"/>
      <c r="M240" s="14">
        <v>107</v>
      </c>
      <c r="N240" s="13"/>
      <c r="O240" s="13"/>
      <c r="P240" s="13"/>
      <c r="Q240" s="13"/>
      <c r="R240" s="14">
        <f t="shared" si="39"/>
        <v>990</v>
      </c>
      <c r="S240" s="14">
        <f t="shared" si="40"/>
        <v>3284</v>
      </c>
      <c r="T240" s="15">
        <f t="shared" si="41"/>
        <v>0.30146163215590743</v>
      </c>
      <c r="U240" s="13"/>
      <c r="V240" s="13"/>
      <c r="W240" s="14"/>
      <c r="X240" s="15"/>
    </row>
    <row r="241" spans="1:24" x14ac:dyDescent="0.25">
      <c r="A241" s="12">
        <v>838</v>
      </c>
      <c r="B241" s="12" t="s">
        <v>186</v>
      </c>
      <c r="C241" s="13"/>
      <c r="D241" s="13"/>
      <c r="E241" s="13"/>
      <c r="F241" s="14">
        <v>8</v>
      </c>
      <c r="G241" s="13"/>
      <c r="H241" s="14">
        <v>8</v>
      </c>
      <c r="I241" s="14">
        <v>16</v>
      </c>
      <c r="J241" s="13"/>
      <c r="K241" s="23">
        <v>1</v>
      </c>
      <c r="L241" s="13"/>
      <c r="M241" s="13"/>
      <c r="N241" s="13"/>
      <c r="O241" s="13"/>
      <c r="P241" s="13"/>
      <c r="Q241" s="13"/>
      <c r="R241" s="14">
        <f t="shared" si="39"/>
        <v>1</v>
      </c>
      <c r="S241" s="14">
        <f t="shared" si="40"/>
        <v>17</v>
      </c>
      <c r="T241" s="15">
        <f t="shared" si="41"/>
        <v>5.8823529411764705E-2</v>
      </c>
      <c r="U241" s="13"/>
      <c r="V241" s="13"/>
      <c r="W241" s="14"/>
      <c r="X241" s="15"/>
    </row>
    <row r="242" spans="1:24" x14ac:dyDescent="0.25">
      <c r="A242" s="12">
        <v>841</v>
      </c>
      <c r="B242" s="12" t="s">
        <v>142</v>
      </c>
      <c r="C242" s="13"/>
      <c r="D242" s="14">
        <v>194</v>
      </c>
      <c r="E242" s="14">
        <v>43</v>
      </c>
      <c r="F242" s="14">
        <v>154</v>
      </c>
      <c r="G242" s="14">
        <v>2</v>
      </c>
      <c r="H242" s="14">
        <v>5933</v>
      </c>
      <c r="I242" s="14">
        <v>6326</v>
      </c>
      <c r="J242" s="14">
        <v>1</v>
      </c>
      <c r="K242" s="23">
        <v>28424</v>
      </c>
      <c r="L242" s="14">
        <v>407</v>
      </c>
      <c r="M242" s="13"/>
      <c r="N242" s="13"/>
      <c r="O242" s="13"/>
      <c r="P242" s="13"/>
      <c r="Q242" s="13"/>
      <c r="R242" s="14">
        <f t="shared" si="39"/>
        <v>28832</v>
      </c>
      <c r="S242" s="14">
        <f t="shared" si="40"/>
        <v>35158</v>
      </c>
      <c r="T242" s="15">
        <f t="shared" si="41"/>
        <v>0.8200694009898174</v>
      </c>
      <c r="U242" s="13"/>
      <c r="V242" s="13"/>
      <c r="W242" s="14"/>
      <c r="X242" s="15"/>
    </row>
    <row r="243" spans="1:24" x14ac:dyDescent="0.25">
      <c r="A243" s="12">
        <v>842</v>
      </c>
      <c r="B243" s="12" t="s">
        <v>143</v>
      </c>
      <c r="C243" s="13"/>
      <c r="D243" s="13"/>
      <c r="E243" s="13"/>
      <c r="F243" s="14">
        <v>5</v>
      </c>
      <c r="G243" s="14">
        <v>80</v>
      </c>
      <c r="H243" s="13"/>
      <c r="I243" s="14">
        <v>85</v>
      </c>
      <c r="J243" s="13"/>
      <c r="K243" s="23">
        <v>2924</v>
      </c>
      <c r="L243" s="14">
        <v>38</v>
      </c>
      <c r="M243" s="14">
        <v>28</v>
      </c>
      <c r="N243" s="13"/>
      <c r="O243" s="13"/>
      <c r="P243" s="13"/>
      <c r="Q243" s="13"/>
      <c r="R243" s="14">
        <f t="shared" si="39"/>
        <v>2990</v>
      </c>
      <c r="S243" s="14">
        <f t="shared" si="40"/>
        <v>3075</v>
      </c>
      <c r="T243" s="15">
        <f t="shared" si="41"/>
        <v>0.97235772357723582</v>
      </c>
      <c r="U243" s="13"/>
      <c r="V243" s="13"/>
      <c r="W243" s="14"/>
      <c r="X243" s="15"/>
    </row>
    <row r="244" spans="1:24" x14ac:dyDescent="0.25">
      <c r="A244" s="12">
        <v>890</v>
      </c>
      <c r="B244" s="12" t="s">
        <v>187</v>
      </c>
      <c r="C244" s="13"/>
      <c r="D244" s="13"/>
      <c r="E244" s="13"/>
      <c r="F244" s="13"/>
      <c r="G244" s="13"/>
      <c r="H244" s="14">
        <v>8</v>
      </c>
      <c r="I244" s="14">
        <v>8</v>
      </c>
      <c r="J244" s="13"/>
      <c r="K244" s="23"/>
      <c r="L244" s="13"/>
      <c r="M244" s="13"/>
      <c r="N244" s="13"/>
      <c r="O244" s="13"/>
      <c r="P244" s="13"/>
      <c r="Q244" s="13"/>
      <c r="R244" s="14">
        <f t="shared" si="39"/>
        <v>0</v>
      </c>
      <c r="S244" s="14">
        <f t="shared" si="40"/>
        <v>8</v>
      </c>
      <c r="T244" s="15">
        <f t="shared" si="41"/>
        <v>0</v>
      </c>
      <c r="U244" s="13"/>
      <c r="V244" s="13"/>
      <c r="W244" s="14"/>
      <c r="X244" s="15"/>
    </row>
    <row r="245" spans="1:24" x14ac:dyDescent="0.25">
      <c r="A245" s="12">
        <v>891</v>
      </c>
      <c r="B245" s="12" t="s">
        <v>188</v>
      </c>
      <c r="C245" s="13"/>
      <c r="D245" s="13"/>
      <c r="E245" s="13"/>
      <c r="F245" s="14">
        <v>1</v>
      </c>
      <c r="G245" s="13"/>
      <c r="H245" s="14">
        <v>21</v>
      </c>
      <c r="I245" s="14">
        <v>22</v>
      </c>
      <c r="J245" s="13"/>
      <c r="K245" s="23">
        <v>612</v>
      </c>
      <c r="L245" s="13"/>
      <c r="M245" s="13"/>
      <c r="N245" s="13"/>
      <c r="O245" s="13"/>
      <c r="P245" s="13"/>
      <c r="Q245" s="13"/>
      <c r="R245" s="14">
        <f t="shared" si="39"/>
        <v>612</v>
      </c>
      <c r="S245" s="14">
        <f t="shared" si="40"/>
        <v>634</v>
      </c>
      <c r="T245" s="15">
        <f t="shared" si="41"/>
        <v>0.96529968454258674</v>
      </c>
      <c r="U245" s="13"/>
      <c r="V245" s="13"/>
      <c r="W245" s="14"/>
      <c r="X245" s="15"/>
    </row>
    <row r="246" spans="1:24" x14ac:dyDescent="0.25">
      <c r="A246" s="12">
        <v>892</v>
      </c>
      <c r="B246" s="12" t="s">
        <v>144</v>
      </c>
      <c r="C246" s="13"/>
      <c r="D246" s="14">
        <v>4</v>
      </c>
      <c r="E246" s="14">
        <v>1</v>
      </c>
      <c r="F246" s="14">
        <v>3</v>
      </c>
      <c r="G246" s="13"/>
      <c r="H246" s="14">
        <v>4</v>
      </c>
      <c r="I246" s="14">
        <v>12</v>
      </c>
      <c r="J246" s="13"/>
      <c r="K246" s="23">
        <v>665</v>
      </c>
      <c r="L246" s="14">
        <v>4</v>
      </c>
      <c r="M246" s="13"/>
      <c r="N246" s="13"/>
      <c r="O246" s="13"/>
      <c r="P246" s="13"/>
      <c r="Q246" s="13"/>
      <c r="R246" s="14">
        <f t="shared" si="39"/>
        <v>669</v>
      </c>
      <c r="S246" s="14">
        <f t="shared" si="40"/>
        <v>681</v>
      </c>
      <c r="T246" s="15">
        <f t="shared" si="41"/>
        <v>0.98237885462555063</v>
      </c>
      <c r="U246" s="13"/>
      <c r="V246" s="13"/>
      <c r="W246" s="14"/>
      <c r="X246" s="15"/>
    </row>
    <row r="247" spans="1:24" x14ac:dyDescent="0.25">
      <c r="A247" s="12">
        <v>893</v>
      </c>
      <c r="B247" s="12" t="s">
        <v>145</v>
      </c>
      <c r="C247" s="13"/>
      <c r="D247" s="13"/>
      <c r="E247" s="13"/>
      <c r="F247" s="14">
        <v>2</v>
      </c>
      <c r="G247" s="13"/>
      <c r="H247" s="14">
        <v>28</v>
      </c>
      <c r="I247" s="14">
        <v>30</v>
      </c>
      <c r="J247" s="13"/>
      <c r="K247" s="23">
        <v>2005</v>
      </c>
      <c r="L247" s="14">
        <v>2</v>
      </c>
      <c r="M247" s="13"/>
      <c r="N247" s="13"/>
      <c r="O247" s="13"/>
      <c r="P247" s="13"/>
      <c r="Q247" s="13"/>
      <c r="R247" s="14">
        <f t="shared" si="39"/>
        <v>2007</v>
      </c>
      <c r="S247" s="14">
        <f t="shared" si="40"/>
        <v>2037</v>
      </c>
      <c r="T247" s="15">
        <f t="shared" si="41"/>
        <v>0.98527245949926368</v>
      </c>
      <c r="U247" s="13"/>
      <c r="V247" s="13"/>
      <c r="W247" s="14"/>
      <c r="X247" s="15"/>
    </row>
    <row r="248" spans="1:24" x14ac:dyDescent="0.25">
      <c r="A248" s="12">
        <v>895</v>
      </c>
      <c r="B248" s="12" t="s">
        <v>189</v>
      </c>
      <c r="C248" s="13"/>
      <c r="D248" s="13"/>
      <c r="E248" s="13"/>
      <c r="F248" s="13"/>
      <c r="G248" s="13"/>
      <c r="H248" s="14">
        <v>2</v>
      </c>
      <c r="I248" s="14">
        <v>2</v>
      </c>
      <c r="J248" s="13"/>
      <c r="K248" s="23">
        <v>2</v>
      </c>
      <c r="L248" s="13"/>
      <c r="M248" s="13"/>
      <c r="N248" s="13"/>
      <c r="O248" s="13"/>
      <c r="P248" s="13"/>
      <c r="Q248" s="13"/>
      <c r="R248" s="14">
        <f t="shared" si="39"/>
        <v>2</v>
      </c>
      <c r="S248" s="14">
        <f t="shared" si="40"/>
        <v>4</v>
      </c>
      <c r="T248" s="15">
        <f t="shared" si="41"/>
        <v>0.5</v>
      </c>
      <c r="U248" s="13"/>
      <c r="V248" s="13"/>
      <c r="W248" s="13"/>
      <c r="X248" s="13"/>
    </row>
    <row r="249" spans="1:24" x14ac:dyDescent="0.25">
      <c r="A249" s="12">
        <v>820</v>
      </c>
      <c r="B249" s="12" t="s">
        <v>213</v>
      </c>
      <c r="C249" s="13"/>
      <c r="D249" s="13"/>
      <c r="E249" s="13"/>
      <c r="F249" s="13"/>
      <c r="G249" s="13"/>
      <c r="H249" s="14"/>
      <c r="I249" s="14"/>
      <c r="J249" s="13"/>
      <c r="K249" s="23">
        <v>4</v>
      </c>
      <c r="L249" s="13"/>
      <c r="M249" s="13"/>
      <c r="N249" s="13"/>
      <c r="O249" s="13"/>
      <c r="P249" s="13"/>
      <c r="Q249" s="13"/>
      <c r="R249" s="14">
        <f t="shared" si="39"/>
        <v>4</v>
      </c>
      <c r="S249" s="14">
        <f t="shared" si="40"/>
        <v>4</v>
      </c>
      <c r="T249" s="15">
        <f t="shared" si="41"/>
        <v>1</v>
      </c>
      <c r="U249" s="13"/>
      <c r="V249" s="13"/>
      <c r="W249" s="13"/>
      <c r="X249" s="13"/>
    </row>
    <row r="250" spans="1:24" x14ac:dyDescent="0.25">
      <c r="A250" s="12"/>
      <c r="B250" s="12"/>
      <c r="C250" s="13"/>
      <c r="D250" s="13"/>
      <c r="E250" s="13"/>
      <c r="F250" s="13"/>
      <c r="G250" s="13"/>
      <c r="H250" s="14"/>
      <c r="I250" s="14"/>
      <c r="J250" s="13"/>
      <c r="K250" s="23"/>
      <c r="L250" s="13"/>
      <c r="M250" s="13"/>
      <c r="N250" s="13"/>
      <c r="O250" s="13"/>
      <c r="P250" s="13"/>
      <c r="Q250" s="13"/>
      <c r="R250" s="13"/>
      <c r="S250" s="14"/>
      <c r="T250" s="15"/>
      <c r="U250" s="13"/>
      <c r="V250" s="13"/>
      <c r="W250" s="13"/>
      <c r="X250" s="13"/>
    </row>
    <row r="251" spans="1:24" x14ac:dyDescent="0.25">
      <c r="K251" s="23"/>
    </row>
    <row r="252" spans="1:24" x14ac:dyDescent="0.25">
      <c r="A252" s="13"/>
      <c r="B252" s="16" t="s">
        <v>52</v>
      </c>
      <c r="C252" s="13"/>
      <c r="D252" s="14">
        <v>2665</v>
      </c>
      <c r="E252" s="14">
        <v>3688</v>
      </c>
      <c r="F252" s="14">
        <v>6204</v>
      </c>
      <c r="G252" s="14">
        <v>3398</v>
      </c>
      <c r="H252" s="14">
        <v>46824</v>
      </c>
      <c r="I252" s="14">
        <v>62779</v>
      </c>
      <c r="J252" s="14">
        <v>2126</v>
      </c>
      <c r="K252" s="23">
        <f>SUM(K218:K249)</f>
        <v>2358006</v>
      </c>
      <c r="L252" s="14">
        <v>166372</v>
      </c>
      <c r="M252" s="14">
        <v>33452</v>
      </c>
      <c r="N252" s="13"/>
      <c r="O252" s="13"/>
      <c r="P252" s="13"/>
      <c r="Q252" s="13"/>
      <c r="R252" s="14">
        <f t="shared" ref="R252" si="42">SUM(J252:Q252)</f>
        <v>2559956</v>
      </c>
      <c r="S252" s="14">
        <f t="shared" ref="S252" si="43">SUM(I252,R252)</f>
        <v>2622735</v>
      </c>
      <c r="T252" s="15">
        <f t="shared" ref="T252" si="44">R252/S252</f>
        <v>0.97606353672788138</v>
      </c>
      <c r="U252" s="14"/>
      <c r="V252" s="15"/>
      <c r="W252" s="14"/>
      <c r="X252" s="15"/>
    </row>
    <row r="253" spans="1:24" x14ac:dyDescent="0.25">
      <c r="A253" s="13"/>
      <c r="B253" s="16" t="s">
        <v>53</v>
      </c>
      <c r="C253" s="15">
        <v>0</v>
      </c>
      <c r="D253" s="17">
        <v>4.4999999999999998E-2</v>
      </c>
      <c r="E253" s="17">
        <v>8.3000000000000004E-2</v>
      </c>
      <c r="F253" s="17">
        <v>7.6999999999999999E-2</v>
      </c>
      <c r="G253" s="17">
        <v>0.23100000000000001</v>
      </c>
      <c r="H253" s="17">
        <v>0.29799999999999999</v>
      </c>
      <c r="I253" s="17">
        <v>0.17699999999999999</v>
      </c>
      <c r="J253" s="17">
        <v>6.0000000000000001E-3</v>
      </c>
      <c r="K253" s="17">
        <f>K252/$I$320</f>
        <v>0.11503120323210515</v>
      </c>
      <c r="L253" s="17">
        <v>0.14299999999999999</v>
      </c>
      <c r="M253" s="17">
        <v>0.154</v>
      </c>
      <c r="N253" s="15">
        <v>0</v>
      </c>
      <c r="O253" s="15">
        <v>0</v>
      </c>
      <c r="P253" s="15">
        <v>0</v>
      </c>
      <c r="Q253" s="15">
        <v>0</v>
      </c>
      <c r="R253" s="17">
        <f>R252/$P$320</f>
        <v>0.11497654527988917</v>
      </c>
      <c r="S253" s="17">
        <f>S252/$Q$320</f>
        <v>0.11594421949278054</v>
      </c>
      <c r="T253" s="13"/>
      <c r="U253" s="17"/>
      <c r="V253" s="13"/>
      <c r="W253" s="17"/>
      <c r="X253" s="13"/>
    </row>
    <row r="255" spans="1:24" ht="18.75" customHeight="1" x14ac:dyDescent="0.25">
      <c r="A255" s="1" t="s">
        <v>0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8.5" customHeight="1" x14ac:dyDescent="0.25">
      <c r="A256" s="1" t="s">
        <v>1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</row>
    <row r="259" spans="1:24" ht="30" x14ac:dyDescent="0.25">
      <c r="A259" s="3" t="s">
        <v>3</v>
      </c>
      <c r="B259" s="4"/>
      <c r="C259" s="5" t="s">
        <v>146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x14ac:dyDescent="0.25">
      <c r="B260" s="22" t="s">
        <v>163</v>
      </c>
      <c r="C260" s="22"/>
      <c r="D260" s="22"/>
    </row>
    <row r="262" spans="1:24" x14ac:dyDescent="0.25">
      <c r="A262" s="9"/>
      <c r="B262" s="9"/>
      <c r="C262" s="10" t="s">
        <v>5</v>
      </c>
      <c r="D262" s="10"/>
      <c r="E262" s="10"/>
      <c r="F262" s="10"/>
      <c r="G262" s="10"/>
      <c r="H262" s="10"/>
      <c r="I262" s="10"/>
      <c r="J262" s="10"/>
      <c r="K262" s="10" t="s">
        <v>6</v>
      </c>
      <c r="L262" s="10"/>
      <c r="M262" s="4"/>
      <c r="N262" s="6" t="s">
        <v>7</v>
      </c>
      <c r="O262" s="6" t="s">
        <v>7</v>
      </c>
      <c r="P262" s="6" t="s">
        <v>8</v>
      </c>
      <c r="Q262" s="6" t="s">
        <v>8</v>
      </c>
      <c r="R262" s="7"/>
      <c r="S262" s="7"/>
      <c r="T262" s="10"/>
      <c r="U262" s="10"/>
      <c r="V262" s="10"/>
      <c r="W262" s="10"/>
    </row>
    <row r="263" spans="1:24" x14ac:dyDescent="0.25">
      <c r="A263" s="9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4"/>
      <c r="N263" s="6" t="s">
        <v>9</v>
      </c>
      <c r="O263" s="6" t="s">
        <v>10</v>
      </c>
      <c r="P263" s="6" t="s">
        <v>11</v>
      </c>
      <c r="Q263" s="6" t="s">
        <v>12</v>
      </c>
      <c r="R263" s="11"/>
      <c r="S263" s="11"/>
      <c r="T263" s="10"/>
      <c r="U263" s="10"/>
      <c r="V263" s="10"/>
      <c r="W263" s="10"/>
    </row>
    <row r="264" spans="1:24" x14ac:dyDescent="0.25">
      <c r="A264" s="8" t="s">
        <v>13</v>
      </c>
      <c r="B264" s="8" t="s">
        <v>14</v>
      </c>
      <c r="C264" s="7"/>
      <c r="D264" s="6" t="s">
        <v>15</v>
      </c>
      <c r="E264" s="6" t="s">
        <v>9</v>
      </c>
      <c r="F264" s="6" t="s">
        <v>10</v>
      </c>
      <c r="G264" s="6" t="s">
        <v>16</v>
      </c>
      <c r="H264" s="7"/>
      <c r="I264" s="6" t="s">
        <v>17</v>
      </c>
      <c r="J264" s="6" t="s">
        <v>18</v>
      </c>
      <c r="K264" s="6" t="s">
        <v>194</v>
      </c>
      <c r="L264" s="6" t="s">
        <v>9</v>
      </c>
      <c r="M264" s="6" t="s">
        <v>10</v>
      </c>
      <c r="N264" s="6" t="s">
        <v>19</v>
      </c>
      <c r="O264" s="6" t="s">
        <v>19</v>
      </c>
      <c r="P264" s="6" t="s">
        <v>8</v>
      </c>
      <c r="Q264" s="6" t="s">
        <v>8</v>
      </c>
      <c r="R264" s="6" t="s">
        <v>17</v>
      </c>
      <c r="S264" s="7"/>
      <c r="T264" s="6" t="s">
        <v>20</v>
      </c>
      <c r="U264" s="7"/>
      <c r="V264" s="7"/>
      <c r="W264" s="7"/>
      <c r="X264" s="7"/>
    </row>
    <row r="265" spans="1:24" x14ac:dyDescent="0.25">
      <c r="A265" s="8" t="s">
        <v>21</v>
      </c>
      <c r="B265" s="8" t="s">
        <v>22</v>
      </c>
      <c r="C265" s="6" t="s">
        <v>23</v>
      </c>
      <c r="D265" s="6" t="s">
        <v>24</v>
      </c>
      <c r="E265" s="6" t="s">
        <v>25</v>
      </c>
      <c r="F265" s="6" t="s">
        <v>26</v>
      </c>
      <c r="G265" s="6" t="s">
        <v>27</v>
      </c>
      <c r="H265" s="6" t="s">
        <v>28</v>
      </c>
      <c r="I265" s="6" t="s">
        <v>29</v>
      </c>
      <c r="J265" s="6" t="s">
        <v>30</v>
      </c>
      <c r="K265" s="6" t="s">
        <v>195</v>
      </c>
      <c r="L265" s="6" t="s">
        <v>25</v>
      </c>
      <c r="M265" s="6" t="s">
        <v>26</v>
      </c>
      <c r="N265" s="6" t="s">
        <v>25</v>
      </c>
      <c r="O265" s="6" t="s">
        <v>26</v>
      </c>
      <c r="P265" s="6" t="s">
        <v>31</v>
      </c>
      <c r="Q265" s="6" t="s">
        <v>32</v>
      </c>
      <c r="R265" s="6" t="s">
        <v>6</v>
      </c>
      <c r="S265" s="6" t="s">
        <v>17</v>
      </c>
      <c r="T265" s="6" t="s">
        <v>6</v>
      </c>
      <c r="U265" s="6"/>
      <c r="V265" s="6"/>
      <c r="W265" s="6"/>
      <c r="X265" s="6"/>
    </row>
    <row r="268" spans="1:24" x14ac:dyDescent="0.25">
      <c r="A268" s="12">
        <v>401</v>
      </c>
      <c r="B268" s="12" t="s">
        <v>147</v>
      </c>
      <c r="C268" s="13"/>
      <c r="D268" s="14">
        <v>2</v>
      </c>
      <c r="E268" s="13"/>
      <c r="F268" s="14">
        <v>11</v>
      </c>
      <c r="G268" s="13"/>
      <c r="H268" s="14">
        <v>10</v>
      </c>
      <c r="I268" s="14">
        <v>23</v>
      </c>
      <c r="J268" s="13"/>
      <c r="K268" s="23">
        <v>299</v>
      </c>
      <c r="L268" s="14">
        <v>1</v>
      </c>
      <c r="M268" s="14">
        <v>1</v>
      </c>
      <c r="N268" s="13"/>
      <c r="O268" s="13"/>
      <c r="P268" s="13"/>
      <c r="Q268" s="13"/>
      <c r="R268" s="14">
        <f t="shared" ref="R268" si="45">SUM(J268:Q268)</f>
        <v>301</v>
      </c>
      <c r="S268" s="14">
        <f t="shared" ref="S268" si="46">SUM(I268,R268)</f>
        <v>324</v>
      </c>
      <c r="T268" s="15">
        <f t="shared" ref="T268" si="47">R268/S268</f>
        <v>0.92901234567901236</v>
      </c>
      <c r="U268" s="13"/>
      <c r="V268" s="13"/>
      <c r="W268" s="14"/>
      <c r="X268" s="15"/>
    </row>
    <row r="269" spans="1:24" x14ac:dyDescent="0.25">
      <c r="A269" s="12">
        <v>404</v>
      </c>
      <c r="B269" s="12" t="s">
        <v>190</v>
      </c>
      <c r="C269" s="13"/>
      <c r="D269" s="13"/>
      <c r="E269" s="13"/>
      <c r="F269" s="14">
        <v>8</v>
      </c>
      <c r="G269" s="13"/>
      <c r="H269" s="13"/>
      <c r="I269" s="14">
        <v>8</v>
      </c>
      <c r="J269" s="13"/>
      <c r="K269" s="23">
        <v>412</v>
      </c>
      <c r="L269" s="14">
        <v>3</v>
      </c>
      <c r="M269" s="13"/>
      <c r="N269" s="13"/>
      <c r="O269" s="13"/>
      <c r="P269" s="13"/>
      <c r="Q269" s="13"/>
      <c r="R269" s="14">
        <f t="shared" ref="R269:R279" si="48">SUM(J269:Q269)</f>
        <v>415</v>
      </c>
      <c r="S269" s="14">
        <f t="shared" ref="S269:S279" si="49">SUM(I269,R269)</f>
        <v>423</v>
      </c>
      <c r="T269" s="15">
        <f t="shared" ref="T269:T279" si="50">R269/S269</f>
        <v>0.98108747044917255</v>
      </c>
      <c r="U269" s="13"/>
      <c r="V269" s="13"/>
      <c r="W269" s="14"/>
      <c r="X269" s="15"/>
    </row>
    <row r="270" spans="1:24" x14ac:dyDescent="0.25">
      <c r="A270" s="12">
        <v>410</v>
      </c>
      <c r="B270" s="12" t="s">
        <v>148</v>
      </c>
      <c r="C270" s="13"/>
      <c r="D270" s="14">
        <v>8251</v>
      </c>
      <c r="E270" s="14">
        <v>4972</v>
      </c>
      <c r="F270" s="14">
        <v>4456</v>
      </c>
      <c r="G270" s="14">
        <v>44</v>
      </c>
      <c r="H270" s="14">
        <v>3354</v>
      </c>
      <c r="I270" s="14">
        <v>21077</v>
      </c>
      <c r="J270" s="14">
        <v>14918</v>
      </c>
      <c r="K270" s="23">
        <v>1455212</v>
      </c>
      <c r="L270" s="14">
        <v>69296</v>
      </c>
      <c r="M270" s="14">
        <v>3678</v>
      </c>
      <c r="N270" s="13"/>
      <c r="O270" s="13"/>
      <c r="P270" s="13"/>
      <c r="Q270" s="13"/>
      <c r="R270" s="14">
        <f t="shared" si="48"/>
        <v>1543104</v>
      </c>
      <c r="S270" s="14">
        <f t="shared" si="49"/>
        <v>1564181</v>
      </c>
      <c r="T270" s="15">
        <f t="shared" si="50"/>
        <v>0.9865252167108538</v>
      </c>
      <c r="U270" s="14"/>
      <c r="V270" s="15"/>
      <c r="W270" s="14"/>
      <c r="X270" s="15"/>
    </row>
    <row r="271" spans="1:24" x14ac:dyDescent="0.25">
      <c r="A271" s="12">
        <v>414</v>
      </c>
      <c r="B271" s="12" t="s">
        <v>191</v>
      </c>
      <c r="C271" s="13"/>
      <c r="D271" s="13"/>
      <c r="E271" s="13"/>
      <c r="F271" s="14">
        <v>27</v>
      </c>
      <c r="G271" s="13"/>
      <c r="H271" s="13"/>
      <c r="I271" s="14">
        <v>27</v>
      </c>
      <c r="J271" s="13"/>
      <c r="K271" s="23">
        <v>448</v>
      </c>
      <c r="L271" s="14">
        <v>9</v>
      </c>
      <c r="M271" s="14">
        <v>1</v>
      </c>
      <c r="N271" s="13"/>
      <c r="O271" s="13"/>
      <c r="P271" s="13"/>
      <c r="Q271" s="13"/>
      <c r="R271" s="14">
        <f t="shared" si="48"/>
        <v>458</v>
      </c>
      <c r="S271" s="14">
        <f t="shared" si="49"/>
        <v>485</v>
      </c>
      <c r="T271" s="15">
        <f t="shared" si="50"/>
        <v>0.94432989690721647</v>
      </c>
      <c r="U271" s="14"/>
      <c r="V271" s="15"/>
      <c r="W271" s="14"/>
      <c r="X271" s="15"/>
    </row>
    <row r="272" spans="1:24" x14ac:dyDescent="0.25">
      <c r="A272" s="12">
        <v>417</v>
      </c>
      <c r="B272" s="12" t="s">
        <v>149</v>
      </c>
      <c r="C272" s="13"/>
      <c r="D272" s="14">
        <v>1278</v>
      </c>
      <c r="E272" s="14">
        <v>6</v>
      </c>
      <c r="F272" s="14">
        <v>4196</v>
      </c>
      <c r="G272" s="14">
        <v>458</v>
      </c>
      <c r="H272" s="14">
        <v>592</v>
      </c>
      <c r="I272" s="14">
        <v>6530</v>
      </c>
      <c r="J272" s="13"/>
      <c r="K272" s="23">
        <v>3022125</v>
      </c>
      <c r="L272" s="14">
        <v>85052</v>
      </c>
      <c r="M272" s="14">
        <v>10957</v>
      </c>
      <c r="N272" s="13"/>
      <c r="O272" s="13"/>
      <c r="P272" s="13"/>
      <c r="Q272" s="13"/>
      <c r="R272" s="14">
        <f t="shared" si="48"/>
        <v>3118134</v>
      </c>
      <c r="S272" s="14">
        <f t="shared" si="49"/>
        <v>3124664</v>
      </c>
      <c r="T272" s="15">
        <f t="shared" si="50"/>
        <v>0.99791017530204851</v>
      </c>
      <c r="U272" s="14"/>
      <c r="V272" s="15"/>
      <c r="W272" s="14"/>
      <c r="X272" s="15"/>
    </row>
    <row r="273" spans="1:24" x14ac:dyDescent="0.25">
      <c r="A273" s="12">
        <v>425</v>
      </c>
      <c r="B273" s="12" t="s">
        <v>150</v>
      </c>
      <c r="C273" s="13"/>
      <c r="D273" s="13"/>
      <c r="E273" s="13"/>
      <c r="F273" s="14">
        <v>4</v>
      </c>
      <c r="G273" s="13"/>
      <c r="H273" s="14">
        <v>7</v>
      </c>
      <c r="I273" s="14">
        <v>11</v>
      </c>
      <c r="J273" s="13"/>
      <c r="K273" s="23">
        <v>85</v>
      </c>
      <c r="L273" s="14">
        <v>2</v>
      </c>
      <c r="M273" s="14">
        <v>2</v>
      </c>
      <c r="N273" s="13"/>
      <c r="O273" s="13"/>
      <c r="P273" s="13"/>
      <c r="Q273" s="13"/>
      <c r="R273" s="14">
        <f t="shared" si="48"/>
        <v>89</v>
      </c>
      <c r="S273" s="14">
        <f t="shared" si="49"/>
        <v>100</v>
      </c>
      <c r="T273" s="15">
        <f t="shared" si="50"/>
        <v>0.89</v>
      </c>
      <c r="U273" s="13"/>
      <c r="V273" s="13"/>
      <c r="W273" s="14"/>
      <c r="X273" s="15"/>
    </row>
    <row r="274" spans="1:24" x14ac:dyDescent="0.25">
      <c r="A274" s="12">
        <v>427</v>
      </c>
      <c r="B274" s="12" t="s">
        <v>151</v>
      </c>
      <c r="C274" s="13"/>
      <c r="D274" s="14">
        <v>226</v>
      </c>
      <c r="E274" s="14">
        <v>3814</v>
      </c>
      <c r="F274" s="14">
        <v>2542</v>
      </c>
      <c r="G274" s="14">
        <v>298</v>
      </c>
      <c r="H274" s="14">
        <v>7373</v>
      </c>
      <c r="I274" s="14">
        <v>14253</v>
      </c>
      <c r="J274" s="14">
        <v>8752</v>
      </c>
      <c r="K274" s="23">
        <v>1676210</v>
      </c>
      <c r="L274" s="14">
        <v>8804</v>
      </c>
      <c r="M274" s="14">
        <v>2</v>
      </c>
      <c r="N274" s="13"/>
      <c r="O274" s="13"/>
      <c r="P274" s="13"/>
      <c r="Q274" s="13"/>
      <c r="R274" s="14">
        <f t="shared" si="48"/>
        <v>1693768</v>
      </c>
      <c r="S274" s="14">
        <f t="shared" si="49"/>
        <v>1708021</v>
      </c>
      <c r="T274" s="15">
        <f t="shared" si="50"/>
        <v>0.99165525482415029</v>
      </c>
      <c r="U274" s="14"/>
      <c r="V274" s="15"/>
      <c r="W274" s="14"/>
      <c r="X274" s="15"/>
    </row>
    <row r="275" spans="1:24" x14ac:dyDescent="0.25">
      <c r="A275" s="12">
        <v>445</v>
      </c>
      <c r="B275" s="12" t="s">
        <v>192</v>
      </c>
      <c r="C275" s="13"/>
      <c r="D275" s="13"/>
      <c r="E275" s="13"/>
      <c r="F275" s="14">
        <v>2</v>
      </c>
      <c r="G275" s="13"/>
      <c r="H275" s="13"/>
      <c r="I275" s="14">
        <v>2</v>
      </c>
      <c r="J275" s="13"/>
      <c r="K275" s="23">
        <v>26</v>
      </c>
      <c r="L275" s="13"/>
      <c r="M275" s="13"/>
      <c r="N275" s="13"/>
      <c r="O275" s="13"/>
      <c r="P275" s="13"/>
      <c r="Q275" s="13"/>
      <c r="R275" s="14">
        <f t="shared" si="48"/>
        <v>26</v>
      </c>
      <c r="S275" s="14">
        <f t="shared" si="49"/>
        <v>28</v>
      </c>
      <c r="T275" s="15">
        <f t="shared" si="50"/>
        <v>0.9285714285714286</v>
      </c>
      <c r="U275" s="13"/>
      <c r="V275" s="13"/>
      <c r="W275" s="13"/>
      <c r="X275" s="13"/>
    </row>
    <row r="276" spans="1:24" x14ac:dyDescent="0.25">
      <c r="A276" s="12">
        <v>457</v>
      </c>
      <c r="B276" s="12" t="s">
        <v>152</v>
      </c>
      <c r="C276" s="13"/>
      <c r="D276" s="14">
        <v>24</v>
      </c>
      <c r="E276" s="13"/>
      <c r="F276" s="14">
        <v>50</v>
      </c>
      <c r="G276" s="14">
        <v>18</v>
      </c>
      <c r="H276" s="14">
        <v>4</v>
      </c>
      <c r="I276" s="14">
        <v>96</v>
      </c>
      <c r="J276" s="13"/>
      <c r="K276" s="23">
        <v>2165</v>
      </c>
      <c r="L276" s="14">
        <v>5</v>
      </c>
      <c r="M276" s="14">
        <v>16</v>
      </c>
      <c r="N276" s="13"/>
      <c r="O276" s="13"/>
      <c r="P276" s="13"/>
      <c r="Q276" s="13"/>
      <c r="R276" s="14">
        <f t="shared" si="48"/>
        <v>2186</v>
      </c>
      <c r="S276" s="14">
        <f t="shared" si="49"/>
        <v>2282</v>
      </c>
      <c r="T276" s="15">
        <f t="shared" si="50"/>
        <v>0.95793163891323396</v>
      </c>
      <c r="U276" s="14"/>
      <c r="V276" s="15"/>
      <c r="W276" s="14"/>
      <c r="X276" s="15"/>
    </row>
    <row r="277" spans="1:24" x14ac:dyDescent="0.25">
      <c r="A277" s="12">
        <v>471</v>
      </c>
      <c r="B277" s="12" t="s">
        <v>193</v>
      </c>
      <c r="C277" s="13"/>
      <c r="D277" s="13"/>
      <c r="E277" s="13"/>
      <c r="F277" s="13"/>
      <c r="G277" s="14">
        <v>2</v>
      </c>
      <c r="H277" s="13"/>
      <c r="I277" s="14">
        <v>2</v>
      </c>
      <c r="J277" s="13"/>
      <c r="K277" s="23">
        <v>59937</v>
      </c>
      <c r="L277" s="13"/>
      <c r="M277" s="13"/>
      <c r="N277" s="13"/>
      <c r="O277" s="13"/>
      <c r="P277" s="13"/>
      <c r="Q277" s="13"/>
      <c r="R277" s="14">
        <f t="shared" si="48"/>
        <v>59937</v>
      </c>
      <c r="S277" s="14">
        <f t="shared" si="49"/>
        <v>59939</v>
      </c>
      <c r="T277" s="15">
        <f t="shared" si="50"/>
        <v>0.99996663274328901</v>
      </c>
      <c r="U277" s="13"/>
      <c r="V277" s="13"/>
      <c r="W277" s="14"/>
      <c r="X277" s="15"/>
    </row>
    <row r="278" spans="1:24" x14ac:dyDescent="0.25">
      <c r="A278" s="12">
        <v>476</v>
      </c>
      <c r="B278" s="12" t="s">
        <v>153</v>
      </c>
      <c r="C278" s="13"/>
      <c r="D278" s="14">
        <v>12</v>
      </c>
      <c r="E278" s="13"/>
      <c r="F278" s="14">
        <v>6</v>
      </c>
      <c r="G278" s="14">
        <v>16</v>
      </c>
      <c r="H278" s="14">
        <v>6</v>
      </c>
      <c r="I278" s="14">
        <v>40</v>
      </c>
      <c r="J278" s="13"/>
      <c r="K278" s="23">
        <v>818</v>
      </c>
      <c r="L278" s="14">
        <v>8</v>
      </c>
      <c r="M278" s="14">
        <v>2</v>
      </c>
      <c r="N278" s="13"/>
      <c r="O278" s="13"/>
      <c r="P278" s="13"/>
      <c r="Q278" s="13"/>
      <c r="R278" s="14">
        <f t="shared" si="48"/>
        <v>828</v>
      </c>
      <c r="S278" s="14">
        <f t="shared" si="49"/>
        <v>868</v>
      </c>
      <c r="T278" s="15">
        <f t="shared" si="50"/>
        <v>0.95391705069124422</v>
      </c>
      <c r="U278" s="14"/>
      <c r="V278" s="15"/>
      <c r="W278" s="14"/>
      <c r="X278" s="15"/>
    </row>
    <row r="279" spans="1:24" x14ac:dyDescent="0.25">
      <c r="A279" s="12">
        <v>492</v>
      </c>
      <c r="B279" s="12" t="s">
        <v>154</v>
      </c>
      <c r="C279" s="13"/>
      <c r="D279" s="14">
        <v>128</v>
      </c>
      <c r="E279" s="13"/>
      <c r="F279" s="14">
        <v>13</v>
      </c>
      <c r="G279" s="14">
        <v>38</v>
      </c>
      <c r="H279" s="14">
        <v>4</v>
      </c>
      <c r="I279" s="14">
        <v>183</v>
      </c>
      <c r="J279" s="13"/>
      <c r="K279" s="23">
        <v>17374</v>
      </c>
      <c r="L279" s="14">
        <v>2</v>
      </c>
      <c r="M279" s="14">
        <v>20</v>
      </c>
      <c r="N279" s="13"/>
      <c r="O279" s="13"/>
      <c r="P279" s="13"/>
      <c r="Q279" s="13"/>
      <c r="R279" s="14">
        <f t="shared" si="48"/>
        <v>17396</v>
      </c>
      <c r="S279" s="14">
        <f t="shared" si="49"/>
        <v>17579</v>
      </c>
      <c r="T279" s="15">
        <f t="shared" si="50"/>
        <v>0.98958985152739065</v>
      </c>
      <c r="U279" s="13"/>
      <c r="V279" s="13"/>
      <c r="W279" s="14"/>
      <c r="X279" s="15"/>
    </row>
    <row r="280" spans="1:24" x14ac:dyDescent="0.25">
      <c r="K280" s="23"/>
    </row>
    <row r="281" spans="1:24" x14ac:dyDescent="0.25">
      <c r="K281" s="23"/>
    </row>
    <row r="282" spans="1:24" x14ac:dyDescent="0.25">
      <c r="A282" s="13"/>
      <c r="B282" s="16" t="s">
        <v>52</v>
      </c>
      <c r="C282" s="13"/>
      <c r="D282" s="14">
        <v>9921</v>
      </c>
      <c r="E282" s="14">
        <v>8792</v>
      </c>
      <c r="F282" s="14">
        <v>11315</v>
      </c>
      <c r="G282" s="14">
        <v>874</v>
      </c>
      <c r="H282" s="14">
        <v>11350</v>
      </c>
      <c r="I282" s="14">
        <v>42252</v>
      </c>
      <c r="J282" s="14">
        <v>23670</v>
      </c>
      <c r="K282" s="23">
        <f>SUM(K268:K279)</f>
        <v>6235111</v>
      </c>
      <c r="L282" s="14">
        <v>163182</v>
      </c>
      <c r="M282" s="14">
        <v>14679</v>
      </c>
      <c r="N282" s="13"/>
      <c r="O282" s="13"/>
      <c r="P282" s="13"/>
      <c r="Q282" s="13"/>
      <c r="R282" s="14">
        <f t="shared" ref="R282" si="51">SUM(J282:Q282)</f>
        <v>6436642</v>
      </c>
      <c r="S282" s="14">
        <f t="shared" ref="S282" si="52">SUM(I282,R282)</f>
        <v>6478894</v>
      </c>
      <c r="T282" s="15">
        <f t="shared" ref="T282" si="53">R282/S282</f>
        <v>0.99347851654927521</v>
      </c>
      <c r="U282" s="14"/>
      <c r="V282" s="15"/>
      <c r="W282" s="14"/>
      <c r="X282" s="15"/>
    </row>
    <row r="283" spans="1:24" x14ac:dyDescent="0.25">
      <c r="A283" s="13"/>
      <c r="B283" s="16" t="s">
        <v>53</v>
      </c>
      <c r="C283" s="15">
        <v>0</v>
      </c>
      <c r="D283" s="17">
        <v>0.16800000000000001</v>
      </c>
      <c r="E283" s="17">
        <v>0.19900000000000001</v>
      </c>
      <c r="F283" s="15">
        <v>0.14000000000000001</v>
      </c>
      <c r="G283" s="17">
        <v>5.8999999999999997E-2</v>
      </c>
      <c r="H283" s="17">
        <v>7.1999999999999995E-2</v>
      </c>
      <c r="I283" s="17">
        <v>0.11899999999999999</v>
      </c>
      <c r="J283" s="17">
        <v>6.2E-2</v>
      </c>
      <c r="K283" s="17">
        <f>K282/$I$320</f>
        <v>0.30416899728657792</v>
      </c>
      <c r="L283" s="15">
        <v>0.14000000000000001</v>
      </c>
      <c r="M283" s="17">
        <v>6.7000000000000004E-2</v>
      </c>
      <c r="N283" s="15">
        <v>0</v>
      </c>
      <c r="O283" s="15">
        <v>0</v>
      </c>
      <c r="P283" s="15">
        <v>0</v>
      </c>
      <c r="Q283" s="15">
        <v>0</v>
      </c>
      <c r="R283" s="17">
        <f>R282/$P$320</f>
        <v>0.2890920235986229</v>
      </c>
      <c r="S283" s="17">
        <f>S282/$Q$320</f>
        <v>0.28641487150110817</v>
      </c>
      <c r="T283" s="13"/>
      <c r="U283" s="17"/>
      <c r="V283" s="13"/>
      <c r="W283" s="17"/>
      <c r="X283" s="13"/>
    </row>
    <row r="285" spans="1:24" ht="18.75" customHeight="1" x14ac:dyDescent="0.25">
      <c r="A285" s="1" t="s">
        <v>0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8.5" customHeight="1" x14ac:dyDescent="0.25">
      <c r="A286" s="1" t="s">
        <v>1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</row>
    <row r="289" spans="1:24" ht="30" x14ac:dyDescent="0.25">
      <c r="A289" s="3" t="s">
        <v>3</v>
      </c>
      <c r="B289" s="4"/>
      <c r="C289" s="5" t="s">
        <v>155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x14ac:dyDescent="0.25">
      <c r="B290" s="22" t="s">
        <v>163</v>
      </c>
      <c r="C290" s="22"/>
      <c r="D290" s="22"/>
    </row>
    <row r="292" spans="1:24" x14ac:dyDescent="0.25">
      <c r="A292" s="9"/>
      <c r="B292" s="9"/>
      <c r="C292" s="10" t="s">
        <v>5</v>
      </c>
      <c r="D292" s="10"/>
      <c r="E292" s="10"/>
      <c r="F292" s="10"/>
      <c r="G292" s="10"/>
      <c r="H292" s="10"/>
      <c r="I292" s="10"/>
      <c r="J292" s="10"/>
      <c r="K292" s="10" t="s">
        <v>6</v>
      </c>
      <c r="L292" s="10"/>
      <c r="M292" s="4"/>
      <c r="N292" s="6" t="s">
        <v>7</v>
      </c>
      <c r="O292" s="6" t="s">
        <v>7</v>
      </c>
      <c r="P292" s="6" t="s">
        <v>8</v>
      </c>
      <c r="Q292" s="6" t="s">
        <v>8</v>
      </c>
      <c r="R292" s="7"/>
      <c r="S292" s="7"/>
      <c r="T292" s="10"/>
      <c r="U292" s="10"/>
      <c r="V292" s="10"/>
      <c r="W292" s="10"/>
    </row>
    <row r="293" spans="1:24" x14ac:dyDescent="0.25">
      <c r="A293" s="9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4"/>
      <c r="N293" s="6" t="s">
        <v>9</v>
      </c>
      <c r="O293" s="6" t="s">
        <v>10</v>
      </c>
      <c r="P293" s="6" t="s">
        <v>11</v>
      </c>
      <c r="Q293" s="6" t="s">
        <v>12</v>
      </c>
      <c r="R293" s="11"/>
      <c r="S293" s="11"/>
      <c r="T293" s="10"/>
      <c r="U293" s="10"/>
      <c r="V293" s="10"/>
      <c r="W293" s="10"/>
    </row>
    <row r="294" spans="1:24" x14ac:dyDescent="0.25">
      <c r="A294" s="8" t="s">
        <v>13</v>
      </c>
      <c r="B294" s="8" t="s">
        <v>14</v>
      </c>
      <c r="C294" s="7"/>
      <c r="D294" s="6" t="s">
        <v>15</v>
      </c>
      <c r="E294" s="6" t="s">
        <v>9</v>
      </c>
      <c r="F294" s="6" t="s">
        <v>10</v>
      </c>
      <c r="G294" s="6" t="s">
        <v>16</v>
      </c>
      <c r="H294" s="7"/>
      <c r="I294" s="6" t="s">
        <v>17</v>
      </c>
      <c r="J294" s="6" t="s">
        <v>18</v>
      </c>
      <c r="K294" s="6" t="s">
        <v>194</v>
      </c>
      <c r="L294" s="6" t="s">
        <v>9</v>
      </c>
      <c r="M294" s="6" t="s">
        <v>10</v>
      </c>
      <c r="N294" s="6" t="s">
        <v>19</v>
      </c>
      <c r="O294" s="6" t="s">
        <v>19</v>
      </c>
      <c r="P294" s="6" t="s">
        <v>8</v>
      </c>
      <c r="Q294" s="6" t="s">
        <v>8</v>
      </c>
      <c r="R294" s="6" t="s">
        <v>17</v>
      </c>
      <c r="S294" s="7"/>
      <c r="T294" s="6" t="s">
        <v>20</v>
      </c>
      <c r="U294" s="7"/>
      <c r="V294" s="7"/>
      <c r="W294" s="7"/>
      <c r="X294" s="7"/>
    </row>
    <row r="295" spans="1:24" x14ac:dyDescent="0.25">
      <c r="A295" s="8" t="s">
        <v>21</v>
      </c>
      <c r="B295" s="8" t="s">
        <v>22</v>
      </c>
      <c r="C295" s="6" t="s">
        <v>23</v>
      </c>
      <c r="D295" s="6" t="s">
        <v>24</v>
      </c>
      <c r="E295" s="6" t="s">
        <v>25</v>
      </c>
      <c r="F295" s="6" t="s">
        <v>26</v>
      </c>
      <c r="G295" s="6" t="s">
        <v>27</v>
      </c>
      <c r="H295" s="6" t="s">
        <v>28</v>
      </c>
      <c r="I295" s="6" t="s">
        <v>29</v>
      </c>
      <c r="J295" s="6" t="s">
        <v>30</v>
      </c>
      <c r="K295" s="6" t="s">
        <v>195</v>
      </c>
      <c r="L295" s="6" t="s">
        <v>25</v>
      </c>
      <c r="M295" s="6" t="s">
        <v>26</v>
      </c>
      <c r="N295" s="6" t="s">
        <v>25</v>
      </c>
      <c r="O295" s="6" t="s">
        <v>26</v>
      </c>
      <c r="P295" s="6" t="s">
        <v>31</v>
      </c>
      <c r="Q295" s="6" t="s">
        <v>32</v>
      </c>
      <c r="R295" s="6" t="s">
        <v>6</v>
      </c>
      <c r="S295" s="6" t="s">
        <v>17</v>
      </c>
      <c r="T295" s="6" t="s">
        <v>6</v>
      </c>
      <c r="U295" s="6"/>
      <c r="V295" s="6"/>
      <c r="W295" s="6"/>
      <c r="X295" s="6"/>
    </row>
    <row r="298" spans="1:24" x14ac:dyDescent="0.25">
      <c r="A298" s="28">
        <v>420</v>
      </c>
      <c r="B298" s="23" t="s">
        <v>206</v>
      </c>
      <c r="K298" s="23">
        <v>41</v>
      </c>
      <c r="R298" s="14">
        <f t="shared" ref="R298" si="54">SUM(J298:Q298)</f>
        <v>41</v>
      </c>
      <c r="S298" s="14">
        <f t="shared" ref="S298" si="55">SUM(I298,R298)</f>
        <v>41</v>
      </c>
      <c r="T298" s="15">
        <f t="shared" ref="T298" si="56">R298/S298</f>
        <v>1</v>
      </c>
    </row>
    <row r="299" spans="1:24" x14ac:dyDescent="0.25">
      <c r="A299" s="12">
        <v>423</v>
      </c>
      <c r="B299" s="12" t="s">
        <v>156</v>
      </c>
      <c r="C299" s="13"/>
      <c r="D299" s="14">
        <v>290</v>
      </c>
      <c r="E299" s="14">
        <v>7</v>
      </c>
      <c r="F299" s="14">
        <v>688</v>
      </c>
      <c r="G299" s="14">
        <v>8</v>
      </c>
      <c r="H299" s="14">
        <v>161</v>
      </c>
      <c r="I299" s="14">
        <v>1154</v>
      </c>
      <c r="J299" s="14">
        <v>23</v>
      </c>
      <c r="K299" s="23">
        <v>13150</v>
      </c>
      <c r="L299" s="14">
        <v>207</v>
      </c>
      <c r="M299" s="14">
        <v>89</v>
      </c>
      <c r="N299" s="13"/>
      <c r="O299" s="13"/>
      <c r="P299" s="13"/>
      <c r="Q299" s="13"/>
      <c r="R299" s="14">
        <f t="shared" ref="R299:R305" si="57">SUM(J299:Q299)</f>
        <v>13469</v>
      </c>
      <c r="S299" s="14">
        <f t="shared" ref="S299:S305" si="58">SUM(I299,R299)</f>
        <v>14623</v>
      </c>
      <c r="T299" s="15">
        <f t="shared" ref="T299:T305" si="59">R299/S299</f>
        <v>0.92108322505641793</v>
      </c>
      <c r="U299" s="13"/>
      <c r="V299" s="13"/>
      <c r="W299" s="14"/>
      <c r="X299" s="15"/>
    </row>
    <row r="300" spans="1:24" x14ac:dyDescent="0.25">
      <c r="A300" s="12">
        <v>440</v>
      </c>
      <c r="B300" s="12" t="s">
        <v>157</v>
      </c>
      <c r="C300" s="13"/>
      <c r="D300" s="14">
        <v>268</v>
      </c>
      <c r="E300" s="14">
        <v>9504</v>
      </c>
      <c r="F300" s="14">
        <v>3275</v>
      </c>
      <c r="G300" s="14">
        <v>3373</v>
      </c>
      <c r="H300" s="14">
        <v>2686</v>
      </c>
      <c r="I300" s="14">
        <v>19106</v>
      </c>
      <c r="J300" s="14">
        <v>69076</v>
      </c>
      <c r="K300" s="23">
        <v>1938796</v>
      </c>
      <c r="L300" s="14">
        <v>17979</v>
      </c>
      <c r="M300" s="14">
        <v>9</v>
      </c>
      <c r="N300" s="13"/>
      <c r="O300" s="13"/>
      <c r="P300" s="13"/>
      <c r="Q300" s="13"/>
      <c r="R300" s="14">
        <f t="shared" si="57"/>
        <v>2025860</v>
      </c>
      <c r="S300" s="14">
        <f t="shared" si="58"/>
        <v>2044966</v>
      </c>
      <c r="T300" s="15">
        <f t="shared" si="59"/>
        <v>0.99065705737894905</v>
      </c>
      <c r="U300" s="14"/>
      <c r="V300" s="15"/>
      <c r="W300" s="14"/>
      <c r="X300" s="15"/>
    </row>
    <row r="301" spans="1:24" x14ac:dyDescent="0.25">
      <c r="A301" s="12">
        <v>446</v>
      </c>
      <c r="B301" s="12" t="s">
        <v>158</v>
      </c>
      <c r="C301" s="13"/>
      <c r="D301" s="14">
        <v>2</v>
      </c>
      <c r="E301" s="13"/>
      <c r="F301" s="13"/>
      <c r="G301" s="13"/>
      <c r="H301" s="14">
        <v>1111</v>
      </c>
      <c r="I301" s="14">
        <v>1113</v>
      </c>
      <c r="J301" s="13"/>
      <c r="K301" s="23">
        <v>8</v>
      </c>
      <c r="L301" s="13"/>
      <c r="M301" s="13"/>
      <c r="N301" s="13"/>
      <c r="O301" s="13"/>
      <c r="P301" s="13"/>
      <c r="Q301" s="13"/>
      <c r="R301" s="14">
        <f t="shared" si="57"/>
        <v>8</v>
      </c>
      <c r="S301" s="14">
        <f t="shared" si="58"/>
        <v>1121</v>
      </c>
      <c r="T301" s="15">
        <f t="shared" si="59"/>
        <v>7.1364852809991082E-3</v>
      </c>
      <c r="U301" s="13"/>
      <c r="V301" s="13"/>
      <c r="W301" s="14"/>
      <c r="X301" s="15"/>
    </row>
    <row r="302" spans="1:24" x14ac:dyDescent="0.25">
      <c r="A302" s="12">
        <v>450</v>
      </c>
      <c r="B302" s="12" t="s">
        <v>222</v>
      </c>
      <c r="C302" s="13"/>
      <c r="D302" s="14"/>
      <c r="E302" s="13"/>
      <c r="F302" s="13"/>
      <c r="G302" s="13"/>
      <c r="H302" s="14"/>
      <c r="I302" s="14"/>
      <c r="J302" s="13"/>
      <c r="K302" s="23">
        <v>4</v>
      </c>
      <c r="L302" s="13"/>
      <c r="M302" s="13"/>
      <c r="N302" s="13"/>
      <c r="O302" s="13"/>
      <c r="P302" s="13"/>
      <c r="Q302" s="13"/>
      <c r="R302" s="14">
        <f t="shared" si="57"/>
        <v>4</v>
      </c>
      <c r="S302" s="14">
        <f t="shared" si="58"/>
        <v>4</v>
      </c>
      <c r="T302" s="15">
        <f t="shared" si="59"/>
        <v>1</v>
      </c>
      <c r="U302" s="13"/>
      <c r="V302" s="13"/>
      <c r="W302" s="14"/>
      <c r="X302" s="15"/>
    </row>
    <row r="303" spans="1:24" x14ac:dyDescent="0.25">
      <c r="A303" s="12">
        <v>452</v>
      </c>
      <c r="B303" s="12" t="s">
        <v>159</v>
      </c>
      <c r="C303" s="13"/>
      <c r="D303" s="13"/>
      <c r="E303" s="14">
        <v>54</v>
      </c>
      <c r="F303" s="14">
        <v>1</v>
      </c>
      <c r="G303" s="13"/>
      <c r="H303" s="14">
        <v>7565</v>
      </c>
      <c r="I303" s="14">
        <v>7620</v>
      </c>
      <c r="J303" s="14">
        <v>1577</v>
      </c>
      <c r="K303" s="23">
        <v>13172</v>
      </c>
      <c r="L303" s="14">
        <v>68</v>
      </c>
      <c r="M303" s="14">
        <v>2</v>
      </c>
      <c r="N303" s="13"/>
      <c r="O303" s="13"/>
      <c r="P303" s="13"/>
      <c r="Q303" s="13"/>
      <c r="R303" s="14">
        <f t="shared" si="57"/>
        <v>14819</v>
      </c>
      <c r="S303" s="14">
        <f t="shared" si="58"/>
        <v>22439</v>
      </c>
      <c r="T303" s="15">
        <f t="shared" si="59"/>
        <v>0.66041267436160256</v>
      </c>
      <c r="U303" s="13"/>
      <c r="V303" s="13"/>
      <c r="W303" s="14"/>
      <c r="X303" s="15"/>
    </row>
    <row r="304" spans="1:24" x14ac:dyDescent="0.25">
      <c r="A304" s="12">
        <v>453</v>
      </c>
      <c r="B304" s="12" t="s">
        <v>160</v>
      </c>
      <c r="C304" s="13"/>
      <c r="D304" s="14">
        <v>693</v>
      </c>
      <c r="E304" s="14">
        <v>6029</v>
      </c>
      <c r="F304" s="14">
        <v>14893</v>
      </c>
      <c r="G304" s="14">
        <v>48</v>
      </c>
      <c r="H304" s="14">
        <v>2030</v>
      </c>
      <c r="I304" s="14">
        <v>23693</v>
      </c>
      <c r="J304" s="14">
        <v>276038</v>
      </c>
      <c r="K304" s="23">
        <v>1546401</v>
      </c>
      <c r="L304" s="14">
        <v>117935</v>
      </c>
      <c r="M304" s="14">
        <v>10377</v>
      </c>
      <c r="N304" s="13"/>
      <c r="O304" s="13"/>
      <c r="P304" s="13"/>
      <c r="Q304" s="13"/>
      <c r="R304" s="14">
        <f t="shared" si="57"/>
        <v>1950751</v>
      </c>
      <c r="S304" s="14">
        <f t="shared" si="58"/>
        <v>1974444</v>
      </c>
      <c r="T304" s="15">
        <f t="shared" si="59"/>
        <v>0.98800016612271602</v>
      </c>
      <c r="U304" s="14"/>
      <c r="V304" s="15"/>
      <c r="W304" s="14"/>
      <c r="X304" s="15"/>
    </row>
    <row r="305" spans="1:24" x14ac:dyDescent="0.25">
      <c r="A305" s="12">
        <v>454</v>
      </c>
      <c r="B305" s="12" t="s">
        <v>161</v>
      </c>
      <c r="C305" s="13"/>
      <c r="D305" s="13"/>
      <c r="E305" s="13"/>
      <c r="F305" s="14">
        <v>13</v>
      </c>
      <c r="G305" s="13"/>
      <c r="H305" s="14">
        <v>66</v>
      </c>
      <c r="I305" s="14">
        <v>79</v>
      </c>
      <c r="J305" s="13"/>
      <c r="K305" s="23">
        <v>3232</v>
      </c>
      <c r="L305" s="14">
        <v>114</v>
      </c>
      <c r="M305" s="14">
        <v>1</v>
      </c>
      <c r="N305" s="13"/>
      <c r="O305" s="13"/>
      <c r="P305" s="13"/>
      <c r="Q305" s="13"/>
      <c r="R305" s="14">
        <f t="shared" si="57"/>
        <v>3347</v>
      </c>
      <c r="S305" s="14">
        <f t="shared" si="58"/>
        <v>3426</v>
      </c>
      <c r="T305" s="15">
        <f t="shared" si="59"/>
        <v>0.97694103911266783</v>
      </c>
      <c r="U305" s="13"/>
      <c r="V305" s="13"/>
      <c r="W305" s="14"/>
      <c r="X305" s="15"/>
    </row>
    <row r="306" spans="1:24" x14ac:dyDescent="0.25">
      <c r="K306" s="23"/>
    </row>
    <row r="307" spans="1:24" x14ac:dyDescent="0.25">
      <c r="K307" s="23"/>
    </row>
    <row r="308" spans="1:24" x14ac:dyDescent="0.25">
      <c r="A308" s="13"/>
      <c r="B308" s="16" t="s">
        <v>52</v>
      </c>
      <c r="C308" s="13"/>
      <c r="D308" s="14">
        <v>1253</v>
      </c>
      <c r="E308" s="14">
        <v>15594</v>
      </c>
      <c r="F308" s="14">
        <v>18870</v>
      </c>
      <c r="G308" s="14">
        <v>3429</v>
      </c>
      <c r="H308" s="14">
        <v>13619</v>
      </c>
      <c r="I308" s="14">
        <v>52765</v>
      </c>
      <c r="J308" s="14">
        <v>346714</v>
      </c>
      <c r="K308" s="23">
        <f>SUM(K298:K305)</f>
        <v>3514804</v>
      </c>
      <c r="L308" s="14">
        <v>136303</v>
      </c>
      <c r="M308" s="14">
        <v>10478</v>
      </c>
      <c r="N308" s="13"/>
      <c r="O308" s="13"/>
      <c r="P308" s="13"/>
      <c r="Q308" s="13"/>
      <c r="R308" s="14">
        <f t="shared" ref="R308" si="60">SUM(J308:Q308)</f>
        <v>4008299</v>
      </c>
      <c r="S308" s="14">
        <f t="shared" ref="S308" si="61">SUM(I308,R308)</f>
        <v>4061064</v>
      </c>
      <c r="T308" s="15">
        <f t="shared" ref="T308" si="62">R308/S308</f>
        <v>0.9870070996172432</v>
      </c>
      <c r="U308" s="14"/>
      <c r="V308" s="15"/>
      <c r="W308" s="14"/>
      <c r="X308" s="15"/>
    </row>
    <row r="309" spans="1:24" x14ac:dyDescent="0.25">
      <c r="A309" s="13"/>
      <c r="B309" s="16" t="s">
        <v>53</v>
      </c>
      <c r="C309" s="15">
        <v>0</v>
      </c>
      <c r="D309" s="17">
        <v>2.1000000000000001E-2</v>
      </c>
      <c r="E309" s="17">
        <v>0.35199999999999998</v>
      </c>
      <c r="F309" s="17">
        <v>0.23400000000000001</v>
      </c>
      <c r="G309" s="17">
        <v>0.23300000000000001</v>
      </c>
      <c r="H309" s="17">
        <v>8.6999999999999994E-2</v>
      </c>
      <c r="I309" s="17">
        <v>0.14799999999999999</v>
      </c>
      <c r="J309" s="17">
        <v>0.90400000000000003</v>
      </c>
      <c r="K309" s="17">
        <f>K308/$I$320</f>
        <v>0.17146357271568272</v>
      </c>
      <c r="L309" s="17">
        <v>0.11700000000000001</v>
      </c>
      <c r="M309" s="17">
        <v>4.8000000000000001E-2</v>
      </c>
      <c r="N309" s="15">
        <v>0</v>
      </c>
      <c r="O309" s="15">
        <v>0</v>
      </c>
      <c r="P309" s="15">
        <v>0</v>
      </c>
      <c r="Q309" s="15">
        <v>0</v>
      </c>
      <c r="R309" s="17">
        <f>R308/$P$320</f>
        <v>0.18002667681352119</v>
      </c>
      <c r="S309" s="17">
        <f>S308/$Q$320</f>
        <v>0.17952896338754365</v>
      </c>
      <c r="T309" s="13"/>
      <c r="U309" s="17"/>
      <c r="V309" s="13"/>
      <c r="W309" s="17"/>
      <c r="X309" s="13"/>
    </row>
    <row r="310" spans="1:24" ht="18.75" x14ac:dyDescent="0.3">
      <c r="A310" s="18"/>
    </row>
    <row r="311" spans="1:24" ht="18.75" customHeight="1" x14ac:dyDescent="0.25">
      <c r="A311" s="1" t="s">
        <v>162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4" spans="1:24" x14ac:dyDescent="0.25">
      <c r="A314" s="10" t="s">
        <v>5</v>
      </c>
      <c r="B314" s="10"/>
      <c r="C314" s="10"/>
      <c r="D314" s="10"/>
      <c r="E314" s="10"/>
      <c r="F314" s="10"/>
      <c r="G314" s="10"/>
      <c r="H314" s="10"/>
      <c r="I314" s="10" t="s">
        <v>6</v>
      </c>
      <c r="J314" s="10"/>
      <c r="K314" s="19"/>
      <c r="L314" s="6" t="s">
        <v>7</v>
      </c>
      <c r="M314" s="6" t="s">
        <v>7</v>
      </c>
      <c r="N314" s="6" t="s">
        <v>8</v>
      </c>
      <c r="O314" s="6" t="s">
        <v>8</v>
      </c>
      <c r="P314" s="7"/>
      <c r="Q314" s="7"/>
      <c r="R314" s="7"/>
      <c r="S314" s="10"/>
      <c r="T314" s="10"/>
      <c r="U314" s="10"/>
      <c r="V314" s="10"/>
    </row>
    <row r="315" spans="1:24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9"/>
      <c r="L315" s="6" t="s">
        <v>9</v>
      </c>
      <c r="M315" s="6" t="s">
        <v>10</v>
      </c>
      <c r="N315" s="6" t="s">
        <v>11</v>
      </c>
      <c r="O315" s="6" t="s">
        <v>12</v>
      </c>
      <c r="P315" s="7"/>
      <c r="Q315" s="7"/>
      <c r="R315" s="7"/>
      <c r="S315" s="10"/>
      <c r="T315" s="10"/>
      <c r="U315" s="10"/>
      <c r="V315" s="10"/>
    </row>
    <row r="316" spans="1:24" x14ac:dyDescent="0.25">
      <c r="A316" s="7"/>
      <c r="B316" s="6" t="s">
        <v>15</v>
      </c>
      <c r="C316" s="6" t="s">
        <v>9</v>
      </c>
      <c r="D316" s="6" t="s">
        <v>10</v>
      </c>
      <c r="E316" s="6" t="s">
        <v>16</v>
      </c>
      <c r="F316" s="7"/>
      <c r="G316" s="6" t="s">
        <v>17</v>
      </c>
      <c r="H316" s="6" t="s">
        <v>18</v>
      </c>
      <c r="I316" s="6" t="s">
        <v>194</v>
      </c>
      <c r="J316" s="6" t="s">
        <v>9</v>
      </c>
      <c r="K316" s="6" t="s">
        <v>10</v>
      </c>
      <c r="L316" s="6" t="s">
        <v>19</v>
      </c>
      <c r="M316" s="6" t="s">
        <v>19</v>
      </c>
      <c r="N316" s="6" t="s">
        <v>8</v>
      </c>
      <c r="O316" s="6" t="s">
        <v>8</v>
      </c>
      <c r="P316" s="6" t="s">
        <v>17</v>
      </c>
      <c r="Q316" s="7"/>
      <c r="R316" s="6" t="s">
        <v>20</v>
      </c>
      <c r="S316" s="7"/>
      <c r="T316" s="7"/>
      <c r="U316" s="7"/>
      <c r="V316" s="7"/>
    </row>
    <row r="317" spans="1:24" x14ac:dyDescent="0.25">
      <c r="A317" s="6" t="s">
        <v>23</v>
      </c>
      <c r="B317" s="6" t="s">
        <v>24</v>
      </c>
      <c r="C317" s="6" t="s">
        <v>25</v>
      </c>
      <c r="D317" s="6" t="s">
        <v>26</v>
      </c>
      <c r="E317" s="6" t="s">
        <v>27</v>
      </c>
      <c r="F317" s="6" t="s">
        <v>28</v>
      </c>
      <c r="G317" s="6" t="s">
        <v>29</v>
      </c>
      <c r="H317" s="6" t="s">
        <v>30</v>
      </c>
      <c r="I317" s="6" t="s">
        <v>195</v>
      </c>
      <c r="J317" s="6" t="s">
        <v>25</v>
      </c>
      <c r="K317" s="6" t="s">
        <v>26</v>
      </c>
      <c r="L317" s="6" t="s">
        <v>25</v>
      </c>
      <c r="M317" s="6" t="s">
        <v>26</v>
      </c>
      <c r="N317" s="6" t="s">
        <v>31</v>
      </c>
      <c r="O317" s="6" t="s">
        <v>32</v>
      </c>
      <c r="P317" s="6" t="s">
        <v>6</v>
      </c>
      <c r="Q317" s="6" t="s">
        <v>17</v>
      </c>
      <c r="R317" s="6" t="s">
        <v>6</v>
      </c>
      <c r="S317" s="6"/>
      <c r="T317" s="6"/>
      <c r="U317" s="6"/>
      <c r="V317" s="6"/>
    </row>
    <row r="320" spans="1:24" x14ac:dyDescent="0.25">
      <c r="A320" s="13"/>
      <c r="B320" s="14">
        <v>59083</v>
      </c>
      <c r="C320" s="14">
        <v>44265</v>
      </c>
      <c r="D320" s="14">
        <v>80666</v>
      </c>
      <c r="E320" s="14">
        <v>14704</v>
      </c>
      <c r="F320" s="14">
        <v>156916</v>
      </c>
      <c r="G320" s="20">
        <v>355634</v>
      </c>
      <c r="H320" s="14">
        <v>383341</v>
      </c>
      <c r="I320">
        <f>SUM(K308,K282,K252,K202,K168,K131,K106,K43)</f>
        <v>20498838</v>
      </c>
      <c r="J320" s="14">
        <v>1164958</v>
      </c>
      <c r="K320" s="14">
        <v>217891</v>
      </c>
      <c r="L320" s="13"/>
      <c r="M320" s="13"/>
      <c r="N320" s="13"/>
      <c r="O320" s="13"/>
      <c r="P320" s="20">
        <f>SUM(H320:O320)</f>
        <v>22265028</v>
      </c>
      <c r="Q320" s="20">
        <f>SUM(G320:O320)</f>
        <v>22620662</v>
      </c>
      <c r="R320" s="21">
        <f>P320/Q320</f>
        <v>0.98427835577933132</v>
      </c>
      <c r="S320" s="14"/>
      <c r="T320" s="17"/>
      <c r="U320" s="14"/>
      <c r="V320" s="17"/>
    </row>
  </sheetData>
  <mergeCells count="113">
    <mergeCell ref="B176:D176"/>
    <mergeCell ref="B210:D210"/>
    <mergeCell ref="B260:D260"/>
    <mergeCell ref="B290:D290"/>
    <mergeCell ref="A6:C6"/>
    <mergeCell ref="A51:C51"/>
    <mergeCell ref="A52:C52"/>
    <mergeCell ref="D51:F51"/>
    <mergeCell ref="B114:D114"/>
    <mergeCell ref="B139:D139"/>
    <mergeCell ref="A311:X311"/>
    <mergeCell ref="A314:H315"/>
    <mergeCell ref="I314:J315"/>
    <mergeCell ref="S314:T314"/>
    <mergeCell ref="U314:V314"/>
    <mergeCell ref="S315:T315"/>
    <mergeCell ref="U315:V315"/>
    <mergeCell ref="A292:B293"/>
    <mergeCell ref="C292:J293"/>
    <mergeCell ref="K292:L293"/>
    <mergeCell ref="T292:U292"/>
    <mergeCell ref="V292:W292"/>
    <mergeCell ref="R293:S293"/>
    <mergeCell ref="T293:U293"/>
    <mergeCell ref="V293:W293"/>
    <mergeCell ref="T263:U263"/>
    <mergeCell ref="V263:W263"/>
    <mergeCell ref="A285:X285"/>
    <mergeCell ref="A286:U286"/>
    <mergeCell ref="V286:X286"/>
    <mergeCell ref="C289:X289"/>
    <mergeCell ref="A255:X255"/>
    <mergeCell ref="A256:U256"/>
    <mergeCell ref="V256:X256"/>
    <mergeCell ref="C259:X259"/>
    <mergeCell ref="A262:B263"/>
    <mergeCell ref="C262:J263"/>
    <mergeCell ref="K262:L263"/>
    <mergeCell ref="T262:U262"/>
    <mergeCell ref="V262:W262"/>
    <mergeCell ref="R263:S263"/>
    <mergeCell ref="A212:B213"/>
    <mergeCell ref="C212:J213"/>
    <mergeCell ref="K212:L213"/>
    <mergeCell ref="T212:U212"/>
    <mergeCell ref="V212:W212"/>
    <mergeCell ref="R213:S213"/>
    <mergeCell ref="T213:U213"/>
    <mergeCell ref="V213:W213"/>
    <mergeCell ref="T179:U179"/>
    <mergeCell ref="V179:W179"/>
    <mergeCell ref="A205:X205"/>
    <mergeCell ref="A206:U206"/>
    <mergeCell ref="V206:X206"/>
    <mergeCell ref="C209:X209"/>
    <mergeCell ref="A171:X171"/>
    <mergeCell ref="A172:U172"/>
    <mergeCell ref="V172:X172"/>
    <mergeCell ref="C175:X175"/>
    <mergeCell ref="A178:B179"/>
    <mergeCell ref="C178:J179"/>
    <mergeCell ref="K178:L179"/>
    <mergeCell ref="T178:U178"/>
    <mergeCell ref="V178:W178"/>
    <mergeCell ref="R179:S179"/>
    <mergeCell ref="A141:B142"/>
    <mergeCell ref="C141:J142"/>
    <mergeCell ref="K141:L142"/>
    <mergeCell ref="T141:U141"/>
    <mergeCell ref="V141:W141"/>
    <mergeCell ref="R142:S142"/>
    <mergeCell ref="T142:U142"/>
    <mergeCell ref="V142:W142"/>
    <mergeCell ref="T117:U117"/>
    <mergeCell ref="V117:W117"/>
    <mergeCell ref="A134:X134"/>
    <mergeCell ref="A135:U135"/>
    <mergeCell ref="V135:X135"/>
    <mergeCell ref="C138:X138"/>
    <mergeCell ref="A109:X109"/>
    <mergeCell ref="A110:U110"/>
    <mergeCell ref="V110:X110"/>
    <mergeCell ref="C113:X113"/>
    <mergeCell ref="A116:B117"/>
    <mergeCell ref="C116:J117"/>
    <mergeCell ref="K116:L117"/>
    <mergeCell ref="T116:U116"/>
    <mergeCell ref="V116:W116"/>
    <mergeCell ref="R117:S117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</vt:lpstr>
      <vt:lpstr>Annual FY 2022-23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2023-04-26T14:33:30Z</dcterms:created>
  <dcterms:modified xsi:type="dcterms:W3CDTF">2023-04-27T21:37:16Z</dcterms:modified>
</cp:coreProperties>
</file>