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19368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1" i="1" l="1"/>
  <c r="K131" i="1"/>
  <c r="R266" i="1"/>
  <c r="S266" i="1"/>
  <c r="T266" i="1" s="1"/>
  <c r="R268" i="1"/>
  <c r="S268" i="1"/>
  <c r="T268" i="1" s="1"/>
  <c r="R269" i="1"/>
  <c r="S269" i="1"/>
  <c r="T269" i="1" s="1"/>
  <c r="R270" i="1"/>
  <c r="R271" i="1"/>
  <c r="S271" i="1" s="1"/>
  <c r="R272" i="1"/>
  <c r="S272" i="1"/>
  <c r="T272" i="1"/>
  <c r="K275" i="1"/>
  <c r="R148" i="1"/>
  <c r="S148" i="1"/>
  <c r="T148" i="1" s="1"/>
  <c r="R149" i="1"/>
  <c r="S149" i="1" s="1"/>
  <c r="R150" i="1"/>
  <c r="T150" i="1" s="1"/>
  <c r="S150" i="1"/>
  <c r="R151" i="1"/>
  <c r="S151" i="1" s="1"/>
  <c r="R152" i="1"/>
  <c r="T152" i="1" s="1"/>
  <c r="S152" i="1"/>
  <c r="R153" i="1"/>
  <c r="S153" i="1" s="1"/>
  <c r="R154" i="1"/>
  <c r="S154" i="1"/>
  <c r="T154" i="1" s="1"/>
  <c r="R155" i="1"/>
  <c r="S155" i="1" s="1"/>
  <c r="T155" i="1" s="1"/>
  <c r="R156" i="1"/>
  <c r="S156" i="1"/>
  <c r="T156" i="1" s="1"/>
  <c r="R157" i="1"/>
  <c r="S157" i="1" s="1"/>
  <c r="R158" i="1"/>
  <c r="T158" i="1" s="1"/>
  <c r="S158" i="1"/>
  <c r="R159" i="1"/>
  <c r="S159" i="1" s="1"/>
  <c r="R160" i="1"/>
  <c r="T160" i="1" s="1"/>
  <c r="S160" i="1"/>
  <c r="R162" i="1"/>
  <c r="S162" i="1" s="1"/>
  <c r="R163" i="1"/>
  <c r="S163" i="1"/>
  <c r="T163" i="1" s="1"/>
  <c r="R164" i="1"/>
  <c r="S164" i="1" s="1"/>
  <c r="T164" i="1" s="1"/>
  <c r="R165" i="1"/>
  <c r="S165" i="1"/>
  <c r="T165" i="1" s="1"/>
  <c r="R166" i="1"/>
  <c r="S166" i="1" s="1"/>
  <c r="K169" i="1"/>
  <c r="R147" i="1"/>
  <c r="S147" i="1" s="1"/>
  <c r="R292" i="1"/>
  <c r="S292" i="1"/>
  <c r="T292" i="1"/>
  <c r="R293" i="1"/>
  <c r="S293" i="1"/>
  <c r="T293" i="1"/>
  <c r="R294" i="1"/>
  <c r="T294" i="1" s="1"/>
  <c r="S294" i="1"/>
  <c r="R295" i="1"/>
  <c r="S295" i="1"/>
  <c r="T295" i="1"/>
  <c r="R296" i="1"/>
  <c r="S296" i="1"/>
  <c r="T296" i="1"/>
  <c r="K299" i="1"/>
  <c r="R186" i="1"/>
  <c r="S186" i="1" s="1"/>
  <c r="R187" i="1"/>
  <c r="S187" i="1" s="1"/>
  <c r="R188" i="1"/>
  <c r="R189" i="1"/>
  <c r="S189" i="1"/>
  <c r="T189" i="1" s="1"/>
  <c r="R190" i="1"/>
  <c r="S190" i="1" s="1"/>
  <c r="T190" i="1" s="1"/>
  <c r="R191" i="1"/>
  <c r="T191" i="1" s="1"/>
  <c r="S191" i="1"/>
  <c r="R192" i="1"/>
  <c r="S192" i="1" s="1"/>
  <c r="R193" i="1"/>
  <c r="S193" i="1"/>
  <c r="T193" i="1" s="1"/>
  <c r="R194" i="1"/>
  <c r="S194" i="1" s="1"/>
  <c r="T194" i="1" s="1"/>
  <c r="R195" i="1"/>
  <c r="S195" i="1"/>
  <c r="T195" i="1"/>
  <c r="R196" i="1"/>
  <c r="R197" i="1"/>
  <c r="S197" i="1"/>
  <c r="T197" i="1" s="1"/>
  <c r="R198" i="1"/>
  <c r="S198" i="1"/>
  <c r="T198" i="1"/>
  <c r="K201" i="1"/>
  <c r="R219" i="1"/>
  <c r="T219" i="1" s="1"/>
  <c r="S219" i="1"/>
  <c r="R220" i="1"/>
  <c r="S220" i="1"/>
  <c r="T220" i="1"/>
  <c r="R221" i="1"/>
  <c r="S221" i="1"/>
  <c r="T221" i="1"/>
  <c r="R222" i="1"/>
  <c r="S222" i="1" s="1"/>
  <c r="R223" i="1"/>
  <c r="S223" i="1"/>
  <c r="T223" i="1"/>
  <c r="R224" i="1"/>
  <c r="S224" i="1"/>
  <c r="T224" i="1" s="1"/>
  <c r="R225" i="1"/>
  <c r="S225" i="1"/>
  <c r="T225" i="1" s="1"/>
  <c r="R226" i="1"/>
  <c r="S226" i="1"/>
  <c r="T226" i="1"/>
  <c r="R227" i="1"/>
  <c r="T227" i="1" s="1"/>
  <c r="S227" i="1"/>
  <c r="R228" i="1"/>
  <c r="S228" i="1" s="1"/>
  <c r="T228" i="1" s="1"/>
  <c r="R229" i="1"/>
  <c r="S229" i="1"/>
  <c r="T229" i="1"/>
  <c r="R230" i="1"/>
  <c r="S230" i="1" s="1"/>
  <c r="R231" i="1"/>
  <c r="S231" i="1"/>
  <c r="T231" i="1"/>
  <c r="R232" i="1"/>
  <c r="S232" i="1"/>
  <c r="T232" i="1"/>
  <c r="R233" i="1"/>
  <c r="S233" i="1"/>
  <c r="T233" i="1" s="1"/>
  <c r="R234" i="1"/>
  <c r="S234" i="1"/>
  <c r="T234" i="1"/>
  <c r="R235" i="1"/>
  <c r="T235" i="1" s="1"/>
  <c r="S235" i="1"/>
  <c r="R236" i="1"/>
  <c r="S236" i="1" s="1"/>
  <c r="T236" i="1" s="1"/>
  <c r="R237" i="1"/>
  <c r="S237" i="1"/>
  <c r="T237" i="1"/>
  <c r="R238" i="1"/>
  <c r="S238" i="1" s="1"/>
  <c r="R239" i="1"/>
  <c r="S239" i="1"/>
  <c r="T239" i="1"/>
  <c r="R240" i="1"/>
  <c r="S240" i="1"/>
  <c r="T240" i="1"/>
  <c r="R241" i="1"/>
  <c r="S241" i="1"/>
  <c r="T241" i="1" s="1"/>
  <c r="R242" i="1"/>
  <c r="S242" i="1"/>
  <c r="T242" i="1"/>
  <c r="R243" i="1"/>
  <c r="T243" i="1" s="1"/>
  <c r="S243" i="1"/>
  <c r="R244" i="1"/>
  <c r="S244" i="1" s="1"/>
  <c r="T244" i="1" s="1"/>
  <c r="R245" i="1"/>
  <c r="S245" i="1"/>
  <c r="T245" i="1"/>
  <c r="R246" i="1"/>
  <c r="S246" i="1" s="1"/>
  <c r="R247" i="1"/>
  <c r="S247" i="1"/>
  <c r="T247" i="1"/>
  <c r="R217" i="1"/>
  <c r="S217" i="1"/>
  <c r="T217" i="1" s="1"/>
  <c r="K250" i="1"/>
  <c r="R250" i="1" s="1"/>
  <c r="R59" i="1"/>
  <c r="T59" i="1" s="1"/>
  <c r="S59" i="1"/>
  <c r="R60" i="1"/>
  <c r="T60" i="1" s="1"/>
  <c r="S60" i="1"/>
  <c r="R61" i="1"/>
  <c r="T61" i="1" s="1"/>
  <c r="S61" i="1"/>
  <c r="R62" i="1"/>
  <c r="S62" i="1"/>
  <c r="T62" i="1"/>
  <c r="R63" i="1"/>
  <c r="S63" i="1" s="1"/>
  <c r="R64" i="1"/>
  <c r="S64" i="1" s="1"/>
  <c r="R65" i="1"/>
  <c r="S65" i="1"/>
  <c r="T65" i="1"/>
  <c r="R66" i="1"/>
  <c r="S66" i="1" s="1"/>
  <c r="T66" i="1" s="1"/>
  <c r="R67" i="1"/>
  <c r="S67" i="1" s="1"/>
  <c r="T67" i="1" s="1"/>
  <c r="R68" i="1"/>
  <c r="T68" i="1" s="1"/>
  <c r="S68" i="1"/>
  <c r="R69" i="1"/>
  <c r="T69" i="1" s="1"/>
  <c r="S69" i="1"/>
  <c r="R70" i="1"/>
  <c r="S70" i="1"/>
  <c r="T70" i="1"/>
  <c r="R71" i="1"/>
  <c r="S71" i="1" s="1"/>
  <c r="R72" i="1"/>
  <c r="S72" i="1" s="1"/>
  <c r="R73" i="1"/>
  <c r="S73" i="1"/>
  <c r="T73" i="1"/>
  <c r="R74" i="1"/>
  <c r="S74" i="1"/>
  <c r="T74" i="1"/>
  <c r="R75" i="1"/>
  <c r="S75" i="1" s="1"/>
  <c r="T75" i="1" s="1"/>
  <c r="R76" i="1"/>
  <c r="T76" i="1" s="1"/>
  <c r="S76" i="1"/>
  <c r="R77" i="1"/>
  <c r="T77" i="1" s="1"/>
  <c r="S77" i="1"/>
  <c r="R78" i="1"/>
  <c r="S78" i="1"/>
  <c r="T78" i="1"/>
  <c r="R79" i="1"/>
  <c r="S79" i="1" s="1"/>
  <c r="R80" i="1"/>
  <c r="S80" i="1" s="1"/>
  <c r="R81" i="1"/>
  <c r="S81" i="1"/>
  <c r="T81" i="1"/>
  <c r="R82" i="1"/>
  <c r="S82" i="1"/>
  <c r="T82" i="1"/>
  <c r="R83" i="1"/>
  <c r="S83" i="1" s="1"/>
  <c r="T83" i="1" s="1"/>
  <c r="R84" i="1"/>
  <c r="T84" i="1" s="1"/>
  <c r="S84" i="1"/>
  <c r="R85" i="1"/>
  <c r="T85" i="1" s="1"/>
  <c r="S85" i="1"/>
  <c r="R86" i="1"/>
  <c r="S86" i="1"/>
  <c r="T86" i="1"/>
  <c r="R87" i="1"/>
  <c r="S87" i="1" s="1"/>
  <c r="T87" i="1" s="1"/>
  <c r="R88" i="1"/>
  <c r="S88" i="1" s="1"/>
  <c r="R89" i="1"/>
  <c r="S89" i="1"/>
  <c r="T89" i="1"/>
  <c r="R90" i="1"/>
  <c r="S90" i="1"/>
  <c r="T90" i="1"/>
  <c r="R91" i="1"/>
  <c r="S91" i="1" s="1"/>
  <c r="T91" i="1" s="1"/>
  <c r="R92" i="1"/>
  <c r="T92" i="1" s="1"/>
  <c r="S92" i="1"/>
  <c r="R93" i="1"/>
  <c r="T93" i="1" s="1"/>
  <c r="S93" i="1"/>
  <c r="R94" i="1"/>
  <c r="S94" i="1"/>
  <c r="T94" i="1"/>
  <c r="R95" i="1"/>
  <c r="S95" i="1" s="1"/>
  <c r="T95" i="1" s="1"/>
  <c r="R96" i="1"/>
  <c r="S96" i="1" s="1"/>
  <c r="R97" i="1"/>
  <c r="S97" i="1"/>
  <c r="T97" i="1"/>
  <c r="R98" i="1"/>
  <c r="S98" i="1"/>
  <c r="T98" i="1"/>
  <c r="K101" i="1"/>
  <c r="R101" i="1" s="1"/>
  <c r="R299" i="1"/>
  <c r="R291" i="1"/>
  <c r="S291" i="1" s="1"/>
  <c r="T291" i="1" s="1"/>
  <c r="R275" i="1"/>
  <c r="R267" i="1"/>
  <c r="R218" i="1"/>
  <c r="R201" i="1"/>
  <c r="R185" i="1"/>
  <c r="R169" i="1"/>
  <c r="R131" i="1"/>
  <c r="S131" i="1" s="1"/>
  <c r="R119" i="1"/>
  <c r="R58" i="1"/>
  <c r="R15" i="1"/>
  <c r="S15" i="1" s="1"/>
  <c r="T15" i="1" s="1"/>
  <c r="R16" i="1"/>
  <c r="S16" i="1" s="1"/>
  <c r="T16" i="1" s="1"/>
  <c r="R17" i="1"/>
  <c r="S17" i="1" s="1"/>
  <c r="R18" i="1"/>
  <c r="S18" i="1" s="1"/>
  <c r="T18" i="1" s="1"/>
  <c r="R19" i="1"/>
  <c r="S19" i="1" s="1"/>
  <c r="T19" i="1" s="1"/>
  <c r="R20" i="1"/>
  <c r="S20" i="1" s="1"/>
  <c r="R21" i="1"/>
  <c r="S21" i="1" s="1"/>
  <c r="T21" i="1" s="1"/>
  <c r="R22" i="1"/>
  <c r="S22" i="1" s="1"/>
  <c r="R23" i="1"/>
  <c r="S23" i="1" s="1"/>
  <c r="T23" i="1" s="1"/>
  <c r="R24" i="1"/>
  <c r="S24" i="1" s="1"/>
  <c r="T24" i="1" s="1"/>
  <c r="R25" i="1"/>
  <c r="S25" i="1" s="1"/>
  <c r="R26" i="1"/>
  <c r="S26" i="1" s="1"/>
  <c r="T26" i="1" s="1"/>
  <c r="R27" i="1"/>
  <c r="S27" i="1" s="1"/>
  <c r="R28" i="1"/>
  <c r="S28" i="1" s="1"/>
  <c r="R29" i="1"/>
  <c r="S29" i="1" s="1"/>
  <c r="T29" i="1" s="1"/>
  <c r="R30" i="1"/>
  <c r="S30" i="1" s="1"/>
  <c r="R31" i="1"/>
  <c r="S31" i="1" s="1"/>
  <c r="R32" i="1"/>
  <c r="S32" i="1" s="1"/>
  <c r="T32" i="1" s="1"/>
  <c r="R33" i="1"/>
  <c r="S33" i="1" s="1"/>
  <c r="R34" i="1"/>
  <c r="S34" i="1" s="1"/>
  <c r="R35" i="1"/>
  <c r="S35" i="1" s="1"/>
  <c r="R36" i="1"/>
  <c r="S36" i="1" s="1"/>
  <c r="R37" i="1"/>
  <c r="R38" i="1"/>
  <c r="S38" i="1" s="1"/>
  <c r="T38" i="1" s="1"/>
  <c r="R39" i="1"/>
  <c r="S39" i="1" s="1"/>
  <c r="R14" i="1"/>
  <c r="K42" i="1"/>
  <c r="R42" i="1" s="1"/>
  <c r="S42" i="1" s="1"/>
  <c r="S270" i="1" l="1"/>
  <c r="T270" i="1" s="1"/>
  <c r="T271" i="1"/>
  <c r="T166" i="1"/>
  <c r="T157" i="1"/>
  <c r="T149" i="1"/>
  <c r="T159" i="1"/>
  <c r="T151" i="1"/>
  <c r="T162" i="1"/>
  <c r="T153" i="1"/>
  <c r="T147" i="1"/>
  <c r="S196" i="1"/>
  <c r="T196" i="1" s="1"/>
  <c r="S188" i="1"/>
  <c r="T188" i="1" s="1"/>
  <c r="T187" i="1"/>
  <c r="T192" i="1"/>
  <c r="T186" i="1"/>
  <c r="T246" i="1"/>
  <c r="T238" i="1"/>
  <c r="T230" i="1"/>
  <c r="T222" i="1"/>
  <c r="T79" i="1"/>
  <c r="T71" i="1"/>
  <c r="T63" i="1"/>
  <c r="T96" i="1"/>
  <c r="T88" i="1"/>
  <c r="T80" i="1"/>
  <c r="T72" i="1"/>
  <c r="T64" i="1"/>
  <c r="S14" i="1"/>
  <c r="T14" i="1" s="1"/>
  <c r="T30" i="1"/>
  <c r="T27" i="1"/>
  <c r="T35" i="1"/>
  <c r="T39" i="1"/>
  <c r="S37" i="1"/>
  <c r="T37" i="1" s="1"/>
  <c r="T33" i="1"/>
  <c r="T17" i="1"/>
  <c r="T42" i="1"/>
  <c r="T34" i="1"/>
  <c r="T31" i="1"/>
  <c r="T22" i="1"/>
  <c r="T25" i="1"/>
  <c r="S299" i="1"/>
  <c r="T299" i="1" s="1"/>
  <c r="S275" i="1"/>
  <c r="T275" i="1" s="1"/>
  <c r="S267" i="1"/>
  <c r="T267" i="1" s="1"/>
  <c r="S250" i="1"/>
  <c r="T250" i="1" s="1"/>
  <c r="S218" i="1"/>
  <c r="T218" i="1" s="1"/>
  <c r="S201" i="1"/>
  <c r="T201" i="1" s="1"/>
  <c r="S185" i="1"/>
  <c r="T185" i="1" s="1"/>
  <c r="S169" i="1"/>
  <c r="T169" i="1" s="1"/>
  <c r="T131" i="1"/>
  <c r="S119" i="1"/>
  <c r="T119" i="1" s="1"/>
  <c r="S101" i="1"/>
  <c r="T101" i="1" s="1"/>
  <c r="S58" i="1"/>
  <c r="T58" i="1" s="1"/>
  <c r="T36" i="1"/>
  <c r="T28" i="1"/>
  <c r="T20" i="1"/>
  <c r="I311" i="1" l="1"/>
  <c r="K276" i="1" l="1"/>
  <c r="P311" i="1"/>
  <c r="K170" i="1"/>
  <c r="K251" i="1"/>
  <c r="K132" i="1"/>
  <c r="K43" i="1"/>
  <c r="K202" i="1"/>
  <c r="K102" i="1"/>
  <c r="K300" i="1"/>
  <c r="Q311" i="1" l="1"/>
  <c r="R300" i="1"/>
  <c r="R43" i="1"/>
  <c r="R202" i="1"/>
  <c r="R251" i="1"/>
  <c r="R170" i="1"/>
  <c r="R132" i="1"/>
  <c r="R102" i="1"/>
  <c r="R276" i="1"/>
  <c r="S170" i="1" l="1"/>
  <c r="S300" i="1"/>
  <c r="S43" i="1"/>
  <c r="S102" i="1"/>
  <c r="S251" i="1"/>
  <c r="S132" i="1"/>
  <c r="S202" i="1"/>
  <c r="S276" i="1"/>
  <c r="R311" i="1"/>
</calcChain>
</file>

<file path=xl/sharedStrings.xml><?xml version="1.0" encoding="utf-8"?>
<sst xmlns="http://schemas.openxmlformats.org/spreadsheetml/2006/main" count="628" uniqueCount="201">
  <si>
    <t>Release Requests Received</t>
  </si>
  <si>
    <t>Demandes de mainlevées reçues</t>
  </si>
  <si>
    <t>November / novembre 2022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</si>
  <si>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</si>
  <si>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</si>
  <si>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</si>
  <si>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</si>
  <si>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</si>
  <si>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</si>
  <si>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</si>
  <si>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</si>
  <si>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</si>
  <si>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</si>
  <si>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</si>
  <si>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</si>
  <si>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</si>
  <si>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</si>
  <si>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</si>
  <si>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</si>
  <si>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</si>
  <si>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</si>
  <si>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</si>
  <si>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</si>
  <si>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</si>
  <si>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</si>
  <si>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</si>
  <si>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</si>
  <si>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</si>
  <si>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</si>
  <si>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</si>
  <si>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</si>
  <si>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</si>
  <si>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</si>
  <si>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</si>
  <si>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</si>
  <si>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CHARLOTTETOWN (HUB)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</si>
  <si>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</si>
  <si>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</si>
  <si>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</si>
  <si>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</si>
  <si>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</si>
  <si>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</si>
  <si>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</si>
  <si>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</si>
  <si>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</si>
  <si>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</si>
  <si>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</si>
  <si>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</si>
  <si>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</si>
  <si>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CORNER BROOK</t>
  </si>
  <si>
    <t>GOOSE BAY</t>
  </si>
  <si>
    <t>ST. JOHN’S (HUB) </t>
  </si>
  <si>
    <t>FORTUNE</t>
  </si>
  <si>
    <t>Total:</t>
  </si>
  <si>
    <t>% National:</t>
  </si>
  <si>
    <t>Québec</t>
  </si>
  <si>
    <t>CHICOUTIMI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</si>
  <si>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</si>
  <si>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</si>
  <si>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</si>
  <si>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</si>
  <si>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</si>
  <si>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</si>
  <si>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</si>
  <si>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</si>
  <si>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</si>
  <si>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</si>
  <si>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</si>
  <si>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</si>
  <si>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</si>
  <si>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</si>
  <si>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HIGHWATER</t>
  </si>
  <si>
    <t>ST-PAMPHILE</t>
  </si>
  <si>
    <t>ST-JUST-DE-BRETENIÈR</t>
  </si>
  <si>
    <t>CLARENCEVILLE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</si>
  <si>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</si>
  <si>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</si>
  <si>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</si>
  <si>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</si>
  <si>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</si>
  <si>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</si>
  <si>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</si>
  <si>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</si>
  <si>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</si>
  <si>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</si>
  <si>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</si>
  <si>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</si>
  <si>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</si>
  <si>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</si>
  <si>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</si>
  <si>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</si>
  <si>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</si>
  <si>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>TORONTO, INTER SUFF</t>
  </si>
  <si>
    <t>PEARSON INTL ARPT CO</t>
  </si>
  <si>
    <t>Northern Ontario / Nord de l'Ontario</t>
  </si>
  <si>
    <t>BELLEVILLE</t>
  </si>
  <si>
    <t>BROCKVILLE</t>
  </si>
  <si>
    <t>CORNWALL TRAFFIC OFF</t>
  </si>
  <si>
    <t>OTTAWA (HUB)</t>
  </si>
  <si>
    <t>PRESCOTT (HUB)</t>
  </si>
  <si>
    <t>SAULT STE. MARIE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</si>
  <si>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</si>
  <si>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</si>
  <si>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</si>
  <si>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</si>
  <si>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</si>
  <si>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</si>
  <si>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</si>
  <si>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</si>
  <si>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</si>
  <si>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</si>
  <si>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</si>
  <si>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</si>
  <si>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</si>
  <si>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</si>
  <si>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</si>
  <si>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</si>
  <si>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</si>
  <si>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</si>
  <si>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</si>
  <si>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</si>
  <si>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</si>
  <si>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</si>
  <si>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</si>
  <si>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</si>
  <si>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</si>
  <si>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</si>
  <si>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</si>
  <si>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</si>
  <si>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KAMLOOPS AIRPORT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</si>
  <si>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</si>
  <si>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</si>
  <si>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</si>
  <si>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</si>
  <si>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</si>
  <si>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</si>
  <si>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</si>
  <si>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</si>
  <si>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</si>
  <si>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</si>
  <si>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</si>
  <si>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</si>
  <si>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</si>
  <si>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</si>
  <si>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</si>
  <si>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</si>
  <si>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</si>
  <si>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</si>
  <si>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</si>
  <si>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PLEASANT CAMP</t>
  </si>
  <si>
    <t>FRASER</t>
  </si>
  <si>
    <t>Southern Ontario - Niagara / Fort Erie // Sud de l'Ontario - Niagara / Fort Érié</t>
  </si>
  <si>
    <t>FORT ERIE (HUB)</t>
  </si>
  <si>
    <t>GUELPH</t>
  </si>
  <si>
    <t>HAMILTON (HUB)</t>
  </si>
  <si>
    <t>NIAGRA FALLS</t>
  </si>
  <si>
    <t>CAMBRIDGE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</si>
  <si>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</si>
  <si>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</si>
  <si>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</si>
  <si>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</si>
  <si>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</si>
  <si>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</si>
  <si>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</si>
  <si>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</si>
  <si>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IID</t>
  </si>
  <si>
    <t>SWI</t>
  </si>
  <si>
    <t>SYDNEY</t>
  </si>
  <si>
    <t>YARMOUTH</t>
  </si>
  <si>
    <t>SUMMERSIDE C/O CHARLOTTETOWN</t>
  </si>
  <si>
    <t>BATHURST</t>
  </si>
  <si>
    <t>FREDERICTON</t>
  </si>
  <si>
    <t>ARGENTIA C/O ST JOHN'S</t>
  </si>
  <si>
    <t>DRUMMONDVILLE (STANHOPE)</t>
  </si>
  <si>
    <t>SHAWINIGAN (TROIS RIVIERES)</t>
  </si>
  <si>
    <t>TROIS RIVIERES</t>
  </si>
  <si>
    <t>FRELIGHSBURG</t>
  </si>
  <si>
    <t>PORT CARTIER</t>
  </si>
  <si>
    <t>RICHMOND (CONTACT SHERBROOKE)</t>
  </si>
  <si>
    <t>ST-JEROME</t>
  </si>
  <si>
    <t>VAL D'OR</t>
  </si>
  <si>
    <t>BAIE COMEAU</t>
  </si>
  <si>
    <t>SEPT ILES</t>
  </si>
  <si>
    <t>SOREL</t>
  </si>
  <si>
    <t>CRANBROOK</t>
  </si>
  <si>
    <t>PRINCE GEORGE</t>
  </si>
  <si>
    <t>WHITEHORSE</t>
  </si>
  <si>
    <t>BEAVER CREEK</t>
  </si>
  <si>
    <t>PETERBOROUGH</t>
  </si>
  <si>
    <t>REGION OF WATERLOO INT'L AIRP</t>
  </si>
  <si>
    <t>CBSA IQALUIT AIRPORT</t>
  </si>
  <si>
    <t>KINGSTON</t>
  </si>
  <si>
    <t>SUDBURY</t>
  </si>
  <si>
    <t>COMMERCIAL HUB - OTTAWA</t>
  </si>
  <si>
    <t>BRANTFORD</t>
  </si>
  <si>
    <t>STRATFORD</t>
  </si>
  <si>
    <t>ORILLIA</t>
  </si>
  <si>
    <t>ST CATHARINES</t>
  </si>
  <si>
    <t>COLLINGWOOD</t>
  </si>
  <si>
    <t>OAKVILLE</t>
  </si>
  <si>
    <t>PORT COLBORNE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</si>
</sst>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9" fontId="10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left" vertical="center" wrapText="1"/>
    </xf>
    <xf numFmtId="10" fontId="10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right" vertical="center" wrapText="1"/>
    </xf>
    <xf numFmtId="10" fontId="12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/>
    <xf numFmtId="0" fontId="13" fillId="0" borderId="0" xfId="0" applyFont="1" applyAlignment="1">
      <alignment horizontal="left"/>
    </xf>
    <xf numFmtId="0" fontId="7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"/>
  <sheetViews>
    <sheetView tabSelected="1" topLeftCell="A283" workbookViewId="0">
      <selection activeCell="K162" sqref="K162"/>
    </sheetView>
  </sheetViews>
  <sheetFormatPr defaultRowHeight="14.4" x14ac:dyDescent="0.3"/>
  <cols>
    <col min="1" max="1" width="11.77734375" customWidth="1"/>
    <col min="2" max="2" width="20.8867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27.6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165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4">
        <v>2</v>
      </c>
      <c r="E14" s="13"/>
      <c r="F14" s="14">
        <v>18</v>
      </c>
      <c r="G14" s="14">
        <v>2</v>
      </c>
      <c r="H14" s="14">
        <v>19</v>
      </c>
      <c r="I14" s="14">
        <v>41</v>
      </c>
      <c r="J14" s="13"/>
      <c r="K14" s="23">
        <v>3661</v>
      </c>
      <c r="L14" s="14">
        <v>7</v>
      </c>
      <c r="M14" s="14">
        <v>5</v>
      </c>
      <c r="N14" s="13"/>
      <c r="O14" s="13"/>
      <c r="P14" s="13"/>
      <c r="Q14" s="13"/>
      <c r="R14" s="14">
        <f>SUM(J14:Q14)</f>
        <v>3673</v>
      </c>
      <c r="S14" s="14">
        <f>SUM(I14,R14)</f>
        <v>3714</v>
      </c>
      <c r="T14" s="15">
        <f>R14/S14</f>
        <v>0.98896068928379111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3">
        <v>6</v>
      </c>
      <c r="L15" s="13"/>
      <c r="M15" s="13"/>
      <c r="N15" s="13"/>
      <c r="O15" s="13"/>
      <c r="P15" s="13"/>
      <c r="Q15" s="13"/>
      <c r="R15" s="14">
        <f t="shared" ref="R15:R42" si="0">SUM(J15:Q15)</f>
        <v>6</v>
      </c>
      <c r="S15" s="14">
        <f t="shared" ref="S15:S42" si="1">SUM(I15,R15)</f>
        <v>8</v>
      </c>
      <c r="T15" s="15">
        <f t="shared" ref="T15:T42" si="2">R15/S15</f>
        <v>0.75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167</v>
      </c>
      <c r="C16" s="13"/>
      <c r="D16" s="13"/>
      <c r="E16" s="13"/>
      <c r="F16" s="13"/>
      <c r="G16" s="13"/>
      <c r="H16" s="14"/>
      <c r="I16" s="14"/>
      <c r="J16" s="13"/>
      <c r="K16" s="23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25</v>
      </c>
      <c r="B17" s="12" t="s">
        <v>168</v>
      </c>
      <c r="C17" s="13"/>
      <c r="D17" s="13"/>
      <c r="E17" s="13"/>
      <c r="F17" s="13"/>
      <c r="G17" s="13"/>
      <c r="H17" s="14"/>
      <c r="I17" s="14"/>
      <c r="J17" s="13"/>
      <c r="K17" s="23">
        <v>1</v>
      </c>
      <c r="L17" s="13"/>
      <c r="M17" s="13"/>
      <c r="N17" s="13"/>
      <c r="O17" s="13"/>
      <c r="P17" s="13"/>
      <c r="Q17" s="13"/>
      <c r="R17" s="14">
        <f t="shared" si="0"/>
        <v>1</v>
      </c>
      <c r="S17" s="14">
        <f t="shared" si="1"/>
        <v>1</v>
      </c>
      <c r="T17" s="15">
        <f t="shared" si="2"/>
        <v>1</v>
      </c>
      <c r="U17" s="13"/>
      <c r="V17" s="13"/>
      <c r="W17" s="14"/>
      <c r="X17" s="15"/>
    </row>
    <row r="18" spans="1:24" x14ac:dyDescent="0.3">
      <c r="A18" s="12">
        <v>101</v>
      </c>
      <c r="B18" s="12" t="s">
        <v>35</v>
      </c>
      <c r="C18" s="13"/>
      <c r="D18" s="13"/>
      <c r="E18" s="13"/>
      <c r="F18" s="14">
        <v>1</v>
      </c>
      <c r="G18" s="13"/>
      <c r="H18" s="14">
        <v>3</v>
      </c>
      <c r="I18" s="14">
        <v>4</v>
      </c>
      <c r="J18" s="13"/>
      <c r="K18" s="23">
        <v>5</v>
      </c>
      <c r="L18" s="13"/>
      <c r="M18" s="13"/>
      <c r="N18" s="13"/>
      <c r="O18" s="13"/>
      <c r="P18" s="13"/>
      <c r="Q18" s="13"/>
      <c r="R18" s="14">
        <f t="shared" si="0"/>
        <v>5</v>
      </c>
      <c r="S18" s="14">
        <f t="shared" si="1"/>
        <v>9</v>
      </c>
      <c r="T18" s="15">
        <f t="shared" si="2"/>
        <v>0.55555555555555558</v>
      </c>
      <c r="U18" s="13"/>
      <c r="V18" s="13"/>
      <c r="W18" s="14"/>
      <c r="X18" s="15"/>
    </row>
    <row r="19" spans="1:24" ht="19.2" x14ac:dyDescent="0.3">
      <c r="A19" s="12">
        <v>102</v>
      </c>
      <c r="B19" s="12" t="s">
        <v>169</v>
      </c>
      <c r="C19" s="13"/>
      <c r="D19" s="13"/>
      <c r="E19" s="13"/>
      <c r="F19" s="14"/>
      <c r="G19" s="13"/>
      <c r="H19" s="14"/>
      <c r="I19" s="14"/>
      <c r="J19" s="13"/>
      <c r="K19" s="23">
        <v>5</v>
      </c>
      <c r="L19" s="13"/>
      <c r="M19" s="13"/>
      <c r="N19" s="13"/>
      <c r="O19" s="13"/>
      <c r="P19" s="13"/>
      <c r="Q19" s="13"/>
      <c r="R19" s="14">
        <f t="shared" si="0"/>
        <v>5</v>
      </c>
      <c r="S19" s="14">
        <f t="shared" si="1"/>
        <v>5</v>
      </c>
      <c r="T19" s="15">
        <f t="shared" si="2"/>
        <v>1</v>
      </c>
      <c r="U19" s="13"/>
      <c r="V19" s="13"/>
      <c r="W19" s="14"/>
      <c r="X19" s="15"/>
    </row>
    <row r="20" spans="1:24" x14ac:dyDescent="0.3">
      <c r="A20" s="12">
        <v>201</v>
      </c>
      <c r="B20" s="12" t="s">
        <v>170</v>
      </c>
      <c r="C20" s="13"/>
      <c r="D20" s="13"/>
      <c r="E20" s="13"/>
      <c r="F20" s="14"/>
      <c r="G20" s="13"/>
      <c r="H20" s="14"/>
      <c r="I20" s="14"/>
      <c r="J20" s="13"/>
      <c r="K20" s="23">
        <v>3</v>
      </c>
      <c r="L20" s="13"/>
      <c r="M20" s="13"/>
      <c r="N20" s="13"/>
      <c r="O20" s="13"/>
      <c r="P20" s="13"/>
      <c r="Q20" s="13"/>
      <c r="R20" s="14">
        <f t="shared" si="0"/>
        <v>3</v>
      </c>
      <c r="S20" s="14">
        <f t="shared" si="1"/>
        <v>3</v>
      </c>
      <c r="T20" s="15">
        <f t="shared" si="2"/>
        <v>1</v>
      </c>
      <c r="U20" s="13"/>
      <c r="V20" s="13"/>
      <c r="W20" s="14"/>
      <c r="X20" s="15"/>
    </row>
    <row r="21" spans="1:24" x14ac:dyDescent="0.3">
      <c r="A21" s="12">
        <v>204</v>
      </c>
      <c r="B21" s="12" t="s">
        <v>171</v>
      </c>
      <c r="C21" s="13"/>
      <c r="D21" s="13"/>
      <c r="E21" s="13"/>
      <c r="F21" s="14"/>
      <c r="G21" s="13"/>
      <c r="H21" s="14"/>
      <c r="I21" s="14"/>
      <c r="J21" s="13"/>
      <c r="K21" s="23">
        <v>9</v>
      </c>
      <c r="L21" s="13"/>
      <c r="M21" s="13"/>
      <c r="N21" s="13"/>
      <c r="O21" s="13"/>
      <c r="P21" s="13"/>
      <c r="Q21" s="13"/>
      <c r="R21" s="14">
        <f t="shared" si="0"/>
        <v>9</v>
      </c>
      <c r="S21" s="14">
        <f t="shared" si="1"/>
        <v>9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205</v>
      </c>
      <c r="B22" s="12" t="s">
        <v>36</v>
      </c>
      <c r="C22" s="13"/>
      <c r="D22" s="13"/>
      <c r="E22" s="13"/>
      <c r="F22" s="13"/>
      <c r="G22" s="13"/>
      <c r="H22" s="14">
        <v>9</v>
      </c>
      <c r="I22" s="14">
        <v>9</v>
      </c>
      <c r="J22" s="13"/>
      <c r="K22" s="23">
        <v>198</v>
      </c>
      <c r="L22" s="13"/>
      <c r="M22" s="13"/>
      <c r="N22" s="13"/>
      <c r="O22" s="13"/>
      <c r="P22" s="13"/>
      <c r="Q22" s="13"/>
      <c r="R22" s="14">
        <f t="shared" si="0"/>
        <v>198</v>
      </c>
      <c r="S22" s="14">
        <f t="shared" si="1"/>
        <v>207</v>
      </c>
      <c r="T22" s="15">
        <f t="shared" si="2"/>
        <v>0.95652173913043481</v>
      </c>
      <c r="U22" s="13"/>
      <c r="V22" s="13"/>
      <c r="W22" s="14"/>
      <c r="X22" s="15"/>
    </row>
    <row r="23" spans="1:24" x14ac:dyDescent="0.3">
      <c r="A23" s="12">
        <v>206</v>
      </c>
      <c r="B23" s="12" t="s">
        <v>37</v>
      </c>
      <c r="C23" s="13"/>
      <c r="D23" s="13"/>
      <c r="E23" s="13"/>
      <c r="F23" s="14">
        <v>1</v>
      </c>
      <c r="G23" s="14">
        <v>6</v>
      </c>
      <c r="H23" s="13"/>
      <c r="I23" s="14">
        <v>7</v>
      </c>
      <c r="J23" s="13"/>
      <c r="K23" s="23">
        <v>361</v>
      </c>
      <c r="L23" s="14">
        <v>9</v>
      </c>
      <c r="M23" s="13"/>
      <c r="N23" s="13"/>
      <c r="O23" s="13"/>
      <c r="P23" s="13"/>
      <c r="Q23" s="13"/>
      <c r="R23" s="14">
        <f t="shared" si="0"/>
        <v>370</v>
      </c>
      <c r="S23" s="14">
        <f t="shared" si="1"/>
        <v>377</v>
      </c>
      <c r="T23" s="15">
        <f t="shared" si="2"/>
        <v>0.98143236074270557</v>
      </c>
      <c r="U23" s="13"/>
      <c r="V23" s="13"/>
      <c r="W23" s="14"/>
      <c r="X23" s="15"/>
    </row>
    <row r="24" spans="1:24" x14ac:dyDescent="0.3">
      <c r="A24" s="12">
        <v>210</v>
      </c>
      <c r="B24" s="12" t="s">
        <v>38</v>
      </c>
      <c r="C24" s="13"/>
      <c r="D24" s="13"/>
      <c r="E24" s="13"/>
      <c r="F24" s="14">
        <v>1</v>
      </c>
      <c r="G24" s="14">
        <v>6</v>
      </c>
      <c r="H24" s="13"/>
      <c r="I24" s="14">
        <v>7</v>
      </c>
      <c r="J24" s="13"/>
      <c r="K24" s="23">
        <v>213</v>
      </c>
      <c r="L24" s="13"/>
      <c r="M24" s="14">
        <v>1</v>
      </c>
      <c r="N24" s="13"/>
      <c r="O24" s="13"/>
      <c r="P24" s="13"/>
      <c r="Q24" s="13"/>
      <c r="R24" s="14">
        <f t="shared" si="0"/>
        <v>214</v>
      </c>
      <c r="S24" s="14">
        <f t="shared" si="1"/>
        <v>221</v>
      </c>
      <c r="T24" s="15">
        <f t="shared" si="2"/>
        <v>0.96832579185520362</v>
      </c>
      <c r="U24" s="13"/>
      <c r="V24" s="13"/>
      <c r="W24" s="14"/>
      <c r="X24" s="15"/>
    </row>
    <row r="25" spans="1:24" x14ac:dyDescent="0.3">
      <c r="A25" s="12">
        <v>212</v>
      </c>
      <c r="B25" s="12" t="s">
        <v>39</v>
      </c>
      <c r="C25" s="13"/>
      <c r="D25" s="14">
        <v>8</v>
      </c>
      <c r="E25" s="14">
        <v>11</v>
      </c>
      <c r="F25" s="14">
        <v>1</v>
      </c>
      <c r="G25" s="13"/>
      <c r="H25" s="14">
        <v>66</v>
      </c>
      <c r="I25" s="14">
        <v>86</v>
      </c>
      <c r="J25" s="14">
        <v>6</v>
      </c>
      <c r="K25" s="23">
        <v>2782</v>
      </c>
      <c r="L25" s="14">
        <v>57</v>
      </c>
      <c r="M25" s="13"/>
      <c r="N25" s="13"/>
      <c r="O25" s="13"/>
      <c r="P25" s="13"/>
      <c r="Q25" s="13"/>
      <c r="R25" s="14">
        <f t="shared" si="0"/>
        <v>2845</v>
      </c>
      <c r="S25" s="14">
        <f t="shared" si="1"/>
        <v>2931</v>
      </c>
      <c r="T25" s="15">
        <f t="shared" si="2"/>
        <v>0.97065847833503927</v>
      </c>
      <c r="U25" s="14"/>
      <c r="V25" s="15"/>
      <c r="W25" s="14"/>
      <c r="X25" s="15"/>
    </row>
    <row r="26" spans="1:24" x14ac:dyDescent="0.3">
      <c r="A26" s="12">
        <v>213</v>
      </c>
      <c r="B26" s="12" t="s">
        <v>40</v>
      </c>
      <c r="C26" s="13"/>
      <c r="D26" s="13"/>
      <c r="E26" s="13"/>
      <c r="F26" s="13"/>
      <c r="G26" s="13"/>
      <c r="H26" s="14">
        <v>37</v>
      </c>
      <c r="I26" s="14">
        <v>37</v>
      </c>
      <c r="J26" s="13"/>
      <c r="K26" s="23">
        <v>36</v>
      </c>
      <c r="L26" s="14">
        <v>1</v>
      </c>
      <c r="M26" s="13"/>
      <c r="N26" s="13"/>
      <c r="O26" s="13"/>
      <c r="P26" s="13"/>
      <c r="Q26" s="13"/>
      <c r="R26" s="14">
        <f t="shared" si="0"/>
        <v>37</v>
      </c>
      <c r="S26" s="14">
        <f t="shared" si="1"/>
        <v>74</v>
      </c>
      <c r="T26" s="15">
        <f t="shared" si="2"/>
        <v>0.5</v>
      </c>
      <c r="U26" s="13"/>
      <c r="V26" s="13"/>
      <c r="W26" s="14"/>
      <c r="X26" s="15"/>
    </row>
    <row r="27" spans="1:24" x14ac:dyDescent="0.3">
      <c r="A27" s="12">
        <v>214</v>
      </c>
      <c r="B27" s="12" t="s">
        <v>41</v>
      </c>
      <c r="C27" s="13"/>
      <c r="D27" s="13"/>
      <c r="E27" s="13"/>
      <c r="F27" s="13"/>
      <c r="G27" s="13"/>
      <c r="H27" s="14">
        <v>21</v>
      </c>
      <c r="I27" s="14">
        <v>21</v>
      </c>
      <c r="J27" s="13"/>
      <c r="K27" s="23">
        <v>58</v>
      </c>
      <c r="L27" s="13"/>
      <c r="M27" s="13"/>
      <c r="N27" s="13"/>
      <c r="O27" s="13"/>
      <c r="P27" s="13"/>
      <c r="Q27" s="13"/>
      <c r="R27" s="14">
        <f t="shared" si="0"/>
        <v>58</v>
      </c>
      <c r="S27" s="14">
        <f t="shared" si="1"/>
        <v>79</v>
      </c>
      <c r="T27" s="15">
        <f t="shared" si="2"/>
        <v>0.73417721518987344</v>
      </c>
      <c r="U27" s="13"/>
      <c r="V27" s="13"/>
      <c r="W27" s="14"/>
      <c r="X27" s="15"/>
    </row>
    <row r="28" spans="1:24" x14ac:dyDescent="0.3">
      <c r="A28" s="12">
        <v>215</v>
      </c>
      <c r="B28" s="12" t="s">
        <v>42</v>
      </c>
      <c r="C28" s="13"/>
      <c r="D28" s="13"/>
      <c r="E28" s="13"/>
      <c r="F28" s="13"/>
      <c r="G28" s="13"/>
      <c r="H28" s="14">
        <v>33</v>
      </c>
      <c r="I28" s="14">
        <v>33</v>
      </c>
      <c r="J28" s="13"/>
      <c r="K28" s="23">
        <v>100</v>
      </c>
      <c r="L28" s="13"/>
      <c r="M28" s="13"/>
      <c r="N28" s="13"/>
      <c r="O28" s="13"/>
      <c r="P28" s="13"/>
      <c r="Q28" s="13"/>
      <c r="R28" s="14">
        <f t="shared" si="0"/>
        <v>100</v>
      </c>
      <c r="S28" s="14">
        <f t="shared" si="1"/>
        <v>133</v>
      </c>
      <c r="T28" s="15">
        <f t="shared" si="2"/>
        <v>0.75187969924812026</v>
      </c>
      <c r="U28" s="13"/>
      <c r="V28" s="13"/>
      <c r="W28" s="14"/>
      <c r="X28" s="15"/>
    </row>
    <row r="29" spans="1:24" x14ac:dyDescent="0.3">
      <c r="A29" s="12">
        <v>216</v>
      </c>
      <c r="B29" s="12" t="s">
        <v>43</v>
      </c>
      <c r="C29" s="13"/>
      <c r="D29" s="13"/>
      <c r="E29" s="13"/>
      <c r="F29" s="13"/>
      <c r="G29" s="13"/>
      <c r="H29" s="14">
        <v>41</v>
      </c>
      <c r="I29" s="14">
        <v>41</v>
      </c>
      <c r="J29" s="13"/>
      <c r="K29" s="23">
        <v>635</v>
      </c>
      <c r="L29" s="13"/>
      <c r="M29" s="13"/>
      <c r="N29" s="13"/>
      <c r="O29" s="13"/>
      <c r="P29" s="13"/>
      <c r="Q29" s="13"/>
      <c r="R29" s="14">
        <f t="shared" si="0"/>
        <v>635</v>
      </c>
      <c r="S29" s="14">
        <f t="shared" si="1"/>
        <v>676</v>
      </c>
      <c r="T29" s="15">
        <f t="shared" si="2"/>
        <v>0.93934911242603547</v>
      </c>
      <c r="U29" s="13"/>
      <c r="V29" s="13"/>
      <c r="W29" s="14"/>
      <c r="X29" s="15"/>
    </row>
    <row r="30" spans="1:24" x14ac:dyDescent="0.3">
      <c r="A30" s="12">
        <v>217</v>
      </c>
      <c r="B30" s="12" t="s">
        <v>44</v>
      </c>
      <c r="C30" s="13"/>
      <c r="D30" s="13"/>
      <c r="E30" s="13"/>
      <c r="F30" s="13"/>
      <c r="G30" s="13"/>
      <c r="H30" s="14">
        <v>69</v>
      </c>
      <c r="I30" s="14">
        <v>69</v>
      </c>
      <c r="J30" s="13"/>
      <c r="K30" s="23">
        <v>1</v>
      </c>
      <c r="L30" s="13"/>
      <c r="M30" s="13"/>
      <c r="N30" s="13"/>
      <c r="O30" s="13"/>
      <c r="P30" s="13"/>
      <c r="Q30" s="13"/>
      <c r="R30" s="14">
        <f t="shared" si="0"/>
        <v>1</v>
      </c>
      <c r="S30" s="14">
        <f t="shared" si="1"/>
        <v>70</v>
      </c>
      <c r="T30" s="15">
        <f t="shared" si="2"/>
        <v>1.4285714285714285E-2</v>
      </c>
      <c r="U30" s="13"/>
      <c r="V30" s="13"/>
      <c r="W30" s="14"/>
      <c r="X30" s="15"/>
    </row>
    <row r="31" spans="1:24" x14ac:dyDescent="0.3">
      <c r="A31" s="12">
        <v>218</v>
      </c>
      <c r="B31" s="12" t="s">
        <v>45</v>
      </c>
      <c r="C31" s="13"/>
      <c r="D31" s="13"/>
      <c r="E31" s="13"/>
      <c r="F31" s="13"/>
      <c r="G31" s="13"/>
      <c r="H31" s="14">
        <v>27</v>
      </c>
      <c r="I31" s="14">
        <v>27</v>
      </c>
      <c r="J31" s="14">
        <v>37</v>
      </c>
      <c r="K31" s="23">
        <v>477</v>
      </c>
      <c r="L31" s="14">
        <v>2</v>
      </c>
      <c r="M31" s="13"/>
      <c r="N31" s="13"/>
      <c r="O31" s="13"/>
      <c r="P31" s="13"/>
      <c r="Q31" s="13"/>
      <c r="R31" s="14">
        <f t="shared" si="0"/>
        <v>516</v>
      </c>
      <c r="S31" s="14">
        <f t="shared" si="1"/>
        <v>543</v>
      </c>
      <c r="T31" s="15">
        <f t="shared" si="2"/>
        <v>0.95027624309392267</v>
      </c>
      <c r="U31" s="13"/>
      <c r="V31" s="13"/>
      <c r="W31" s="14"/>
      <c r="X31" s="15"/>
    </row>
    <row r="32" spans="1:24" x14ac:dyDescent="0.3">
      <c r="A32" s="12">
        <v>219</v>
      </c>
      <c r="B32" s="12" t="s">
        <v>46</v>
      </c>
      <c r="C32" s="13"/>
      <c r="D32" s="13"/>
      <c r="E32" s="13"/>
      <c r="F32" s="13"/>
      <c r="G32" s="13"/>
      <c r="H32" s="14">
        <v>5</v>
      </c>
      <c r="I32" s="14">
        <v>5</v>
      </c>
      <c r="J32" s="13"/>
      <c r="K32" s="23">
        <v>0</v>
      </c>
      <c r="L32" s="13"/>
      <c r="M32" s="13"/>
      <c r="N32" s="13"/>
      <c r="O32" s="13"/>
      <c r="P32" s="13"/>
      <c r="Q32" s="13"/>
      <c r="R32" s="14">
        <f t="shared" si="0"/>
        <v>0</v>
      </c>
      <c r="S32" s="14">
        <f t="shared" si="1"/>
        <v>5</v>
      </c>
      <c r="T32" s="15">
        <f t="shared" si="2"/>
        <v>0</v>
      </c>
      <c r="U32" s="13"/>
      <c r="V32" s="13"/>
      <c r="W32" s="13"/>
      <c r="X32" s="13"/>
    </row>
    <row r="33" spans="1:24" x14ac:dyDescent="0.3">
      <c r="A33" s="12">
        <v>225</v>
      </c>
      <c r="B33" s="12" t="s">
        <v>47</v>
      </c>
      <c r="C33" s="13"/>
      <c r="D33" s="13"/>
      <c r="E33" s="13"/>
      <c r="F33" s="13"/>
      <c r="G33" s="13"/>
      <c r="H33" s="14">
        <v>72</v>
      </c>
      <c r="I33" s="14">
        <v>72</v>
      </c>
      <c r="J33" s="13"/>
      <c r="K33" s="23">
        <v>0</v>
      </c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72</v>
      </c>
      <c r="T33" s="15">
        <f t="shared" si="2"/>
        <v>0</v>
      </c>
      <c r="U33" s="13"/>
      <c r="V33" s="13"/>
      <c r="W33" s="13"/>
      <c r="X33" s="13"/>
    </row>
    <row r="34" spans="1:24" x14ac:dyDescent="0.3">
      <c r="A34" s="12">
        <v>231</v>
      </c>
      <c r="B34" s="12" t="s">
        <v>48</v>
      </c>
      <c r="C34" s="13"/>
      <c r="D34" s="13"/>
      <c r="E34" s="14">
        <v>5</v>
      </c>
      <c r="F34" s="14">
        <v>7</v>
      </c>
      <c r="G34" s="14">
        <v>14</v>
      </c>
      <c r="H34" s="14">
        <v>73</v>
      </c>
      <c r="I34" s="14">
        <v>99</v>
      </c>
      <c r="J34" s="13"/>
      <c r="K34" s="23">
        <v>6842</v>
      </c>
      <c r="L34" s="14">
        <v>72</v>
      </c>
      <c r="M34" s="13"/>
      <c r="N34" s="13"/>
      <c r="O34" s="13"/>
      <c r="P34" s="13"/>
      <c r="Q34" s="13"/>
      <c r="R34" s="14">
        <f t="shared" si="0"/>
        <v>6914</v>
      </c>
      <c r="S34" s="14">
        <f t="shared" si="1"/>
        <v>7013</v>
      </c>
      <c r="T34" s="15">
        <f t="shared" si="2"/>
        <v>0.98588335947526018</v>
      </c>
      <c r="U34" s="13"/>
      <c r="V34" s="13"/>
      <c r="W34" s="14"/>
      <c r="X34" s="15"/>
    </row>
    <row r="35" spans="1:24" x14ac:dyDescent="0.3">
      <c r="A35" s="12">
        <v>911</v>
      </c>
      <c r="B35" s="12" t="s">
        <v>49</v>
      </c>
      <c r="C35" s="13"/>
      <c r="D35" s="13"/>
      <c r="E35" s="13"/>
      <c r="F35" s="14">
        <v>1</v>
      </c>
      <c r="G35" s="13"/>
      <c r="H35" s="13"/>
      <c r="I35" s="14">
        <v>1</v>
      </c>
      <c r="J35" s="13"/>
      <c r="K35" s="23">
        <v>3</v>
      </c>
      <c r="L35" s="13"/>
      <c r="M35" s="13"/>
      <c r="N35" s="13"/>
      <c r="O35" s="13"/>
      <c r="P35" s="13"/>
      <c r="Q35" s="13"/>
      <c r="R35" s="14">
        <f t="shared" si="0"/>
        <v>3</v>
      </c>
      <c r="S35" s="14">
        <f t="shared" si="1"/>
        <v>4</v>
      </c>
      <c r="T35" s="15">
        <f t="shared" si="2"/>
        <v>0.75</v>
      </c>
      <c r="U35" s="13"/>
      <c r="V35" s="13"/>
      <c r="W35" s="14"/>
      <c r="X35" s="15"/>
    </row>
    <row r="36" spans="1:24" x14ac:dyDescent="0.3">
      <c r="A36" s="12">
        <v>913</v>
      </c>
      <c r="B36" s="12" t="s">
        <v>50</v>
      </c>
      <c r="C36" s="13"/>
      <c r="D36" s="13"/>
      <c r="E36" s="13"/>
      <c r="F36" s="14">
        <v>1</v>
      </c>
      <c r="G36" s="13"/>
      <c r="H36" s="14">
        <v>15</v>
      </c>
      <c r="I36" s="14">
        <v>16</v>
      </c>
      <c r="J36" s="13"/>
      <c r="K36" s="23">
        <v>1</v>
      </c>
      <c r="L36" s="13"/>
      <c r="M36" s="13"/>
      <c r="N36" s="13"/>
      <c r="O36" s="13"/>
      <c r="P36" s="13"/>
      <c r="Q36" s="13"/>
      <c r="R36" s="14">
        <f t="shared" si="0"/>
        <v>1</v>
      </c>
      <c r="S36" s="14">
        <f t="shared" si="1"/>
        <v>17</v>
      </c>
      <c r="T36" s="15">
        <f t="shared" si="2"/>
        <v>5.8823529411764705E-2</v>
      </c>
      <c r="U36" s="13"/>
      <c r="V36" s="13"/>
      <c r="W36" s="13"/>
      <c r="X36" s="13"/>
    </row>
    <row r="37" spans="1:24" x14ac:dyDescent="0.3">
      <c r="A37" s="12">
        <v>914</v>
      </c>
      <c r="B37" s="12" t="s">
        <v>51</v>
      </c>
      <c r="C37" s="13"/>
      <c r="D37" s="13"/>
      <c r="E37" s="13"/>
      <c r="F37" s="14">
        <v>2</v>
      </c>
      <c r="G37" s="13"/>
      <c r="H37" s="14">
        <v>4</v>
      </c>
      <c r="I37" s="14">
        <v>6</v>
      </c>
      <c r="J37" s="13"/>
      <c r="K37" s="23">
        <v>121</v>
      </c>
      <c r="L37" s="13"/>
      <c r="M37" s="14">
        <v>1</v>
      </c>
      <c r="N37" s="13"/>
      <c r="O37" s="13"/>
      <c r="P37" s="13"/>
      <c r="Q37" s="13"/>
      <c r="R37" s="14">
        <f t="shared" si="0"/>
        <v>122</v>
      </c>
      <c r="S37" s="14">
        <f t="shared" si="1"/>
        <v>128</v>
      </c>
      <c r="T37" s="15">
        <f t="shared" si="2"/>
        <v>0.953125</v>
      </c>
      <c r="U37" s="13"/>
      <c r="V37" s="13"/>
      <c r="W37" s="14"/>
      <c r="X37" s="15"/>
    </row>
    <row r="38" spans="1:24" x14ac:dyDescent="0.3">
      <c r="A38" s="12">
        <v>919</v>
      </c>
      <c r="B38" s="12" t="s">
        <v>52</v>
      </c>
      <c r="C38" s="13"/>
      <c r="D38" s="13"/>
      <c r="E38" s="13"/>
      <c r="F38" s="13"/>
      <c r="G38" s="13"/>
      <c r="H38" s="14">
        <v>6</v>
      </c>
      <c r="I38" s="14">
        <v>6</v>
      </c>
      <c r="J38" s="13"/>
      <c r="K38" s="23">
        <v>1</v>
      </c>
      <c r="L38" s="13"/>
      <c r="M38" s="13"/>
      <c r="N38" s="13"/>
      <c r="O38" s="13"/>
      <c r="P38" s="13"/>
      <c r="Q38" s="13"/>
      <c r="R38" s="14">
        <f t="shared" si="0"/>
        <v>1</v>
      </c>
      <c r="S38" s="14">
        <f t="shared" si="1"/>
        <v>7</v>
      </c>
      <c r="T38" s="15">
        <f t="shared" si="2"/>
        <v>0.14285714285714285</v>
      </c>
      <c r="U38" s="13"/>
      <c r="V38" s="13"/>
      <c r="W38" s="13"/>
      <c r="X38" s="13"/>
    </row>
    <row r="39" spans="1:24" x14ac:dyDescent="0.3">
      <c r="A39" s="24">
        <v>921</v>
      </c>
      <c r="B39" s="23" t="s">
        <v>172</v>
      </c>
      <c r="K39" s="23">
        <v>77</v>
      </c>
      <c r="R39" s="14">
        <f t="shared" si="0"/>
        <v>77</v>
      </c>
      <c r="S39" s="14">
        <f t="shared" si="1"/>
        <v>77</v>
      </c>
      <c r="T39" s="15">
        <f t="shared" si="2"/>
        <v>1</v>
      </c>
    </row>
    <row r="40" spans="1:24" x14ac:dyDescent="0.3">
      <c r="R40" s="14"/>
      <c r="S40" s="14"/>
      <c r="T40" s="15"/>
    </row>
    <row r="41" spans="1:24" x14ac:dyDescent="0.3">
      <c r="R41" s="14"/>
      <c r="S41" s="14"/>
      <c r="T41" s="15"/>
    </row>
    <row r="42" spans="1:24" x14ac:dyDescent="0.3">
      <c r="A42" s="13"/>
      <c r="B42" s="16" t="s">
        <v>53</v>
      </c>
      <c r="C42" s="13"/>
      <c r="D42" s="14">
        <v>10</v>
      </c>
      <c r="E42" s="14">
        <v>16</v>
      </c>
      <c r="F42" s="14">
        <v>33</v>
      </c>
      <c r="G42" s="14">
        <v>28</v>
      </c>
      <c r="H42" s="14">
        <v>502</v>
      </c>
      <c r="I42" s="14">
        <v>589</v>
      </c>
      <c r="J42" s="14">
        <v>43</v>
      </c>
      <c r="K42" s="23">
        <f>SUM(K14:K39)</f>
        <v>15597</v>
      </c>
      <c r="L42" s="14">
        <v>148</v>
      </c>
      <c r="M42" s="14">
        <v>7</v>
      </c>
      <c r="N42" s="13"/>
      <c r="O42" s="13"/>
      <c r="P42" s="13"/>
      <c r="Q42" s="13"/>
      <c r="R42" s="14">
        <f t="shared" si="0"/>
        <v>15795</v>
      </c>
      <c r="S42" s="14">
        <f t="shared" si="1"/>
        <v>16384</v>
      </c>
      <c r="T42" s="15">
        <f t="shared" si="2"/>
        <v>0.96405029296875</v>
      </c>
      <c r="U42" s="14"/>
      <c r="V42" s="15"/>
      <c r="W42" s="14"/>
      <c r="X42" s="15"/>
    </row>
    <row r="43" spans="1:24" x14ac:dyDescent="0.3">
      <c r="A43" s="13"/>
      <c r="B43" s="16" t="s">
        <v>54</v>
      </c>
      <c r="C43" s="15">
        <v>0</v>
      </c>
      <c r="D43" s="17">
        <v>2E-3</v>
      </c>
      <c r="E43" s="17">
        <v>5.0000000000000001E-3</v>
      </c>
      <c r="F43" s="17">
        <v>6.0000000000000001E-3</v>
      </c>
      <c r="G43" s="17">
        <v>3.2000000000000001E-2</v>
      </c>
      <c r="H43" s="17">
        <v>3.9E-2</v>
      </c>
      <c r="I43" s="17">
        <v>2.1000000000000001E-2</v>
      </c>
      <c r="J43" s="17">
        <v>1E-3</v>
      </c>
      <c r="K43" s="15">
        <f>K42/$I$311</f>
        <v>8.6926232249147292E-3</v>
      </c>
      <c r="L43" s="17">
        <v>2E-3</v>
      </c>
      <c r="M43" s="17">
        <v>1E-3</v>
      </c>
      <c r="N43" s="15">
        <v>0</v>
      </c>
      <c r="O43" s="15">
        <v>0</v>
      </c>
      <c r="P43" s="15">
        <v>0</v>
      </c>
      <c r="Q43" s="15">
        <v>0</v>
      </c>
      <c r="R43" s="17">
        <f>R42/$P$311</f>
        <v>8.1674590230902001E-3</v>
      </c>
      <c r="S43" s="17">
        <f>S42/$Q$311</f>
        <v>8.3530595170785496E-3</v>
      </c>
      <c r="T43" s="13"/>
      <c r="U43" s="17"/>
      <c r="V43" s="13"/>
      <c r="W43" s="17"/>
      <c r="X43" s="13"/>
    </row>
    <row r="45" spans="1:24" ht="17.399999999999999" customHeight="1" x14ac:dyDescent="0.3">
      <c r="A45" s="1" t="s">
        <v>0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7.6" customHeight="1" x14ac:dyDescent="0.3">
      <c r="A46" s="1" t="s">
        <v>1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</row>
    <row r="49" spans="1:24" ht="31.2" x14ac:dyDescent="0.3">
      <c r="A49" s="3" t="s">
        <v>3</v>
      </c>
      <c r="B49" s="4"/>
      <c r="C49" s="5" t="s">
        <v>55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4.4" customHeight="1" x14ac:dyDescent="0.3">
      <c r="A50" s="22" t="s">
        <v>2</v>
      </c>
      <c r="B50" s="22"/>
      <c r="C50" s="22"/>
    </row>
    <row r="52" spans="1:24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4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4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18</v>
      </c>
      <c r="K54" s="6" t="s">
        <v>165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/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30</v>
      </c>
      <c r="K55" s="6" t="s">
        <v>166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 s="12">
        <v>301</v>
      </c>
      <c r="B58" s="12" t="s">
        <v>56</v>
      </c>
      <c r="C58" s="13"/>
      <c r="D58" s="13"/>
      <c r="E58" s="13"/>
      <c r="F58" s="14">
        <v>6</v>
      </c>
      <c r="G58" s="13"/>
      <c r="H58" s="13"/>
      <c r="I58" s="14">
        <v>6</v>
      </c>
      <c r="J58" s="13"/>
      <c r="K58" s="23">
        <v>19</v>
      </c>
      <c r="L58" s="13"/>
      <c r="M58" s="13"/>
      <c r="N58" s="13"/>
      <c r="O58" s="13"/>
      <c r="P58" s="13"/>
      <c r="Q58" s="13"/>
      <c r="R58" s="14">
        <f t="shared" ref="R58" si="3">SUM(J58:Q58)</f>
        <v>19</v>
      </c>
      <c r="S58" s="14">
        <f t="shared" ref="S58" si="4">SUM(I58,R58)</f>
        <v>25</v>
      </c>
      <c r="T58" s="15">
        <f t="shared" ref="T58" si="5">R58/S58</f>
        <v>0.76</v>
      </c>
      <c r="U58" s="13"/>
      <c r="V58" s="13"/>
      <c r="W58" s="14"/>
      <c r="X58" s="15"/>
    </row>
    <row r="59" spans="1:24" x14ac:dyDescent="0.3">
      <c r="A59" s="12">
        <v>302</v>
      </c>
      <c r="B59" s="12" t="s">
        <v>57</v>
      </c>
      <c r="C59" s="13"/>
      <c r="D59" s="13"/>
      <c r="E59" s="13"/>
      <c r="F59" s="13"/>
      <c r="G59" s="13"/>
      <c r="H59" s="14">
        <v>24</v>
      </c>
      <c r="I59" s="14">
        <v>24</v>
      </c>
      <c r="J59" s="14">
        <v>6</v>
      </c>
      <c r="K59" s="23">
        <v>217</v>
      </c>
      <c r="L59" s="13"/>
      <c r="M59" s="13"/>
      <c r="N59" s="13"/>
      <c r="O59" s="13"/>
      <c r="P59" s="13"/>
      <c r="Q59" s="13"/>
      <c r="R59" s="14">
        <f t="shared" ref="R59:R98" si="6">SUM(J59:Q59)</f>
        <v>223</v>
      </c>
      <c r="S59" s="14">
        <f t="shared" ref="S59:S98" si="7">SUM(I59,R59)</f>
        <v>247</v>
      </c>
      <c r="T59" s="15">
        <f t="shared" ref="T59:T98" si="8">R59/S59</f>
        <v>0.90283400809716596</v>
      </c>
      <c r="U59" s="13"/>
      <c r="V59" s="13"/>
      <c r="W59" s="14"/>
      <c r="X59" s="15"/>
    </row>
    <row r="60" spans="1:24" ht="20.399999999999999" x14ac:dyDescent="0.3">
      <c r="A60" s="25">
        <v>303</v>
      </c>
      <c r="B60" s="25" t="s">
        <v>173</v>
      </c>
      <c r="C60" s="13"/>
      <c r="D60" s="13"/>
      <c r="E60" s="13"/>
      <c r="F60" s="13"/>
      <c r="G60" s="13"/>
      <c r="H60" s="14"/>
      <c r="I60" s="14"/>
      <c r="J60" s="14"/>
      <c r="K60" s="23">
        <v>14</v>
      </c>
      <c r="L60" s="13"/>
      <c r="M60" s="13"/>
      <c r="N60" s="13"/>
      <c r="O60" s="13"/>
      <c r="P60" s="13"/>
      <c r="Q60" s="13"/>
      <c r="R60" s="14">
        <f t="shared" si="6"/>
        <v>14</v>
      </c>
      <c r="S60" s="14">
        <f t="shared" si="7"/>
        <v>14</v>
      </c>
      <c r="T60" s="15">
        <f t="shared" si="8"/>
        <v>1</v>
      </c>
      <c r="U60" s="13"/>
      <c r="V60" s="13"/>
      <c r="W60" s="14"/>
      <c r="X60" s="15"/>
    </row>
    <row r="61" spans="1:24" x14ac:dyDescent="0.3">
      <c r="A61" s="12">
        <v>307</v>
      </c>
      <c r="B61" s="12" t="s">
        <v>58</v>
      </c>
      <c r="C61" s="13"/>
      <c r="D61" s="13"/>
      <c r="E61" s="13"/>
      <c r="F61" s="13"/>
      <c r="G61" s="13"/>
      <c r="H61" s="14">
        <v>90</v>
      </c>
      <c r="I61" s="14">
        <v>90</v>
      </c>
      <c r="J61" s="13"/>
      <c r="K61" s="23">
        <v>16</v>
      </c>
      <c r="L61" s="13"/>
      <c r="M61" s="13"/>
      <c r="N61" s="13"/>
      <c r="O61" s="13"/>
      <c r="P61" s="13"/>
      <c r="Q61" s="13"/>
      <c r="R61" s="14">
        <f t="shared" si="6"/>
        <v>16</v>
      </c>
      <c r="S61" s="14">
        <f t="shared" si="7"/>
        <v>106</v>
      </c>
      <c r="T61" s="15">
        <f t="shared" si="8"/>
        <v>0.15094339622641509</v>
      </c>
      <c r="U61" s="13"/>
      <c r="V61" s="13"/>
      <c r="W61" s="14"/>
      <c r="X61" s="15"/>
    </row>
    <row r="62" spans="1:24" x14ac:dyDescent="0.3">
      <c r="A62" s="12">
        <v>308</v>
      </c>
      <c r="B62" s="12" t="s">
        <v>59</v>
      </c>
      <c r="C62" s="13"/>
      <c r="D62" s="14">
        <v>82</v>
      </c>
      <c r="E62" s="13"/>
      <c r="F62" s="14">
        <v>12</v>
      </c>
      <c r="G62" s="13"/>
      <c r="H62" s="14">
        <v>44</v>
      </c>
      <c r="I62" s="14">
        <v>138</v>
      </c>
      <c r="J62" s="13"/>
      <c r="K62" s="23">
        <v>851</v>
      </c>
      <c r="L62" s="14">
        <v>15</v>
      </c>
      <c r="M62" s="13"/>
      <c r="N62" s="13"/>
      <c r="O62" s="13"/>
      <c r="P62" s="13"/>
      <c r="Q62" s="13"/>
      <c r="R62" s="14">
        <f t="shared" si="6"/>
        <v>866</v>
      </c>
      <c r="S62" s="14">
        <f t="shared" si="7"/>
        <v>1004</v>
      </c>
      <c r="T62" s="15">
        <f t="shared" si="8"/>
        <v>0.86254980079681276</v>
      </c>
      <c r="U62" s="13"/>
      <c r="V62" s="13"/>
      <c r="W62" s="14"/>
      <c r="X62" s="15"/>
    </row>
    <row r="63" spans="1:24" x14ac:dyDescent="0.3">
      <c r="A63" s="12">
        <v>312</v>
      </c>
      <c r="B63" s="12" t="s">
        <v>60</v>
      </c>
      <c r="C63" s="13"/>
      <c r="D63" s="13"/>
      <c r="E63" s="13"/>
      <c r="F63" s="13"/>
      <c r="G63" s="14">
        <v>6</v>
      </c>
      <c r="H63" s="14">
        <v>1</v>
      </c>
      <c r="I63" s="14">
        <v>7</v>
      </c>
      <c r="J63" s="13"/>
      <c r="K63" s="23">
        <v>150</v>
      </c>
      <c r="L63" s="14">
        <v>13</v>
      </c>
      <c r="M63" s="14">
        <v>2</v>
      </c>
      <c r="N63" s="13"/>
      <c r="O63" s="13"/>
      <c r="P63" s="13"/>
      <c r="Q63" s="13"/>
      <c r="R63" s="14">
        <f t="shared" si="6"/>
        <v>165</v>
      </c>
      <c r="S63" s="14">
        <f t="shared" si="7"/>
        <v>172</v>
      </c>
      <c r="T63" s="15">
        <f t="shared" si="8"/>
        <v>0.95930232558139539</v>
      </c>
      <c r="U63" s="13"/>
      <c r="V63" s="13"/>
      <c r="W63" s="14"/>
      <c r="X63" s="15"/>
    </row>
    <row r="64" spans="1:24" x14ac:dyDescent="0.3">
      <c r="A64" s="12">
        <v>314</v>
      </c>
      <c r="B64" s="12" t="s">
        <v>61</v>
      </c>
      <c r="C64" s="13"/>
      <c r="D64" s="14">
        <v>2</v>
      </c>
      <c r="E64" s="14">
        <v>1</v>
      </c>
      <c r="F64" s="14">
        <v>1</v>
      </c>
      <c r="G64" s="13"/>
      <c r="H64" s="14">
        <v>150</v>
      </c>
      <c r="I64" s="14">
        <v>154</v>
      </c>
      <c r="J64" s="14">
        <v>154</v>
      </c>
      <c r="K64" s="23">
        <v>3970</v>
      </c>
      <c r="L64" s="14">
        <v>43</v>
      </c>
      <c r="M64" s="13"/>
      <c r="N64" s="13"/>
      <c r="O64" s="13"/>
      <c r="P64" s="13"/>
      <c r="Q64" s="13"/>
      <c r="R64" s="14">
        <f t="shared" si="6"/>
        <v>4167</v>
      </c>
      <c r="S64" s="14">
        <f t="shared" si="7"/>
        <v>4321</v>
      </c>
      <c r="T64" s="15">
        <f t="shared" si="8"/>
        <v>0.96436010182828047</v>
      </c>
      <c r="U64" s="13"/>
      <c r="V64" s="13"/>
      <c r="W64" s="14"/>
      <c r="X64" s="15"/>
    </row>
    <row r="65" spans="1:24" ht="19.2" x14ac:dyDescent="0.3">
      <c r="A65" s="12">
        <v>315</v>
      </c>
      <c r="B65" s="12" t="s">
        <v>174</v>
      </c>
      <c r="C65" s="13"/>
      <c r="D65" s="14"/>
      <c r="E65" s="14"/>
      <c r="F65" s="14"/>
      <c r="G65" s="13"/>
      <c r="H65" s="14"/>
      <c r="I65" s="14"/>
      <c r="J65" s="14"/>
      <c r="K65" s="23">
        <v>31</v>
      </c>
      <c r="L65" s="14"/>
      <c r="M65" s="13"/>
      <c r="N65" s="13"/>
      <c r="O65" s="13"/>
      <c r="P65" s="13"/>
      <c r="Q65" s="13"/>
      <c r="R65" s="14">
        <f t="shared" si="6"/>
        <v>31</v>
      </c>
      <c r="S65" s="14">
        <f t="shared" si="7"/>
        <v>31</v>
      </c>
      <c r="T65" s="15">
        <f t="shared" si="8"/>
        <v>1</v>
      </c>
      <c r="U65" s="13"/>
      <c r="V65" s="13"/>
      <c r="W65" s="14"/>
      <c r="X65" s="15"/>
    </row>
    <row r="66" spans="1:24" x14ac:dyDescent="0.3">
      <c r="A66" s="12">
        <v>316</v>
      </c>
      <c r="B66" s="12" t="s">
        <v>62</v>
      </c>
      <c r="C66" s="13"/>
      <c r="D66" s="14">
        <v>2</v>
      </c>
      <c r="E66" s="13"/>
      <c r="F66" s="14">
        <v>1</v>
      </c>
      <c r="G66" s="13"/>
      <c r="H66" s="13"/>
      <c r="I66" s="14">
        <v>3</v>
      </c>
      <c r="J66" s="13"/>
      <c r="K66" s="23">
        <v>16</v>
      </c>
      <c r="L66" s="13"/>
      <c r="M66" s="14">
        <v>6</v>
      </c>
      <c r="N66" s="13"/>
      <c r="O66" s="13"/>
      <c r="P66" s="13"/>
      <c r="Q66" s="13"/>
      <c r="R66" s="14">
        <f t="shared" si="6"/>
        <v>22</v>
      </c>
      <c r="S66" s="14">
        <f t="shared" si="7"/>
        <v>25</v>
      </c>
      <c r="T66" s="15">
        <f t="shared" si="8"/>
        <v>0.88</v>
      </c>
      <c r="U66" s="13"/>
      <c r="V66" s="13"/>
      <c r="W66" s="14"/>
      <c r="X66" s="15"/>
    </row>
    <row r="67" spans="1:24" x14ac:dyDescent="0.3">
      <c r="A67" s="12">
        <v>317</v>
      </c>
      <c r="B67" s="12" t="s">
        <v>183</v>
      </c>
      <c r="C67" s="13"/>
      <c r="D67" s="14"/>
      <c r="E67" s="13"/>
      <c r="F67" s="14"/>
      <c r="G67" s="13"/>
      <c r="H67" s="13"/>
      <c r="I67" s="14"/>
      <c r="J67" s="13"/>
      <c r="K67" s="23">
        <v>18</v>
      </c>
      <c r="L67" s="13"/>
      <c r="M67" s="14"/>
      <c r="N67" s="13"/>
      <c r="O67" s="13"/>
      <c r="P67" s="13"/>
      <c r="Q67" s="13"/>
      <c r="R67" s="14">
        <f t="shared" si="6"/>
        <v>18</v>
      </c>
      <c r="S67" s="14">
        <f t="shared" si="7"/>
        <v>18</v>
      </c>
      <c r="T67" s="15">
        <f t="shared" si="8"/>
        <v>1</v>
      </c>
      <c r="U67" s="13"/>
      <c r="V67" s="13"/>
      <c r="W67" s="14"/>
      <c r="X67" s="15"/>
    </row>
    <row r="68" spans="1:24" x14ac:dyDescent="0.3">
      <c r="A68" s="12">
        <v>318</v>
      </c>
      <c r="B68" s="12" t="s">
        <v>63</v>
      </c>
      <c r="C68" s="13"/>
      <c r="D68" s="13"/>
      <c r="E68" s="13"/>
      <c r="F68" s="13"/>
      <c r="G68" s="13"/>
      <c r="H68" s="14">
        <v>14</v>
      </c>
      <c r="I68" s="14">
        <v>14</v>
      </c>
      <c r="J68" s="13"/>
      <c r="K68" s="23">
        <v>42</v>
      </c>
      <c r="L68" s="13"/>
      <c r="M68" s="13"/>
      <c r="N68" s="13"/>
      <c r="O68" s="13"/>
      <c r="P68" s="13"/>
      <c r="Q68" s="13"/>
      <c r="R68" s="14">
        <f t="shared" si="6"/>
        <v>42</v>
      </c>
      <c r="S68" s="14">
        <f t="shared" si="7"/>
        <v>56</v>
      </c>
      <c r="T68" s="15">
        <f t="shared" si="8"/>
        <v>0.75</v>
      </c>
      <c r="U68" s="13"/>
      <c r="V68" s="13"/>
      <c r="W68" s="14"/>
      <c r="X68" s="15"/>
    </row>
    <row r="69" spans="1:24" x14ac:dyDescent="0.3">
      <c r="A69" s="12">
        <v>321</v>
      </c>
      <c r="B69" s="12" t="s">
        <v>64</v>
      </c>
      <c r="C69" s="13"/>
      <c r="D69" s="13"/>
      <c r="E69" s="14">
        <v>2</v>
      </c>
      <c r="F69" s="14">
        <v>1</v>
      </c>
      <c r="G69" s="13"/>
      <c r="H69" s="14">
        <v>1</v>
      </c>
      <c r="I69" s="14">
        <v>4</v>
      </c>
      <c r="J69" s="13"/>
      <c r="K69" s="23">
        <v>30</v>
      </c>
      <c r="L69" s="13"/>
      <c r="M69" s="13"/>
      <c r="N69" s="13"/>
      <c r="O69" s="13"/>
      <c r="P69" s="13"/>
      <c r="Q69" s="13"/>
      <c r="R69" s="14">
        <f t="shared" si="6"/>
        <v>30</v>
      </c>
      <c r="S69" s="14">
        <f t="shared" si="7"/>
        <v>34</v>
      </c>
      <c r="T69" s="15">
        <f t="shared" si="8"/>
        <v>0.88235294117647056</v>
      </c>
      <c r="U69" s="13"/>
      <c r="V69" s="13"/>
      <c r="W69" s="14"/>
      <c r="X69" s="15"/>
    </row>
    <row r="70" spans="1:24" x14ac:dyDescent="0.3">
      <c r="A70" s="12">
        <v>322</v>
      </c>
      <c r="B70" s="12" t="s">
        <v>175</v>
      </c>
      <c r="C70" s="13"/>
      <c r="D70" s="13"/>
      <c r="E70" s="14"/>
      <c r="F70" s="14"/>
      <c r="G70" s="13"/>
      <c r="H70" s="14"/>
      <c r="I70" s="14"/>
      <c r="J70" s="13"/>
      <c r="K70" s="23">
        <v>70</v>
      </c>
      <c r="L70" s="13"/>
      <c r="M70" s="13"/>
      <c r="N70" s="13"/>
      <c r="O70" s="13"/>
      <c r="P70" s="13"/>
      <c r="Q70" s="13"/>
      <c r="R70" s="14">
        <f t="shared" si="6"/>
        <v>70</v>
      </c>
      <c r="S70" s="14">
        <f t="shared" si="7"/>
        <v>70</v>
      </c>
      <c r="T70" s="15">
        <f t="shared" si="8"/>
        <v>1</v>
      </c>
      <c r="U70" s="13"/>
      <c r="V70" s="13"/>
      <c r="W70" s="14"/>
      <c r="X70" s="15"/>
    </row>
    <row r="71" spans="1:24" x14ac:dyDescent="0.3">
      <c r="A71" s="12">
        <v>323</v>
      </c>
      <c r="B71" s="12" t="s">
        <v>65</v>
      </c>
      <c r="C71" s="13"/>
      <c r="D71" s="13"/>
      <c r="E71" s="14">
        <v>14</v>
      </c>
      <c r="F71" s="13"/>
      <c r="G71" s="13"/>
      <c r="H71" s="13"/>
      <c r="I71" s="14">
        <v>14</v>
      </c>
      <c r="J71" s="13"/>
      <c r="K71" s="23">
        <v>97</v>
      </c>
      <c r="L71" s="13"/>
      <c r="M71" s="13"/>
      <c r="N71" s="13"/>
      <c r="O71" s="13"/>
      <c r="P71" s="13"/>
      <c r="Q71" s="13"/>
      <c r="R71" s="14">
        <f t="shared" si="6"/>
        <v>97</v>
      </c>
      <c r="S71" s="14">
        <f t="shared" si="7"/>
        <v>111</v>
      </c>
      <c r="T71" s="15">
        <f t="shared" si="8"/>
        <v>0.87387387387387383</v>
      </c>
      <c r="U71" s="13"/>
      <c r="V71" s="13"/>
      <c r="W71" s="14"/>
      <c r="X71" s="15"/>
    </row>
    <row r="72" spans="1:24" x14ac:dyDescent="0.3">
      <c r="A72" s="12">
        <v>324</v>
      </c>
      <c r="B72" s="12" t="s">
        <v>66</v>
      </c>
      <c r="C72" s="13"/>
      <c r="D72" s="13"/>
      <c r="E72" s="13"/>
      <c r="F72" s="13"/>
      <c r="G72" s="13"/>
      <c r="H72" s="14">
        <v>24</v>
      </c>
      <c r="I72" s="14">
        <v>24</v>
      </c>
      <c r="J72" s="13"/>
      <c r="K72" s="23">
        <v>0</v>
      </c>
      <c r="L72" s="13"/>
      <c r="M72" s="13"/>
      <c r="N72" s="13"/>
      <c r="O72" s="13"/>
      <c r="P72" s="13"/>
      <c r="Q72" s="13"/>
      <c r="R72" s="14">
        <f t="shared" si="6"/>
        <v>0</v>
      </c>
      <c r="S72" s="14">
        <f t="shared" si="7"/>
        <v>24</v>
      </c>
      <c r="T72" s="15">
        <f t="shared" si="8"/>
        <v>0</v>
      </c>
      <c r="U72" s="13"/>
      <c r="V72" s="13"/>
      <c r="W72" s="13"/>
      <c r="X72" s="13"/>
    </row>
    <row r="73" spans="1:24" x14ac:dyDescent="0.3">
      <c r="A73" s="12">
        <v>328</v>
      </c>
      <c r="B73" s="12" t="s">
        <v>67</v>
      </c>
      <c r="C73" s="13"/>
      <c r="D73" s="13"/>
      <c r="E73" s="13"/>
      <c r="F73" s="13"/>
      <c r="G73" s="13"/>
      <c r="H73" s="14">
        <v>134</v>
      </c>
      <c r="I73" s="14">
        <v>134</v>
      </c>
      <c r="J73" s="14">
        <v>32</v>
      </c>
      <c r="K73" s="23">
        <v>3124</v>
      </c>
      <c r="L73" s="14">
        <v>152</v>
      </c>
      <c r="M73" s="13"/>
      <c r="N73" s="13"/>
      <c r="O73" s="13"/>
      <c r="P73" s="13"/>
      <c r="Q73" s="13"/>
      <c r="R73" s="14">
        <f t="shared" si="6"/>
        <v>3308</v>
      </c>
      <c r="S73" s="14">
        <f t="shared" si="7"/>
        <v>3442</v>
      </c>
      <c r="T73" s="15">
        <f t="shared" si="8"/>
        <v>0.96106914584543868</v>
      </c>
      <c r="U73" s="14"/>
      <c r="V73" s="15"/>
      <c r="W73" s="14"/>
      <c r="X73" s="15"/>
    </row>
    <row r="74" spans="1:24" x14ac:dyDescent="0.3">
      <c r="A74" s="12">
        <v>329</v>
      </c>
      <c r="B74" s="12" t="s">
        <v>68</v>
      </c>
      <c r="C74" s="13"/>
      <c r="D74" s="14">
        <v>208</v>
      </c>
      <c r="E74" s="13"/>
      <c r="F74" s="14">
        <v>12</v>
      </c>
      <c r="G74" s="13"/>
      <c r="H74" s="14">
        <v>57</v>
      </c>
      <c r="I74" s="14">
        <v>277</v>
      </c>
      <c r="J74" s="13"/>
      <c r="K74" s="23">
        <v>1130</v>
      </c>
      <c r="L74" s="14">
        <v>18</v>
      </c>
      <c r="M74" s="13"/>
      <c r="N74" s="13"/>
      <c r="O74" s="13"/>
      <c r="P74" s="13"/>
      <c r="Q74" s="13"/>
      <c r="R74" s="14">
        <f t="shared" si="6"/>
        <v>1148</v>
      </c>
      <c r="S74" s="14">
        <f t="shared" si="7"/>
        <v>1425</v>
      </c>
      <c r="T74" s="15">
        <f t="shared" si="8"/>
        <v>0.80561403508771934</v>
      </c>
      <c r="U74" s="13"/>
      <c r="V74" s="13"/>
      <c r="W74" s="14"/>
      <c r="X74" s="15"/>
    </row>
    <row r="75" spans="1:24" x14ac:dyDescent="0.3">
      <c r="A75" s="12">
        <v>330</v>
      </c>
      <c r="B75" s="12" t="s">
        <v>69</v>
      </c>
      <c r="C75" s="13"/>
      <c r="D75" s="13"/>
      <c r="E75" s="13"/>
      <c r="F75" s="13"/>
      <c r="G75" s="13"/>
      <c r="H75" s="14">
        <v>20</v>
      </c>
      <c r="I75" s="14">
        <v>20</v>
      </c>
      <c r="J75" s="14">
        <v>66</v>
      </c>
      <c r="K75" s="23">
        <v>33</v>
      </c>
      <c r="L75" s="13"/>
      <c r="M75" s="13"/>
      <c r="N75" s="13"/>
      <c r="O75" s="13"/>
      <c r="P75" s="13"/>
      <c r="Q75" s="13"/>
      <c r="R75" s="14">
        <f t="shared" si="6"/>
        <v>99</v>
      </c>
      <c r="S75" s="14">
        <f t="shared" si="7"/>
        <v>119</v>
      </c>
      <c r="T75" s="15">
        <f t="shared" si="8"/>
        <v>0.83193277310924374</v>
      </c>
      <c r="U75" s="13"/>
      <c r="V75" s="13"/>
      <c r="W75" s="14"/>
      <c r="X75" s="15"/>
    </row>
    <row r="76" spans="1:24" x14ac:dyDescent="0.3">
      <c r="A76" s="12">
        <v>332</v>
      </c>
      <c r="B76" s="12" t="s">
        <v>176</v>
      </c>
      <c r="C76" s="13"/>
      <c r="D76" s="13"/>
      <c r="E76" s="13"/>
      <c r="F76" s="13"/>
      <c r="G76" s="13"/>
      <c r="H76" s="14"/>
      <c r="I76" s="14"/>
      <c r="J76" s="14"/>
      <c r="K76" s="23">
        <v>7</v>
      </c>
      <c r="L76" s="13"/>
      <c r="M76" s="13"/>
      <c r="N76" s="13"/>
      <c r="O76" s="13"/>
      <c r="P76" s="13"/>
      <c r="Q76" s="13"/>
      <c r="R76" s="14">
        <f t="shared" si="6"/>
        <v>7</v>
      </c>
      <c r="S76" s="14">
        <f t="shared" si="7"/>
        <v>7</v>
      </c>
      <c r="T76" s="15">
        <f t="shared" si="8"/>
        <v>1</v>
      </c>
      <c r="U76" s="13"/>
      <c r="V76" s="13"/>
      <c r="W76" s="14"/>
      <c r="X76" s="15"/>
    </row>
    <row r="77" spans="1:24" x14ac:dyDescent="0.3">
      <c r="A77" s="12">
        <v>333</v>
      </c>
      <c r="B77" s="12" t="s">
        <v>70</v>
      </c>
      <c r="C77" s="13"/>
      <c r="D77" s="13"/>
      <c r="E77" s="13"/>
      <c r="F77" s="13"/>
      <c r="G77" s="13"/>
      <c r="H77" s="14">
        <v>16</v>
      </c>
      <c r="I77" s="14">
        <v>16</v>
      </c>
      <c r="J77" s="13"/>
      <c r="K77" s="23">
        <v>118</v>
      </c>
      <c r="L77" s="13"/>
      <c r="M77" s="13"/>
      <c r="N77" s="13"/>
      <c r="O77" s="13"/>
      <c r="P77" s="13"/>
      <c r="Q77" s="13"/>
      <c r="R77" s="14">
        <f t="shared" si="6"/>
        <v>118</v>
      </c>
      <c r="S77" s="14">
        <f t="shared" si="7"/>
        <v>134</v>
      </c>
      <c r="T77" s="15">
        <f t="shared" si="8"/>
        <v>0.88059701492537312</v>
      </c>
      <c r="U77" s="13"/>
      <c r="V77" s="13"/>
      <c r="W77" s="13"/>
      <c r="X77" s="13"/>
    </row>
    <row r="78" spans="1:24" x14ac:dyDescent="0.3">
      <c r="A78" s="12">
        <v>334</v>
      </c>
      <c r="B78" s="12" t="s">
        <v>71</v>
      </c>
      <c r="C78" s="13"/>
      <c r="D78" s="13"/>
      <c r="E78" s="13"/>
      <c r="F78" s="13"/>
      <c r="G78" s="13"/>
      <c r="H78" s="14">
        <v>2</v>
      </c>
      <c r="I78" s="14">
        <v>2</v>
      </c>
      <c r="J78" s="13"/>
      <c r="K78" s="23">
        <v>39</v>
      </c>
      <c r="L78" s="13"/>
      <c r="M78" s="13"/>
      <c r="N78" s="13"/>
      <c r="O78" s="13"/>
      <c r="P78" s="13"/>
      <c r="Q78" s="13"/>
      <c r="R78" s="14">
        <f t="shared" si="6"/>
        <v>39</v>
      </c>
      <c r="S78" s="14">
        <f t="shared" si="7"/>
        <v>41</v>
      </c>
      <c r="T78" s="15">
        <f t="shared" si="8"/>
        <v>0.95121951219512191</v>
      </c>
      <c r="U78" s="13"/>
      <c r="V78" s="13"/>
      <c r="W78" s="14"/>
      <c r="X78" s="15"/>
    </row>
    <row r="79" spans="1:24" x14ac:dyDescent="0.3">
      <c r="A79" s="12">
        <v>335</v>
      </c>
      <c r="B79" s="12" t="s">
        <v>72</v>
      </c>
      <c r="C79" s="13"/>
      <c r="D79" s="14">
        <v>1490</v>
      </c>
      <c r="E79" s="13"/>
      <c r="F79" s="14">
        <v>19</v>
      </c>
      <c r="G79" s="13"/>
      <c r="H79" s="14">
        <v>10</v>
      </c>
      <c r="I79" s="14">
        <v>1519</v>
      </c>
      <c r="J79" s="13"/>
      <c r="K79" s="23">
        <v>0</v>
      </c>
      <c r="L79" s="13"/>
      <c r="M79" s="13"/>
      <c r="N79" s="13"/>
      <c r="O79" s="13"/>
      <c r="P79" s="13"/>
      <c r="Q79" s="13"/>
      <c r="R79" s="14">
        <f t="shared" si="6"/>
        <v>0</v>
      </c>
      <c r="S79" s="14">
        <f t="shared" si="7"/>
        <v>1519</v>
      </c>
      <c r="T79" s="15">
        <f t="shared" si="8"/>
        <v>0</v>
      </c>
      <c r="U79" s="13"/>
      <c r="V79" s="13"/>
      <c r="W79" s="13"/>
      <c r="X79" s="13"/>
    </row>
    <row r="80" spans="1:24" x14ac:dyDescent="0.3">
      <c r="A80" s="12">
        <v>336</v>
      </c>
      <c r="B80" s="12" t="s">
        <v>73</v>
      </c>
      <c r="C80" s="13"/>
      <c r="D80" s="14">
        <v>248</v>
      </c>
      <c r="E80" s="13"/>
      <c r="F80" s="14">
        <v>16</v>
      </c>
      <c r="G80" s="13"/>
      <c r="H80" s="14">
        <v>1</v>
      </c>
      <c r="I80" s="14">
        <v>265</v>
      </c>
      <c r="J80" s="14">
        <v>6</v>
      </c>
      <c r="K80" s="23">
        <v>3</v>
      </c>
      <c r="L80" s="13"/>
      <c r="M80" s="13"/>
      <c r="N80" s="13"/>
      <c r="O80" s="13"/>
      <c r="P80" s="13"/>
      <c r="Q80" s="13"/>
      <c r="R80" s="14">
        <f t="shared" si="6"/>
        <v>9</v>
      </c>
      <c r="S80" s="14">
        <f t="shared" si="7"/>
        <v>274</v>
      </c>
      <c r="T80" s="15">
        <f t="shared" si="8"/>
        <v>3.2846715328467155E-2</v>
      </c>
      <c r="U80" s="13"/>
      <c r="V80" s="13"/>
      <c r="W80" s="13"/>
      <c r="X80" s="13"/>
    </row>
    <row r="81" spans="1:24" x14ac:dyDescent="0.3">
      <c r="A81" s="12">
        <v>337</v>
      </c>
      <c r="B81" s="12" t="s">
        <v>74</v>
      </c>
      <c r="C81" s="13"/>
      <c r="D81" s="13"/>
      <c r="E81" s="13"/>
      <c r="F81" s="13"/>
      <c r="G81" s="13"/>
      <c r="H81" s="14">
        <v>4</v>
      </c>
      <c r="I81" s="14">
        <v>4</v>
      </c>
      <c r="J81" s="13"/>
      <c r="K81" s="23">
        <v>0</v>
      </c>
      <c r="L81" s="13"/>
      <c r="M81" s="13"/>
      <c r="N81" s="13"/>
      <c r="O81" s="13"/>
      <c r="P81" s="13"/>
      <c r="Q81" s="13"/>
      <c r="R81" s="14">
        <f t="shared" si="6"/>
        <v>0</v>
      </c>
      <c r="S81" s="14">
        <f t="shared" si="7"/>
        <v>4</v>
      </c>
      <c r="T81" s="15">
        <f t="shared" si="8"/>
        <v>0</v>
      </c>
      <c r="U81" s="13"/>
      <c r="V81" s="13"/>
      <c r="W81" s="13"/>
      <c r="X81" s="13"/>
    </row>
    <row r="82" spans="1:24" x14ac:dyDescent="0.3">
      <c r="A82" s="12">
        <v>338</v>
      </c>
      <c r="B82" s="12" t="s">
        <v>177</v>
      </c>
      <c r="C82" s="13"/>
      <c r="D82" s="13"/>
      <c r="E82" s="13"/>
      <c r="F82" s="13"/>
      <c r="G82" s="13"/>
      <c r="H82" s="14"/>
      <c r="I82" s="14"/>
      <c r="J82" s="13"/>
      <c r="K82" s="23">
        <v>1</v>
      </c>
      <c r="L82" s="13"/>
      <c r="M82" s="13"/>
      <c r="N82" s="13"/>
      <c r="O82" s="13"/>
      <c r="P82" s="13"/>
      <c r="Q82" s="13"/>
      <c r="R82" s="14">
        <f t="shared" si="6"/>
        <v>1</v>
      </c>
      <c r="S82" s="14">
        <f t="shared" si="7"/>
        <v>1</v>
      </c>
      <c r="T82" s="15">
        <f t="shared" si="8"/>
        <v>1</v>
      </c>
      <c r="U82" s="13"/>
      <c r="V82" s="13"/>
      <c r="W82" s="13"/>
      <c r="X82" s="13"/>
    </row>
    <row r="83" spans="1:24" x14ac:dyDescent="0.3">
      <c r="A83" s="12">
        <v>339</v>
      </c>
      <c r="B83" s="12" t="s">
        <v>75</v>
      </c>
      <c r="C83" s="13"/>
      <c r="D83" s="14">
        <v>474</v>
      </c>
      <c r="E83" s="13"/>
      <c r="F83" s="14">
        <v>12</v>
      </c>
      <c r="G83" s="13"/>
      <c r="H83" s="14">
        <v>4</v>
      </c>
      <c r="I83" s="14">
        <v>490</v>
      </c>
      <c r="J83" s="13"/>
      <c r="K83" s="23">
        <v>61</v>
      </c>
      <c r="L83" s="13"/>
      <c r="M83" s="13"/>
      <c r="N83" s="13"/>
      <c r="O83" s="13"/>
      <c r="P83" s="13"/>
      <c r="Q83" s="13"/>
      <c r="R83" s="14">
        <f t="shared" si="6"/>
        <v>61</v>
      </c>
      <c r="S83" s="14">
        <f t="shared" si="7"/>
        <v>551</v>
      </c>
      <c r="T83" s="15">
        <f t="shared" si="8"/>
        <v>0.11070780399274047</v>
      </c>
      <c r="U83" s="13"/>
      <c r="V83" s="13"/>
      <c r="W83" s="13"/>
      <c r="X83" s="13"/>
    </row>
    <row r="84" spans="1:24" x14ac:dyDescent="0.3">
      <c r="A84" s="12">
        <v>341</v>
      </c>
      <c r="B84" s="12" t="s">
        <v>76</v>
      </c>
      <c r="C84" s="13"/>
      <c r="D84" s="13"/>
      <c r="E84" s="14">
        <v>1</v>
      </c>
      <c r="F84" s="13"/>
      <c r="G84" s="13"/>
      <c r="H84" s="14">
        <v>2</v>
      </c>
      <c r="I84" s="14">
        <v>3</v>
      </c>
      <c r="J84" s="13"/>
      <c r="K84" s="23">
        <v>6</v>
      </c>
      <c r="L84" s="13"/>
      <c r="M84" s="13"/>
      <c r="N84" s="13"/>
      <c r="O84" s="13"/>
      <c r="P84" s="13"/>
      <c r="Q84" s="13"/>
      <c r="R84" s="14">
        <f t="shared" si="6"/>
        <v>6</v>
      </c>
      <c r="S84" s="14">
        <f t="shared" si="7"/>
        <v>9</v>
      </c>
      <c r="T84" s="15">
        <f t="shared" si="8"/>
        <v>0.66666666666666663</v>
      </c>
      <c r="U84" s="13"/>
      <c r="V84" s="13"/>
      <c r="W84" s="14"/>
      <c r="X84" s="15"/>
    </row>
    <row r="85" spans="1:24" ht="19.2" x14ac:dyDescent="0.3">
      <c r="A85" s="12">
        <v>345</v>
      </c>
      <c r="B85" s="12" t="s">
        <v>178</v>
      </c>
      <c r="C85" s="13"/>
      <c r="D85" s="13"/>
      <c r="E85" s="14"/>
      <c r="F85" s="13"/>
      <c r="G85" s="13"/>
      <c r="H85" s="14"/>
      <c r="I85" s="14"/>
      <c r="J85" s="13"/>
      <c r="K85" s="23">
        <v>1</v>
      </c>
      <c r="L85" s="13"/>
      <c r="M85" s="13"/>
      <c r="N85" s="13"/>
      <c r="O85" s="13"/>
      <c r="P85" s="13"/>
      <c r="Q85" s="13"/>
      <c r="R85" s="14">
        <f t="shared" si="6"/>
        <v>1</v>
      </c>
      <c r="S85" s="14">
        <f t="shared" si="7"/>
        <v>1</v>
      </c>
      <c r="T85" s="15">
        <f t="shared" si="8"/>
        <v>1</v>
      </c>
      <c r="U85" s="13"/>
      <c r="V85" s="13"/>
      <c r="W85" s="14"/>
      <c r="X85" s="15"/>
    </row>
    <row r="86" spans="1:24" x14ac:dyDescent="0.3">
      <c r="A86" s="12">
        <v>346</v>
      </c>
      <c r="B86" s="12" t="s">
        <v>179</v>
      </c>
      <c r="C86" s="13"/>
      <c r="D86" s="13"/>
      <c r="E86" s="14"/>
      <c r="F86" s="13"/>
      <c r="G86" s="13"/>
      <c r="H86" s="14"/>
      <c r="I86" s="14"/>
      <c r="J86" s="13"/>
      <c r="K86" s="23">
        <v>1</v>
      </c>
      <c r="L86" s="13"/>
      <c r="M86" s="13"/>
      <c r="N86" s="13"/>
      <c r="O86" s="13"/>
      <c r="P86" s="13"/>
      <c r="Q86" s="13"/>
      <c r="R86" s="14">
        <f t="shared" si="6"/>
        <v>1</v>
      </c>
      <c r="S86" s="14">
        <f t="shared" si="7"/>
        <v>1</v>
      </c>
      <c r="T86" s="15">
        <f t="shared" si="8"/>
        <v>1</v>
      </c>
      <c r="U86" s="13"/>
      <c r="V86" s="13"/>
      <c r="W86" s="14"/>
      <c r="X86" s="15"/>
    </row>
    <row r="87" spans="1:24" x14ac:dyDescent="0.3">
      <c r="A87" s="12">
        <v>350</v>
      </c>
      <c r="B87" s="12" t="s">
        <v>180</v>
      </c>
      <c r="C87" s="13"/>
      <c r="D87" s="13"/>
      <c r="E87" s="14"/>
      <c r="F87" s="13"/>
      <c r="G87" s="13"/>
      <c r="H87" s="14"/>
      <c r="I87" s="14"/>
      <c r="J87" s="13"/>
      <c r="K87" s="23">
        <v>3</v>
      </c>
      <c r="L87" s="13"/>
      <c r="M87" s="13"/>
      <c r="N87" s="13"/>
      <c r="O87" s="13"/>
      <c r="P87" s="13"/>
      <c r="Q87" s="13"/>
      <c r="R87" s="14">
        <f t="shared" si="6"/>
        <v>3</v>
      </c>
      <c r="S87" s="14">
        <f t="shared" si="7"/>
        <v>3</v>
      </c>
      <c r="T87" s="15">
        <f t="shared" si="8"/>
        <v>1</v>
      </c>
      <c r="U87" s="13"/>
      <c r="V87" s="13"/>
      <c r="W87" s="14"/>
      <c r="X87" s="15"/>
    </row>
    <row r="88" spans="1:24" x14ac:dyDescent="0.3">
      <c r="A88" s="12">
        <v>351</v>
      </c>
      <c r="B88" s="12" t="s">
        <v>77</v>
      </c>
      <c r="C88" s="13"/>
      <c r="D88" s="14">
        <v>42</v>
      </c>
      <c r="E88" s="14">
        <v>790</v>
      </c>
      <c r="F88" s="14">
        <v>72</v>
      </c>
      <c r="G88" s="14">
        <v>12</v>
      </c>
      <c r="H88" s="14">
        <v>393</v>
      </c>
      <c r="I88" s="14">
        <v>1309</v>
      </c>
      <c r="J88" s="14">
        <v>64</v>
      </c>
      <c r="K88" s="23">
        <v>29716</v>
      </c>
      <c r="L88" s="14">
        <v>541</v>
      </c>
      <c r="M88" s="13"/>
      <c r="N88" s="13"/>
      <c r="O88" s="13"/>
      <c r="P88" s="13"/>
      <c r="Q88" s="13"/>
      <c r="R88" s="14">
        <f t="shared" si="6"/>
        <v>30321</v>
      </c>
      <c r="S88" s="14">
        <f t="shared" si="7"/>
        <v>31630</v>
      </c>
      <c r="T88" s="15">
        <f t="shared" si="8"/>
        <v>0.95861523869743914</v>
      </c>
      <c r="U88" s="14"/>
      <c r="V88" s="15"/>
      <c r="W88" s="14"/>
      <c r="X88" s="15"/>
    </row>
    <row r="89" spans="1:24" x14ac:dyDescent="0.3">
      <c r="A89" s="12">
        <v>354</v>
      </c>
      <c r="B89" s="12" t="s">
        <v>78</v>
      </c>
      <c r="C89" s="13"/>
      <c r="D89" s="14">
        <v>4</v>
      </c>
      <c r="E89" s="13"/>
      <c r="F89" s="13"/>
      <c r="G89" s="13"/>
      <c r="H89" s="14">
        <v>19</v>
      </c>
      <c r="I89" s="14">
        <v>23</v>
      </c>
      <c r="J89" s="13"/>
      <c r="K89" s="23">
        <v>223</v>
      </c>
      <c r="L89" s="13"/>
      <c r="M89" s="13"/>
      <c r="N89" s="13"/>
      <c r="O89" s="13"/>
      <c r="P89" s="13"/>
      <c r="Q89" s="13"/>
      <c r="R89" s="14">
        <f t="shared" si="6"/>
        <v>223</v>
      </c>
      <c r="S89" s="14">
        <f t="shared" si="7"/>
        <v>246</v>
      </c>
      <c r="T89" s="15">
        <f t="shared" si="8"/>
        <v>0.9065040650406504</v>
      </c>
      <c r="U89" s="13"/>
      <c r="V89" s="13"/>
      <c r="W89" s="14"/>
      <c r="X89" s="15"/>
    </row>
    <row r="90" spans="1:24" x14ac:dyDescent="0.3">
      <c r="A90" s="12">
        <v>355</v>
      </c>
      <c r="B90" s="12" t="s">
        <v>181</v>
      </c>
      <c r="C90" s="13"/>
      <c r="D90" s="14"/>
      <c r="E90" s="13"/>
      <c r="F90" s="13"/>
      <c r="G90" s="13"/>
      <c r="H90" s="14"/>
      <c r="I90" s="14"/>
      <c r="J90" s="13"/>
      <c r="K90" s="23">
        <v>8</v>
      </c>
      <c r="L90" s="13"/>
      <c r="M90" s="13"/>
      <c r="N90" s="13"/>
      <c r="O90" s="13"/>
      <c r="P90" s="13"/>
      <c r="Q90" s="13"/>
      <c r="R90" s="14">
        <f t="shared" si="6"/>
        <v>8</v>
      </c>
      <c r="S90" s="14">
        <f t="shared" si="7"/>
        <v>8</v>
      </c>
      <c r="T90" s="15">
        <f t="shared" si="8"/>
        <v>1</v>
      </c>
      <c r="U90" s="13"/>
      <c r="V90" s="13"/>
      <c r="W90" s="14"/>
      <c r="X90" s="15"/>
    </row>
    <row r="91" spans="1:24" x14ac:dyDescent="0.3">
      <c r="A91" s="12">
        <v>361</v>
      </c>
      <c r="B91" s="12" t="s">
        <v>182</v>
      </c>
      <c r="C91" s="13"/>
      <c r="D91" s="14"/>
      <c r="E91" s="13"/>
      <c r="F91" s="13"/>
      <c r="G91" s="13"/>
      <c r="H91" s="14"/>
      <c r="I91" s="14"/>
      <c r="J91" s="13"/>
      <c r="K91" s="23">
        <v>15</v>
      </c>
      <c r="L91" s="13"/>
      <c r="M91" s="13"/>
      <c r="N91" s="13"/>
      <c r="O91" s="13"/>
      <c r="P91" s="13"/>
      <c r="Q91" s="13"/>
      <c r="R91" s="14">
        <f t="shared" si="6"/>
        <v>15</v>
      </c>
      <c r="S91" s="14">
        <f t="shared" si="7"/>
        <v>15</v>
      </c>
      <c r="T91" s="15">
        <f t="shared" si="8"/>
        <v>1</v>
      </c>
      <c r="U91" s="13"/>
      <c r="V91" s="13"/>
      <c r="W91" s="14"/>
      <c r="X91" s="15"/>
    </row>
    <row r="92" spans="1:24" x14ac:dyDescent="0.3">
      <c r="A92" s="12">
        <v>362</v>
      </c>
      <c r="B92" s="12" t="s">
        <v>79</v>
      </c>
      <c r="C92" s="13"/>
      <c r="D92" s="14">
        <v>274</v>
      </c>
      <c r="E92" s="13"/>
      <c r="F92" s="14">
        <v>19</v>
      </c>
      <c r="G92" s="13"/>
      <c r="H92" s="14">
        <v>13</v>
      </c>
      <c r="I92" s="14">
        <v>306</v>
      </c>
      <c r="J92" s="14">
        <v>39</v>
      </c>
      <c r="K92" s="23">
        <v>361</v>
      </c>
      <c r="L92" s="14">
        <v>4</v>
      </c>
      <c r="M92" s="13"/>
      <c r="N92" s="13"/>
      <c r="O92" s="13"/>
      <c r="P92" s="13"/>
      <c r="Q92" s="13"/>
      <c r="R92" s="14">
        <f t="shared" si="6"/>
        <v>404</v>
      </c>
      <c r="S92" s="14">
        <f t="shared" si="7"/>
        <v>710</v>
      </c>
      <c r="T92" s="15">
        <f t="shared" si="8"/>
        <v>0.56901408450704227</v>
      </c>
      <c r="U92" s="13"/>
      <c r="V92" s="13"/>
      <c r="W92" s="14"/>
      <c r="X92" s="15"/>
    </row>
    <row r="93" spans="1:24" x14ac:dyDescent="0.3">
      <c r="A93" s="12">
        <v>365</v>
      </c>
      <c r="B93" s="12" t="s">
        <v>80</v>
      </c>
      <c r="C93" s="13"/>
      <c r="D93" s="14">
        <v>70</v>
      </c>
      <c r="E93" s="13"/>
      <c r="F93" s="14">
        <v>7</v>
      </c>
      <c r="G93" s="13"/>
      <c r="H93" s="14">
        <v>3</v>
      </c>
      <c r="I93" s="14">
        <v>80</v>
      </c>
      <c r="J93" s="14">
        <v>3</v>
      </c>
      <c r="K93" s="23">
        <v>13</v>
      </c>
      <c r="L93" s="13"/>
      <c r="M93" s="13"/>
      <c r="N93" s="13"/>
      <c r="O93" s="13"/>
      <c r="P93" s="13"/>
      <c r="Q93" s="13"/>
      <c r="R93" s="14">
        <f t="shared" si="6"/>
        <v>16</v>
      </c>
      <c r="S93" s="14">
        <f t="shared" si="7"/>
        <v>96</v>
      </c>
      <c r="T93" s="15">
        <f t="shared" si="8"/>
        <v>0.16666666666666666</v>
      </c>
      <c r="U93" s="13"/>
      <c r="V93" s="13"/>
      <c r="W93" s="13"/>
      <c r="X93" s="13"/>
    </row>
    <row r="94" spans="1:24" x14ac:dyDescent="0.3">
      <c r="A94" s="12">
        <v>368</v>
      </c>
      <c r="B94" s="12" t="s">
        <v>81</v>
      </c>
      <c r="C94" s="13"/>
      <c r="D94" s="13"/>
      <c r="E94" s="13"/>
      <c r="F94" s="13"/>
      <c r="G94" s="13"/>
      <c r="H94" s="14">
        <v>3</v>
      </c>
      <c r="I94" s="14">
        <v>3</v>
      </c>
      <c r="J94" s="13"/>
      <c r="K94" s="23">
        <v>0</v>
      </c>
      <c r="L94" s="13"/>
      <c r="M94" s="13"/>
      <c r="N94" s="13"/>
      <c r="O94" s="13"/>
      <c r="P94" s="13"/>
      <c r="Q94" s="13"/>
      <c r="R94" s="14">
        <f t="shared" si="6"/>
        <v>0</v>
      </c>
      <c r="S94" s="14">
        <f t="shared" si="7"/>
        <v>3</v>
      </c>
      <c r="T94" s="15">
        <f t="shared" si="8"/>
        <v>0</v>
      </c>
      <c r="U94" s="13"/>
      <c r="V94" s="13"/>
      <c r="W94" s="13"/>
      <c r="X94" s="13"/>
    </row>
    <row r="95" spans="1:24" x14ac:dyDescent="0.3">
      <c r="A95" s="12">
        <v>395</v>
      </c>
      <c r="B95" s="12" t="s">
        <v>82</v>
      </c>
      <c r="C95" s="13"/>
      <c r="D95" s="14">
        <v>66</v>
      </c>
      <c r="E95" s="14">
        <v>17</v>
      </c>
      <c r="F95" s="14">
        <v>162</v>
      </c>
      <c r="G95" s="13"/>
      <c r="H95" s="14">
        <v>274</v>
      </c>
      <c r="I95" s="14">
        <v>519</v>
      </c>
      <c r="J95" s="13"/>
      <c r="K95" s="23">
        <v>34797</v>
      </c>
      <c r="L95" s="14">
        <v>70</v>
      </c>
      <c r="M95" s="14">
        <v>48</v>
      </c>
      <c r="N95" s="13"/>
      <c r="O95" s="13"/>
      <c r="P95" s="13"/>
      <c r="Q95" s="13"/>
      <c r="R95" s="14">
        <f t="shared" si="6"/>
        <v>34915</v>
      </c>
      <c r="S95" s="14">
        <f t="shared" si="7"/>
        <v>35434</v>
      </c>
      <c r="T95" s="15">
        <f t="shared" si="8"/>
        <v>0.98535305074222501</v>
      </c>
      <c r="U95" s="14"/>
      <c r="V95" s="15"/>
      <c r="W95" s="14"/>
      <c r="X95" s="15"/>
    </row>
    <row r="96" spans="1:24" x14ac:dyDescent="0.3">
      <c r="A96" s="12">
        <v>396</v>
      </c>
      <c r="B96" s="12" t="s">
        <v>83</v>
      </c>
      <c r="C96" s="13"/>
      <c r="D96" s="14">
        <v>12</v>
      </c>
      <c r="E96" s="13"/>
      <c r="F96" s="14">
        <v>249</v>
      </c>
      <c r="G96" s="13"/>
      <c r="H96" s="14">
        <v>986</v>
      </c>
      <c r="I96" s="14">
        <v>1247</v>
      </c>
      <c r="J96" s="13"/>
      <c r="K96" s="23">
        <v>21827</v>
      </c>
      <c r="L96" s="14">
        <v>11605</v>
      </c>
      <c r="M96" s="14">
        <v>1047</v>
      </c>
      <c r="N96" s="13"/>
      <c r="O96" s="13"/>
      <c r="P96" s="13"/>
      <c r="Q96" s="13"/>
      <c r="R96" s="14">
        <f t="shared" si="6"/>
        <v>34479</v>
      </c>
      <c r="S96" s="14">
        <f t="shared" si="7"/>
        <v>35726</v>
      </c>
      <c r="T96" s="15">
        <f t="shared" si="8"/>
        <v>0.96509544869282871</v>
      </c>
      <c r="U96" s="14"/>
      <c r="V96" s="15"/>
      <c r="W96" s="14"/>
      <c r="X96" s="15"/>
    </row>
    <row r="97" spans="1:24" x14ac:dyDescent="0.3">
      <c r="A97" s="12">
        <v>398</v>
      </c>
      <c r="B97" s="12" t="s">
        <v>84</v>
      </c>
      <c r="C97" s="13"/>
      <c r="D97" s="14">
        <v>48</v>
      </c>
      <c r="E97" s="14">
        <v>3</v>
      </c>
      <c r="F97" s="14">
        <v>86</v>
      </c>
      <c r="G97" s="13"/>
      <c r="H97" s="14">
        <v>94</v>
      </c>
      <c r="I97" s="14">
        <v>231</v>
      </c>
      <c r="J97" s="13"/>
      <c r="K97" s="23">
        <v>10236</v>
      </c>
      <c r="L97" s="14">
        <v>3576</v>
      </c>
      <c r="M97" s="14">
        <v>252</v>
      </c>
      <c r="N97" s="13"/>
      <c r="O97" s="13"/>
      <c r="P97" s="13"/>
      <c r="Q97" s="13"/>
      <c r="R97" s="14">
        <f t="shared" si="6"/>
        <v>14064</v>
      </c>
      <c r="S97" s="14">
        <f t="shared" si="7"/>
        <v>14295</v>
      </c>
      <c r="T97" s="15">
        <f t="shared" si="8"/>
        <v>0.98384050367261278</v>
      </c>
      <c r="U97" s="14"/>
      <c r="V97" s="15"/>
      <c r="W97" s="14"/>
      <c r="X97" s="15"/>
    </row>
    <row r="98" spans="1:24" x14ac:dyDescent="0.3">
      <c r="A98" s="12">
        <v>399</v>
      </c>
      <c r="B98" s="12" t="s">
        <v>85</v>
      </c>
      <c r="C98" s="13"/>
      <c r="D98" s="13"/>
      <c r="E98" s="14">
        <v>16</v>
      </c>
      <c r="F98" s="14">
        <v>412</v>
      </c>
      <c r="G98" s="13"/>
      <c r="H98" s="14">
        <v>62</v>
      </c>
      <c r="I98" s="14">
        <v>490</v>
      </c>
      <c r="J98" s="13"/>
      <c r="K98" s="23">
        <v>30522</v>
      </c>
      <c r="L98" s="14">
        <v>9980</v>
      </c>
      <c r="M98" s="14">
        <v>1775</v>
      </c>
      <c r="N98" s="13"/>
      <c r="O98" s="13"/>
      <c r="P98" s="13"/>
      <c r="Q98" s="13"/>
      <c r="R98" s="14">
        <f t="shared" si="6"/>
        <v>42277</v>
      </c>
      <c r="S98" s="14">
        <f t="shared" si="7"/>
        <v>42767</v>
      </c>
      <c r="T98" s="15">
        <f t="shared" si="8"/>
        <v>0.98854256786774852</v>
      </c>
      <c r="U98" s="14"/>
      <c r="V98" s="15"/>
      <c r="W98" s="14"/>
      <c r="X98" s="15"/>
    </row>
    <row r="101" spans="1:24" x14ac:dyDescent="0.3">
      <c r="A101" s="13"/>
      <c r="B101" s="16" t="s">
        <v>53</v>
      </c>
      <c r="C101" s="13"/>
      <c r="D101" s="14">
        <v>3022</v>
      </c>
      <c r="E101" s="14">
        <v>844</v>
      </c>
      <c r="F101" s="14">
        <v>1087</v>
      </c>
      <c r="G101" s="14">
        <v>18</v>
      </c>
      <c r="H101" s="14">
        <v>2445</v>
      </c>
      <c r="I101" s="14">
        <v>7416</v>
      </c>
      <c r="J101" s="14">
        <v>370</v>
      </c>
      <c r="K101" s="23">
        <f>SUM(K58:K98)</f>
        <v>137786</v>
      </c>
      <c r="L101" s="14">
        <v>26017</v>
      </c>
      <c r="M101" s="14">
        <v>3130</v>
      </c>
      <c r="N101" s="13"/>
      <c r="O101" s="13"/>
      <c r="P101" s="13"/>
      <c r="Q101" s="13"/>
      <c r="R101" s="14">
        <f t="shared" ref="R101" si="9">SUM(J101:Q101)</f>
        <v>167303</v>
      </c>
      <c r="S101" s="14">
        <f t="shared" ref="S101" si="10">SUM(I101,R101)</f>
        <v>174719</v>
      </c>
      <c r="T101" s="15">
        <f t="shared" ref="T101" si="11">R101/S101</f>
        <v>0.95755470212169258</v>
      </c>
      <c r="U101" s="14"/>
      <c r="V101" s="15"/>
      <c r="W101" s="14"/>
      <c r="X101" s="15"/>
    </row>
    <row r="102" spans="1:24" x14ac:dyDescent="0.3">
      <c r="A102" s="13"/>
      <c r="B102" s="16" t="s">
        <v>54</v>
      </c>
      <c r="C102" s="15">
        <v>0</v>
      </c>
      <c r="D102" s="17">
        <v>0.624</v>
      </c>
      <c r="E102" s="17">
        <v>0.25800000000000001</v>
      </c>
      <c r="F102" s="17">
        <v>0.19600000000000001</v>
      </c>
      <c r="G102" s="15">
        <v>0.02</v>
      </c>
      <c r="H102" s="17">
        <v>0.188</v>
      </c>
      <c r="I102" s="17">
        <v>0.26900000000000002</v>
      </c>
      <c r="J102" s="15">
        <v>0.01</v>
      </c>
      <c r="K102" s="15">
        <f>K101/$I$311</f>
        <v>7.6791805069442901E-2</v>
      </c>
      <c r="L102" s="17">
        <v>0.28399999999999997</v>
      </c>
      <c r="M102" s="17">
        <v>0.248</v>
      </c>
      <c r="N102" s="15">
        <v>0</v>
      </c>
      <c r="O102" s="15">
        <v>0</v>
      </c>
      <c r="P102" s="15">
        <v>0</v>
      </c>
      <c r="Q102" s="15">
        <v>0</v>
      </c>
      <c r="R102" s="17">
        <f>R101/$P$311</f>
        <v>8.6510946308329201E-2</v>
      </c>
      <c r="S102" s="17">
        <f>S101/$Q$311</f>
        <v>8.907703892605269E-2</v>
      </c>
      <c r="T102" s="13"/>
      <c r="U102" s="17"/>
      <c r="V102" s="13"/>
      <c r="W102" s="17"/>
      <c r="X102" s="13"/>
    </row>
    <row r="104" spans="1:24" ht="17.399999999999999" customHeight="1" x14ac:dyDescent="0.3">
      <c r="A104" s="1" t="s">
        <v>0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27.6" customHeight="1" x14ac:dyDescent="0.3">
      <c r="A105" s="1" t="s">
        <v>1</v>
      </c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2"/>
      <c r="W105" s="2"/>
      <c r="X105" s="2"/>
    </row>
    <row r="108" spans="1:24" ht="31.2" x14ac:dyDescent="0.3">
      <c r="A108" s="3" t="s">
        <v>3</v>
      </c>
      <c r="B108" s="4"/>
      <c r="C108" s="5" t="s">
        <v>86</v>
      </c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4.4" customHeight="1" x14ac:dyDescent="0.3">
      <c r="A109" s="22" t="s">
        <v>2</v>
      </c>
      <c r="B109" s="22"/>
      <c r="C109" s="22"/>
    </row>
    <row r="111" spans="1:24" x14ac:dyDescent="0.3">
      <c r="A111" s="9"/>
      <c r="B111" s="9"/>
      <c r="C111" s="10" t="s">
        <v>5</v>
      </c>
      <c r="D111" s="10"/>
      <c r="E111" s="10"/>
      <c r="F111" s="10"/>
      <c r="G111" s="10"/>
      <c r="H111" s="10"/>
      <c r="I111" s="10"/>
      <c r="J111" s="10"/>
      <c r="K111" s="10" t="s">
        <v>6</v>
      </c>
      <c r="L111" s="10"/>
      <c r="M111" s="4"/>
      <c r="N111" s="6" t="s">
        <v>7</v>
      </c>
      <c r="O111" s="6" t="s">
        <v>7</v>
      </c>
      <c r="P111" s="6" t="s">
        <v>8</v>
      </c>
      <c r="Q111" s="6" t="s">
        <v>8</v>
      </c>
      <c r="R111" s="7"/>
      <c r="S111" s="7"/>
      <c r="T111" s="10"/>
      <c r="U111" s="10"/>
      <c r="V111" s="10"/>
      <c r="W111" s="10"/>
    </row>
    <row r="112" spans="1:24" x14ac:dyDescent="0.3">
      <c r="A112" s="9"/>
      <c r="B112" s="9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4"/>
      <c r="N112" s="6" t="s">
        <v>9</v>
      </c>
      <c r="O112" s="6" t="s">
        <v>10</v>
      </c>
      <c r="P112" s="6" t="s">
        <v>11</v>
      </c>
      <c r="Q112" s="6" t="s">
        <v>12</v>
      </c>
      <c r="R112" s="11"/>
      <c r="S112" s="11"/>
      <c r="T112" s="10"/>
      <c r="U112" s="10"/>
      <c r="V112" s="10"/>
      <c r="W112" s="10"/>
    </row>
    <row r="113" spans="1:24" x14ac:dyDescent="0.3">
      <c r="A113" s="8" t="s">
        <v>13</v>
      </c>
      <c r="B113" s="8" t="s">
        <v>14</v>
      </c>
      <c r="C113" s="7"/>
      <c r="D113" s="6" t="s">
        <v>15</v>
      </c>
      <c r="E113" s="6" t="s">
        <v>9</v>
      </c>
      <c r="F113" s="6" t="s">
        <v>10</v>
      </c>
      <c r="G113" s="6" t="s">
        <v>16</v>
      </c>
      <c r="H113" s="7"/>
      <c r="I113" s="6" t="s">
        <v>17</v>
      </c>
      <c r="J113" s="6" t="s">
        <v>18</v>
      </c>
      <c r="K113" s="6" t="s">
        <v>165</v>
      </c>
      <c r="L113" s="6" t="s">
        <v>9</v>
      </c>
      <c r="M113" s="6" t="s">
        <v>10</v>
      </c>
      <c r="N113" s="6" t="s">
        <v>19</v>
      </c>
      <c r="O113" s="6" t="s">
        <v>19</v>
      </c>
      <c r="P113" s="6" t="s">
        <v>8</v>
      </c>
      <c r="Q113" s="6" t="s">
        <v>8</v>
      </c>
      <c r="R113" s="6" t="s">
        <v>17</v>
      </c>
      <c r="S113" s="7"/>
      <c r="T113" s="6"/>
      <c r="U113" s="7"/>
      <c r="V113" s="7"/>
      <c r="W113" s="7"/>
      <c r="X113" s="7"/>
    </row>
    <row r="114" spans="1:24" x14ac:dyDescent="0.3">
      <c r="A114" s="8" t="s">
        <v>21</v>
      </c>
      <c r="B114" s="8" t="s">
        <v>22</v>
      </c>
      <c r="C114" s="6" t="s">
        <v>23</v>
      </c>
      <c r="D114" s="6" t="s">
        <v>24</v>
      </c>
      <c r="E114" s="6" t="s">
        <v>25</v>
      </c>
      <c r="F114" s="6" t="s">
        <v>26</v>
      </c>
      <c r="G114" s="6" t="s">
        <v>27</v>
      </c>
      <c r="H114" s="6" t="s">
        <v>28</v>
      </c>
      <c r="I114" s="6" t="s">
        <v>29</v>
      </c>
      <c r="J114" s="6" t="s">
        <v>30</v>
      </c>
      <c r="K114" s="6" t="s">
        <v>166</v>
      </c>
      <c r="L114" s="6" t="s">
        <v>25</v>
      </c>
      <c r="M114" s="6" t="s">
        <v>26</v>
      </c>
      <c r="N114" s="6" t="s">
        <v>25</v>
      </c>
      <c r="O114" s="6" t="s">
        <v>26</v>
      </c>
      <c r="P114" s="6" t="s">
        <v>31</v>
      </c>
      <c r="Q114" s="6" t="s">
        <v>32</v>
      </c>
      <c r="R114" s="6" t="s">
        <v>6</v>
      </c>
      <c r="S114" s="6" t="s">
        <v>17</v>
      </c>
      <c r="T114" s="6" t="s">
        <v>6</v>
      </c>
      <c r="U114" s="6"/>
      <c r="V114" s="6"/>
      <c r="W114" s="6"/>
      <c r="X114" s="6"/>
    </row>
    <row r="115" spans="1:24" x14ac:dyDescent="0.3">
      <c r="A115" s="8"/>
      <c r="B115" s="8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x14ac:dyDescent="0.3">
      <c r="A116" s="8"/>
      <c r="B116" s="8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x14ac:dyDescent="0.3">
      <c r="A117" s="24">
        <v>425</v>
      </c>
      <c r="B117" s="23" t="s">
        <v>195</v>
      </c>
      <c r="K117" s="23">
        <v>6</v>
      </c>
    </row>
    <row r="118" spans="1:24" x14ac:dyDescent="0.3">
      <c r="A118" s="24">
        <v>429</v>
      </c>
      <c r="B118" s="23" t="s">
        <v>196</v>
      </c>
      <c r="K118" s="23">
        <v>1</v>
      </c>
    </row>
    <row r="119" spans="1:24" x14ac:dyDescent="0.3">
      <c r="A119" s="12">
        <v>430</v>
      </c>
      <c r="B119" s="12" t="s">
        <v>87</v>
      </c>
      <c r="C119" s="13"/>
      <c r="D119" s="14">
        <v>16</v>
      </c>
      <c r="E119" s="13"/>
      <c r="F119" s="13"/>
      <c r="G119" s="14">
        <v>6</v>
      </c>
      <c r="H119" s="14">
        <v>1</v>
      </c>
      <c r="I119" s="14">
        <v>23</v>
      </c>
      <c r="J119" s="13"/>
      <c r="K119" s="23">
        <v>217</v>
      </c>
      <c r="L119" s="14">
        <v>2</v>
      </c>
      <c r="M119" s="14">
        <v>1</v>
      </c>
      <c r="N119" s="13"/>
      <c r="O119" s="13"/>
      <c r="P119" s="13"/>
      <c r="Q119" s="13"/>
      <c r="R119" s="14">
        <f t="shared" ref="R119" si="12">SUM(J119:Q119)</f>
        <v>220</v>
      </c>
      <c r="S119" s="14">
        <f t="shared" ref="S119" si="13">SUM(I119,R119)</f>
        <v>243</v>
      </c>
      <c r="T119" s="15">
        <f t="shared" ref="T119" si="14">R119/S119</f>
        <v>0.90534979423868311</v>
      </c>
      <c r="U119" s="13"/>
      <c r="V119" s="13"/>
      <c r="W119" s="14"/>
      <c r="X119" s="15"/>
    </row>
    <row r="120" spans="1:24" x14ac:dyDescent="0.3">
      <c r="A120" s="12">
        <v>445</v>
      </c>
      <c r="B120" s="12" t="s">
        <v>197</v>
      </c>
      <c r="C120" s="13"/>
      <c r="D120" s="14"/>
      <c r="E120" s="13"/>
      <c r="F120" s="13"/>
      <c r="G120" s="14"/>
      <c r="H120" s="14"/>
      <c r="I120" s="14"/>
      <c r="J120" s="13"/>
      <c r="K120" s="23">
        <v>5</v>
      </c>
      <c r="L120" s="14"/>
      <c r="M120" s="14"/>
      <c r="N120" s="13"/>
      <c r="O120" s="13"/>
      <c r="P120" s="13"/>
      <c r="Q120" s="13"/>
      <c r="R120" s="14"/>
      <c r="S120" s="14"/>
      <c r="T120" s="15"/>
      <c r="U120" s="13"/>
      <c r="V120" s="13"/>
      <c r="W120" s="14"/>
      <c r="X120" s="15"/>
    </row>
    <row r="121" spans="1:24" x14ac:dyDescent="0.3">
      <c r="A121" s="12">
        <v>458</v>
      </c>
      <c r="B121" s="12" t="s">
        <v>198</v>
      </c>
      <c r="C121" s="13"/>
      <c r="D121" s="14"/>
      <c r="E121" s="13"/>
      <c r="F121" s="13"/>
      <c r="G121" s="14"/>
      <c r="H121" s="14"/>
      <c r="I121" s="14"/>
      <c r="J121" s="13"/>
      <c r="K121" s="23">
        <v>1</v>
      </c>
      <c r="L121" s="14"/>
      <c r="M121" s="14"/>
      <c r="N121" s="13"/>
      <c r="O121" s="13"/>
      <c r="P121" s="13"/>
      <c r="Q121" s="13"/>
      <c r="R121" s="14"/>
      <c r="S121" s="14"/>
      <c r="T121" s="15"/>
      <c r="U121" s="13"/>
      <c r="V121" s="13"/>
      <c r="W121" s="14"/>
      <c r="X121" s="15"/>
    </row>
    <row r="122" spans="1:24" x14ac:dyDescent="0.3">
      <c r="A122" s="12">
        <v>459</v>
      </c>
      <c r="B122" s="12" t="s">
        <v>88</v>
      </c>
      <c r="C122" s="13"/>
      <c r="D122" s="13"/>
      <c r="E122" s="13"/>
      <c r="F122" s="13"/>
      <c r="G122" s="13"/>
      <c r="H122" s="14">
        <v>1</v>
      </c>
      <c r="I122" s="14">
        <v>1</v>
      </c>
      <c r="J122" s="13"/>
      <c r="K122" s="23">
        <v>33</v>
      </c>
      <c r="L122" s="14">
        <v>1</v>
      </c>
      <c r="M122" s="13"/>
      <c r="N122" s="13"/>
      <c r="O122" s="13"/>
      <c r="P122" s="13"/>
      <c r="Q122" s="13"/>
      <c r="R122" s="14">
        <v>1</v>
      </c>
      <c r="S122" s="14">
        <v>2</v>
      </c>
      <c r="T122" s="15">
        <v>0.5</v>
      </c>
      <c r="U122" s="13"/>
      <c r="V122" s="13"/>
      <c r="W122" s="14"/>
      <c r="X122" s="15"/>
    </row>
    <row r="123" spans="1:24" x14ac:dyDescent="0.3">
      <c r="A123" s="12">
        <v>476</v>
      </c>
      <c r="B123" s="12" t="s">
        <v>199</v>
      </c>
      <c r="C123" s="13"/>
      <c r="D123" s="13"/>
      <c r="E123" s="13"/>
      <c r="F123" s="13"/>
      <c r="G123" s="13"/>
      <c r="H123" s="14"/>
      <c r="I123" s="14"/>
      <c r="J123" s="13"/>
      <c r="K123" s="23">
        <v>59</v>
      </c>
      <c r="L123" s="14"/>
      <c r="M123" s="13"/>
      <c r="N123" s="13"/>
      <c r="O123" s="13"/>
      <c r="P123" s="13"/>
      <c r="Q123" s="13"/>
      <c r="R123" s="14"/>
      <c r="S123" s="14"/>
      <c r="T123" s="15"/>
      <c r="U123" s="13"/>
      <c r="V123" s="13"/>
      <c r="W123" s="14"/>
      <c r="X123" s="15"/>
    </row>
    <row r="124" spans="1:24" x14ac:dyDescent="0.3">
      <c r="A124" s="12">
        <v>480</v>
      </c>
      <c r="B124" s="12" t="s">
        <v>89</v>
      </c>
      <c r="C124" s="13"/>
      <c r="D124" s="14">
        <v>20</v>
      </c>
      <c r="E124" s="13"/>
      <c r="F124" s="14">
        <v>22</v>
      </c>
      <c r="G124" s="14">
        <v>12</v>
      </c>
      <c r="H124" s="14">
        <v>59</v>
      </c>
      <c r="I124" s="14">
        <v>113</v>
      </c>
      <c r="J124" s="13"/>
      <c r="K124" s="23">
        <v>13096</v>
      </c>
      <c r="L124" s="14">
        <v>225</v>
      </c>
      <c r="M124" s="14">
        <v>18</v>
      </c>
      <c r="N124" s="13"/>
      <c r="O124" s="13"/>
      <c r="P124" s="13"/>
      <c r="Q124" s="13"/>
      <c r="R124" s="14">
        <v>243</v>
      </c>
      <c r="S124" s="14">
        <v>356</v>
      </c>
      <c r="T124" s="15">
        <v>0.68</v>
      </c>
      <c r="U124" s="13"/>
      <c r="V124" s="13"/>
      <c r="W124" s="14"/>
      <c r="X124" s="15"/>
    </row>
    <row r="125" spans="1:24" x14ac:dyDescent="0.3">
      <c r="A125" s="12">
        <v>483</v>
      </c>
      <c r="B125" s="12" t="s">
        <v>90</v>
      </c>
      <c r="C125" s="13"/>
      <c r="D125" s="13"/>
      <c r="E125" s="13"/>
      <c r="F125" s="14">
        <v>1</v>
      </c>
      <c r="G125" s="13"/>
      <c r="H125" s="13"/>
      <c r="I125" s="14">
        <v>1</v>
      </c>
      <c r="J125" s="13"/>
      <c r="K125" s="23">
        <v>46</v>
      </c>
      <c r="L125" s="13"/>
      <c r="M125" s="13"/>
      <c r="N125" s="13"/>
      <c r="O125" s="13"/>
      <c r="P125" s="13"/>
      <c r="Q125" s="13"/>
      <c r="R125" s="13"/>
      <c r="S125" s="14">
        <v>1</v>
      </c>
      <c r="T125" s="15">
        <v>0</v>
      </c>
      <c r="U125" s="13"/>
      <c r="V125" s="13"/>
      <c r="W125" s="14"/>
      <c r="X125" s="15"/>
    </row>
    <row r="126" spans="1:24" x14ac:dyDescent="0.3">
      <c r="A126" s="12">
        <v>495</v>
      </c>
      <c r="B126" s="12" t="s">
        <v>91</v>
      </c>
      <c r="C126" s="13"/>
      <c r="D126" s="14">
        <v>28</v>
      </c>
      <c r="E126" s="14">
        <v>10</v>
      </c>
      <c r="F126" s="14">
        <v>290</v>
      </c>
      <c r="G126" s="14">
        <v>20</v>
      </c>
      <c r="H126" s="14">
        <v>71</v>
      </c>
      <c r="I126" s="14">
        <v>419</v>
      </c>
      <c r="J126" s="13"/>
      <c r="K126" s="23">
        <v>38618</v>
      </c>
      <c r="L126" s="14">
        <v>530</v>
      </c>
      <c r="M126" s="14">
        <v>154</v>
      </c>
      <c r="N126" s="13"/>
      <c r="O126" s="13"/>
      <c r="P126" s="13"/>
      <c r="Q126" s="13"/>
      <c r="R126" s="14">
        <v>684</v>
      </c>
      <c r="S126" s="14">
        <v>1103</v>
      </c>
      <c r="T126" s="15">
        <v>0.62</v>
      </c>
      <c r="U126" s="14"/>
      <c r="V126" s="15"/>
      <c r="W126" s="14"/>
      <c r="X126" s="15"/>
    </row>
    <row r="127" spans="1:24" x14ac:dyDescent="0.3">
      <c r="A127" s="12">
        <v>496</v>
      </c>
      <c r="B127" s="12" t="s">
        <v>92</v>
      </c>
      <c r="C127" s="13"/>
      <c r="D127" s="14">
        <v>166</v>
      </c>
      <c r="E127" s="14">
        <v>1</v>
      </c>
      <c r="F127" s="14">
        <v>13</v>
      </c>
      <c r="G127" s="14">
        <v>50</v>
      </c>
      <c r="H127" s="14">
        <v>9</v>
      </c>
      <c r="I127" s="14">
        <v>239</v>
      </c>
      <c r="J127" s="13"/>
      <c r="K127" s="23">
        <v>90781</v>
      </c>
      <c r="L127" s="14">
        <v>31</v>
      </c>
      <c r="M127" s="14">
        <v>47</v>
      </c>
      <c r="N127" s="13"/>
      <c r="O127" s="13"/>
      <c r="P127" s="13"/>
      <c r="Q127" s="13"/>
      <c r="R127" s="14">
        <v>78</v>
      </c>
      <c r="S127" s="14">
        <v>317</v>
      </c>
      <c r="T127" s="15">
        <v>0.25</v>
      </c>
      <c r="U127" s="14"/>
      <c r="V127" s="15"/>
      <c r="W127" s="14"/>
      <c r="X127" s="15"/>
    </row>
    <row r="128" spans="1:24" x14ac:dyDescent="0.3">
      <c r="A128" s="12">
        <v>497</v>
      </c>
      <c r="B128" s="12" t="s">
        <v>93</v>
      </c>
      <c r="C128" s="13"/>
      <c r="D128" s="14">
        <v>30</v>
      </c>
      <c r="E128" s="14">
        <v>1</v>
      </c>
      <c r="F128" s="14">
        <v>781</v>
      </c>
      <c r="G128" s="14">
        <v>4</v>
      </c>
      <c r="H128" s="14">
        <v>1903</v>
      </c>
      <c r="I128" s="14">
        <v>2719</v>
      </c>
      <c r="J128" s="13"/>
      <c r="K128" s="23">
        <v>105043</v>
      </c>
      <c r="L128" s="14">
        <v>10681</v>
      </c>
      <c r="M128" s="14">
        <v>3475</v>
      </c>
      <c r="N128" s="13"/>
      <c r="O128" s="13"/>
      <c r="P128" s="13"/>
      <c r="Q128" s="13"/>
      <c r="R128" s="14">
        <v>14156</v>
      </c>
      <c r="S128" s="14">
        <v>16875</v>
      </c>
      <c r="T128" s="15">
        <v>0.84</v>
      </c>
      <c r="U128" s="14"/>
      <c r="V128" s="15"/>
      <c r="W128" s="14"/>
      <c r="X128" s="15"/>
    </row>
    <row r="131" spans="1:24" x14ac:dyDescent="0.3">
      <c r="A131" s="13"/>
      <c r="B131" s="16" t="s">
        <v>53</v>
      </c>
      <c r="C131" s="13"/>
      <c r="D131" s="14">
        <v>260</v>
      </c>
      <c r="E131" s="14">
        <v>12</v>
      </c>
      <c r="F131" s="14">
        <v>1107</v>
      </c>
      <c r="G131" s="14">
        <v>92</v>
      </c>
      <c r="H131" s="14">
        <v>2044</v>
      </c>
      <c r="I131" s="14">
        <v>3515</v>
      </c>
      <c r="J131" s="13"/>
      <c r="K131" s="23">
        <f>SUM(K117:K128)</f>
        <v>247906</v>
      </c>
      <c r="L131" s="14">
        <v>11470</v>
      </c>
      <c r="M131" s="14">
        <v>3695</v>
      </c>
      <c r="N131" s="13"/>
      <c r="O131" s="13"/>
      <c r="P131" s="13"/>
      <c r="Q131" s="13"/>
      <c r="R131" s="14">
        <f t="shared" ref="R131" si="15">SUM(J131:Q131)</f>
        <v>263071</v>
      </c>
      <c r="S131" s="14">
        <f t="shared" ref="S131" si="16">SUM(I131,R131)</f>
        <v>266586</v>
      </c>
      <c r="T131" s="15">
        <f t="shared" ref="T131" si="17">R131/S131</f>
        <v>0.9868147614653433</v>
      </c>
      <c r="U131" s="14"/>
      <c r="V131" s="15"/>
      <c r="W131" s="14"/>
      <c r="X131" s="15"/>
    </row>
    <row r="132" spans="1:24" x14ac:dyDescent="0.3">
      <c r="A132" s="13"/>
      <c r="B132" s="16" t="s">
        <v>54</v>
      </c>
      <c r="C132" s="15">
        <v>0</v>
      </c>
      <c r="D132" s="17">
        <v>5.3999999999999999E-2</v>
      </c>
      <c r="E132" s="17">
        <v>4.0000000000000001E-3</v>
      </c>
      <c r="F132" s="17">
        <v>0.19900000000000001</v>
      </c>
      <c r="G132" s="17">
        <v>0.105</v>
      </c>
      <c r="H132" s="17">
        <v>0.157</v>
      </c>
      <c r="I132" s="17">
        <v>0.128</v>
      </c>
      <c r="J132" s="15">
        <v>0</v>
      </c>
      <c r="K132" s="15">
        <f>K131/$I$311</f>
        <v>0.13816461198921015</v>
      </c>
      <c r="L132" s="17">
        <v>0.125</v>
      </c>
      <c r="M132" s="17">
        <v>0.29299999999999998</v>
      </c>
      <c r="N132" s="15">
        <v>0</v>
      </c>
      <c r="O132" s="15">
        <v>0</v>
      </c>
      <c r="P132" s="15">
        <v>0</v>
      </c>
      <c r="Q132" s="15">
        <v>0</v>
      </c>
      <c r="R132" s="17">
        <f>R131/$P$311</f>
        <v>0.13603175768682255</v>
      </c>
      <c r="S132" s="17">
        <f>S131/$Q$311</f>
        <v>0.13591361843383193</v>
      </c>
      <c r="T132" s="13"/>
      <c r="U132" s="17"/>
      <c r="V132" s="13"/>
      <c r="W132" s="17"/>
      <c r="X132" s="13"/>
    </row>
    <row r="134" spans="1:24" ht="17.399999999999999" customHeight="1" x14ac:dyDescent="0.3">
      <c r="A134" s="1" t="s">
        <v>0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27.6" customHeight="1" x14ac:dyDescent="0.3">
      <c r="A135" s="1" t="s">
        <v>1</v>
      </c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2"/>
      <c r="W135" s="2"/>
      <c r="X135" s="2"/>
    </row>
    <row r="138" spans="1:24" ht="31.2" x14ac:dyDescent="0.3">
      <c r="A138" s="3" t="s">
        <v>3</v>
      </c>
      <c r="B138" s="4"/>
      <c r="C138" s="5" t="s">
        <v>94</v>
      </c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4.4" customHeight="1" x14ac:dyDescent="0.3">
      <c r="A139" s="22" t="s">
        <v>2</v>
      </c>
      <c r="B139" s="22"/>
      <c r="C139" s="22"/>
    </row>
    <row r="141" spans="1:24" x14ac:dyDescent="0.3">
      <c r="A141" s="9"/>
      <c r="B141" s="9"/>
      <c r="C141" s="10" t="s">
        <v>5</v>
      </c>
      <c r="D141" s="10"/>
      <c r="E141" s="10"/>
      <c r="F141" s="10"/>
      <c r="G141" s="10"/>
      <c r="H141" s="10"/>
      <c r="I141" s="10"/>
      <c r="J141" s="10"/>
      <c r="K141" s="10" t="s">
        <v>6</v>
      </c>
      <c r="L141" s="10"/>
      <c r="M141" s="4"/>
      <c r="N141" s="6" t="s">
        <v>7</v>
      </c>
      <c r="O141" s="6" t="s">
        <v>7</v>
      </c>
      <c r="P141" s="6" t="s">
        <v>8</v>
      </c>
      <c r="Q141" s="6" t="s">
        <v>8</v>
      </c>
      <c r="R141" s="7"/>
      <c r="S141" s="7"/>
      <c r="T141" s="10"/>
      <c r="U141" s="10"/>
      <c r="V141" s="10"/>
      <c r="W141" s="10"/>
    </row>
    <row r="142" spans="1:24" x14ac:dyDescent="0.3">
      <c r="A142" s="9"/>
      <c r="B142" s="9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4"/>
      <c r="N142" s="6" t="s">
        <v>9</v>
      </c>
      <c r="O142" s="6" t="s">
        <v>10</v>
      </c>
      <c r="P142" s="6" t="s">
        <v>11</v>
      </c>
      <c r="Q142" s="6" t="s">
        <v>12</v>
      </c>
      <c r="R142" s="11"/>
      <c r="S142" s="11"/>
      <c r="T142" s="10"/>
      <c r="U142" s="10"/>
      <c r="V142" s="10"/>
      <c r="W142" s="10"/>
    </row>
    <row r="143" spans="1:24" x14ac:dyDescent="0.3">
      <c r="A143" s="8" t="s">
        <v>13</v>
      </c>
      <c r="B143" s="8" t="s">
        <v>14</v>
      </c>
      <c r="C143" s="7"/>
      <c r="D143" s="6" t="s">
        <v>15</v>
      </c>
      <c r="E143" s="6" t="s">
        <v>9</v>
      </c>
      <c r="F143" s="6" t="s">
        <v>10</v>
      </c>
      <c r="G143" s="6" t="s">
        <v>16</v>
      </c>
      <c r="H143" s="7"/>
      <c r="I143" s="6" t="s">
        <v>17</v>
      </c>
      <c r="J143" s="6" t="s">
        <v>18</v>
      </c>
      <c r="K143" s="6" t="s">
        <v>165</v>
      </c>
      <c r="L143" s="6" t="s">
        <v>9</v>
      </c>
      <c r="M143" s="6" t="s">
        <v>10</v>
      </c>
      <c r="N143" s="6" t="s">
        <v>19</v>
      </c>
      <c r="O143" s="6" t="s">
        <v>19</v>
      </c>
      <c r="P143" s="6" t="s">
        <v>8</v>
      </c>
      <c r="Q143" s="6" t="s">
        <v>8</v>
      </c>
      <c r="R143" s="6" t="s">
        <v>17</v>
      </c>
      <c r="S143" s="7"/>
      <c r="T143" s="6"/>
      <c r="U143" s="7"/>
      <c r="V143" s="7"/>
      <c r="W143" s="7"/>
      <c r="X143" s="7"/>
    </row>
    <row r="144" spans="1:24" x14ac:dyDescent="0.3">
      <c r="A144" s="8" t="s">
        <v>21</v>
      </c>
      <c r="B144" s="8" t="s">
        <v>22</v>
      </c>
      <c r="C144" s="6" t="s">
        <v>23</v>
      </c>
      <c r="D144" s="6" t="s">
        <v>24</v>
      </c>
      <c r="E144" s="6" t="s">
        <v>25</v>
      </c>
      <c r="F144" s="6" t="s">
        <v>26</v>
      </c>
      <c r="G144" s="6" t="s">
        <v>27</v>
      </c>
      <c r="H144" s="6" t="s">
        <v>28</v>
      </c>
      <c r="I144" s="6" t="s">
        <v>29</v>
      </c>
      <c r="J144" s="6" t="s">
        <v>30</v>
      </c>
      <c r="K144" s="6" t="s">
        <v>166</v>
      </c>
      <c r="L144" s="6" t="s">
        <v>25</v>
      </c>
      <c r="M144" s="6" t="s">
        <v>26</v>
      </c>
      <c r="N144" s="6" t="s">
        <v>25</v>
      </c>
      <c r="O144" s="6" t="s">
        <v>26</v>
      </c>
      <c r="P144" s="6" t="s">
        <v>31</v>
      </c>
      <c r="Q144" s="6" t="s">
        <v>32</v>
      </c>
      <c r="R144" s="6" t="s">
        <v>6</v>
      </c>
      <c r="S144" s="6" t="s">
        <v>17</v>
      </c>
      <c r="T144" s="6" t="s">
        <v>6</v>
      </c>
      <c r="U144" s="6"/>
      <c r="V144" s="6"/>
      <c r="W144" s="6"/>
      <c r="X144" s="6"/>
    </row>
    <row r="145" spans="1:24" x14ac:dyDescent="0.3">
      <c r="A145" s="8"/>
      <c r="B145" s="8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x14ac:dyDescent="0.3">
      <c r="A146" s="8"/>
      <c r="B146" s="8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x14ac:dyDescent="0.3">
      <c r="A147" s="24">
        <v>400</v>
      </c>
      <c r="B147" s="23" t="s">
        <v>188</v>
      </c>
      <c r="K147" s="23">
        <v>1</v>
      </c>
      <c r="R147" s="14">
        <f t="shared" ref="R147" si="18">SUM(J147:Q147)</f>
        <v>1</v>
      </c>
      <c r="S147" s="14">
        <f t="shared" ref="S147" si="19">SUM(I147,R147)</f>
        <v>1</v>
      </c>
      <c r="T147" s="15">
        <f t="shared" ref="T147" si="20">R147/S147</f>
        <v>1</v>
      </c>
    </row>
    <row r="148" spans="1:24" x14ac:dyDescent="0.3">
      <c r="A148" s="24">
        <v>401</v>
      </c>
      <c r="B148" s="23" t="s">
        <v>189</v>
      </c>
      <c r="K148" s="23">
        <v>25</v>
      </c>
      <c r="R148" s="14">
        <f t="shared" ref="R148:R166" si="21">SUM(J148:Q148)</f>
        <v>25</v>
      </c>
      <c r="S148" s="14">
        <f t="shared" ref="S148:S166" si="22">SUM(I148,R148)</f>
        <v>25</v>
      </c>
      <c r="T148" s="15">
        <f t="shared" ref="T148:T166" si="23">R148/S148</f>
        <v>1</v>
      </c>
    </row>
    <row r="149" spans="1:24" x14ac:dyDescent="0.3">
      <c r="A149" s="12">
        <v>402</v>
      </c>
      <c r="B149" s="12" t="s">
        <v>95</v>
      </c>
      <c r="C149" s="13"/>
      <c r="D149" s="13"/>
      <c r="E149" s="13"/>
      <c r="F149" s="13"/>
      <c r="G149" s="13"/>
      <c r="H149" s="13"/>
      <c r="I149" s="13"/>
      <c r="J149" s="13"/>
      <c r="K149" s="23">
        <v>64</v>
      </c>
      <c r="L149" s="14">
        <v>3</v>
      </c>
      <c r="M149" s="13"/>
      <c r="N149" s="13"/>
      <c r="O149" s="13"/>
      <c r="P149" s="13"/>
      <c r="Q149" s="13"/>
      <c r="R149" s="14">
        <f t="shared" si="21"/>
        <v>67</v>
      </c>
      <c r="S149" s="14">
        <f t="shared" si="22"/>
        <v>67</v>
      </c>
      <c r="T149" s="15">
        <f t="shared" si="23"/>
        <v>1</v>
      </c>
      <c r="U149" s="13"/>
      <c r="V149" s="13"/>
      <c r="W149" s="14"/>
      <c r="X149" s="15"/>
    </row>
    <row r="150" spans="1:24" x14ac:dyDescent="0.3">
      <c r="A150" s="12">
        <v>403</v>
      </c>
      <c r="B150" s="12" t="s">
        <v>190</v>
      </c>
      <c r="C150" s="13"/>
      <c r="D150" s="13"/>
      <c r="E150" s="13"/>
      <c r="F150" s="13"/>
      <c r="G150" s="13"/>
      <c r="H150" s="13"/>
      <c r="I150" s="13"/>
      <c r="J150" s="13"/>
      <c r="K150" s="23">
        <v>1</v>
      </c>
      <c r="L150" s="14"/>
      <c r="M150" s="13"/>
      <c r="N150" s="13"/>
      <c r="O150" s="13"/>
      <c r="P150" s="13"/>
      <c r="Q150" s="13"/>
      <c r="R150" s="14">
        <f t="shared" si="21"/>
        <v>1</v>
      </c>
      <c r="S150" s="14">
        <f t="shared" si="22"/>
        <v>1</v>
      </c>
      <c r="T150" s="15">
        <f t="shared" si="23"/>
        <v>1</v>
      </c>
      <c r="U150" s="13"/>
      <c r="V150" s="13"/>
      <c r="W150" s="14"/>
      <c r="X150" s="15"/>
    </row>
    <row r="151" spans="1:24" x14ac:dyDescent="0.3">
      <c r="A151" s="12">
        <v>405</v>
      </c>
      <c r="B151" s="12" t="s">
        <v>96</v>
      </c>
      <c r="C151" s="13"/>
      <c r="D151" s="13"/>
      <c r="E151" s="13"/>
      <c r="F151" s="13"/>
      <c r="G151" s="13"/>
      <c r="H151" s="13"/>
      <c r="I151" s="13"/>
      <c r="J151" s="13"/>
      <c r="K151" s="23">
        <v>393</v>
      </c>
      <c r="L151" s="14">
        <v>1</v>
      </c>
      <c r="M151" s="14">
        <v>2</v>
      </c>
      <c r="N151" s="13"/>
      <c r="O151" s="13"/>
      <c r="P151" s="13"/>
      <c r="Q151" s="13"/>
      <c r="R151" s="14">
        <f t="shared" si="21"/>
        <v>396</v>
      </c>
      <c r="S151" s="14">
        <f t="shared" si="22"/>
        <v>396</v>
      </c>
      <c r="T151" s="15">
        <f t="shared" si="23"/>
        <v>1</v>
      </c>
      <c r="U151" s="13"/>
      <c r="V151" s="13"/>
      <c r="W151" s="14"/>
      <c r="X151" s="15"/>
    </row>
    <row r="152" spans="1:24" x14ac:dyDescent="0.3">
      <c r="A152" s="12">
        <v>409</v>
      </c>
      <c r="B152" s="12" t="s">
        <v>97</v>
      </c>
      <c r="C152" s="13"/>
      <c r="D152" s="13"/>
      <c r="E152" s="13"/>
      <c r="F152" s="13"/>
      <c r="G152" s="13"/>
      <c r="H152" s="14">
        <v>67</v>
      </c>
      <c r="I152" s="14">
        <v>67</v>
      </c>
      <c r="J152" s="13"/>
      <c r="K152" s="23">
        <v>897</v>
      </c>
      <c r="L152" s="14">
        <v>2</v>
      </c>
      <c r="M152" s="13"/>
      <c r="N152" s="13"/>
      <c r="O152" s="13"/>
      <c r="P152" s="13"/>
      <c r="Q152" s="13"/>
      <c r="R152" s="14">
        <f t="shared" si="21"/>
        <v>899</v>
      </c>
      <c r="S152" s="14">
        <f t="shared" si="22"/>
        <v>966</v>
      </c>
      <c r="T152" s="15">
        <f t="shared" si="23"/>
        <v>0.93064182194616973</v>
      </c>
      <c r="U152" s="14"/>
      <c r="V152" s="15"/>
      <c r="W152" s="14"/>
      <c r="X152" s="15"/>
    </row>
    <row r="153" spans="1:24" x14ac:dyDescent="0.3">
      <c r="A153" s="12">
        <v>420</v>
      </c>
      <c r="B153" s="12" t="s">
        <v>191</v>
      </c>
      <c r="C153" s="13"/>
      <c r="D153" s="13"/>
      <c r="E153" s="13"/>
      <c r="F153" s="13"/>
      <c r="G153" s="13"/>
      <c r="H153" s="14"/>
      <c r="I153" s="14"/>
      <c r="J153" s="13"/>
      <c r="K153" s="23">
        <v>4</v>
      </c>
      <c r="L153" s="14"/>
      <c r="M153" s="13"/>
      <c r="N153" s="13"/>
      <c r="O153" s="13"/>
      <c r="P153" s="13"/>
      <c r="Q153" s="13"/>
      <c r="R153" s="14">
        <f t="shared" si="21"/>
        <v>4</v>
      </c>
      <c r="S153" s="14">
        <f t="shared" si="22"/>
        <v>4</v>
      </c>
      <c r="T153" s="15">
        <f t="shared" si="23"/>
        <v>1</v>
      </c>
      <c r="U153" s="14"/>
      <c r="V153" s="15"/>
      <c r="W153" s="14"/>
      <c r="X153" s="15"/>
    </row>
    <row r="154" spans="1:24" x14ac:dyDescent="0.3">
      <c r="A154" s="12">
        <v>431</v>
      </c>
      <c r="B154" s="12" t="s">
        <v>98</v>
      </c>
      <c r="C154" s="13"/>
      <c r="D154" s="13"/>
      <c r="E154" s="13"/>
      <c r="F154" s="14">
        <v>14</v>
      </c>
      <c r="G154" s="13"/>
      <c r="H154" s="13"/>
      <c r="I154" s="14">
        <v>14</v>
      </c>
      <c r="J154" s="13"/>
      <c r="K154" s="23">
        <v>0</v>
      </c>
      <c r="L154" s="13"/>
      <c r="M154" s="13"/>
      <c r="N154" s="13"/>
      <c r="O154" s="13"/>
      <c r="P154" s="13"/>
      <c r="Q154" s="13"/>
      <c r="R154" s="14">
        <f t="shared" si="21"/>
        <v>0</v>
      </c>
      <c r="S154" s="14">
        <f t="shared" si="22"/>
        <v>14</v>
      </c>
      <c r="T154" s="15">
        <f t="shared" si="23"/>
        <v>0</v>
      </c>
      <c r="U154" s="13"/>
      <c r="V154" s="13"/>
      <c r="W154" s="13"/>
      <c r="X154" s="13"/>
    </row>
    <row r="155" spans="1:24" x14ac:dyDescent="0.3">
      <c r="A155" s="12">
        <v>439</v>
      </c>
      <c r="B155" s="12" t="s">
        <v>99</v>
      </c>
      <c r="C155" s="13"/>
      <c r="D155" s="13"/>
      <c r="E155" s="14">
        <v>1</v>
      </c>
      <c r="F155" s="14">
        <v>23</v>
      </c>
      <c r="G155" s="14">
        <v>6</v>
      </c>
      <c r="H155" s="14">
        <v>348</v>
      </c>
      <c r="I155" s="14">
        <v>378</v>
      </c>
      <c r="J155" s="14">
        <v>15</v>
      </c>
      <c r="K155" s="23">
        <v>4403</v>
      </c>
      <c r="L155" s="14">
        <v>24</v>
      </c>
      <c r="M155" s="13"/>
      <c r="N155" s="13"/>
      <c r="O155" s="13"/>
      <c r="P155" s="13"/>
      <c r="Q155" s="13"/>
      <c r="R155" s="14">
        <f t="shared" si="21"/>
        <v>4442</v>
      </c>
      <c r="S155" s="14">
        <f t="shared" si="22"/>
        <v>4820</v>
      </c>
      <c r="T155" s="15">
        <f t="shared" si="23"/>
        <v>0.92157676348547712</v>
      </c>
      <c r="U155" s="14"/>
      <c r="V155" s="15"/>
      <c r="W155" s="14"/>
      <c r="X155" s="15"/>
    </row>
    <row r="156" spans="1:24" x14ac:dyDescent="0.3">
      <c r="A156" s="12">
        <v>441</v>
      </c>
      <c r="B156" s="12" t="s">
        <v>100</v>
      </c>
      <c r="C156" s="13"/>
      <c r="D156" s="13"/>
      <c r="E156" s="14">
        <v>6</v>
      </c>
      <c r="F156" s="13"/>
      <c r="G156" s="13"/>
      <c r="H156" s="14">
        <v>131</v>
      </c>
      <c r="I156" s="14">
        <v>137</v>
      </c>
      <c r="J156" s="14">
        <v>30</v>
      </c>
      <c r="K156" s="23">
        <v>2580</v>
      </c>
      <c r="L156" s="14">
        <v>1179</v>
      </c>
      <c r="M156" s="13"/>
      <c r="N156" s="13"/>
      <c r="O156" s="13"/>
      <c r="P156" s="13"/>
      <c r="Q156" s="13"/>
      <c r="R156" s="14">
        <f t="shared" si="21"/>
        <v>3789</v>
      </c>
      <c r="S156" s="14">
        <f t="shared" si="22"/>
        <v>3926</v>
      </c>
      <c r="T156" s="15">
        <f t="shared" si="23"/>
        <v>0.96510443199184925</v>
      </c>
      <c r="U156" s="13"/>
      <c r="V156" s="13"/>
      <c r="W156" s="14"/>
      <c r="X156" s="15"/>
    </row>
    <row r="157" spans="1:24" x14ac:dyDescent="0.3">
      <c r="A157" s="12">
        <v>444</v>
      </c>
      <c r="B157" s="12" t="s">
        <v>192</v>
      </c>
      <c r="C157" s="13"/>
      <c r="D157" s="13"/>
      <c r="E157" s="14"/>
      <c r="F157" s="13"/>
      <c r="G157" s="13"/>
      <c r="H157" s="14"/>
      <c r="I157" s="14"/>
      <c r="J157" s="14"/>
      <c r="K157" s="23">
        <v>194</v>
      </c>
      <c r="L157" s="14"/>
      <c r="M157" s="13"/>
      <c r="N157" s="13"/>
      <c r="O157" s="13"/>
      <c r="P157" s="13"/>
      <c r="Q157" s="13"/>
      <c r="R157" s="14">
        <f t="shared" si="21"/>
        <v>194</v>
      </c>
      <c r="S157" s="14">
        <f t="shared" si="22"/>
        <v>194</v>
      </c>
      <c r="T157" s="15">
        <f t="shared" si="23"/>
        <v>1</v>
      </c>
      <c r="U157" s="13"/>
      <c r="V157" s="13"/>
      <c r="W157" s="14"/>
      <c r="X157" s="15"/>
    </row>
    <row r="158" spans="1:24" x14ac:dyDescent="0.3">
      <c r="A158" s="12">
        <v>449</v>
      </c>
      <c r="B158" s="12" t="s">
        <v>101</v>
      </c>
      <c r="C158" s="13"/>
      <c r="D158" s="13"/>
      <c r="E158" s="13"/>
      <c r="F158" s="14">
        <v>19</v>
      </c>
      <c r="G158" s="13"/>
      <c r="H158" s="14">
        <v>7</v>
      </c>
      <c r="I158" s="14">
        <v>26</v>
      </c>
      <c r="J158" s="13"/>
      <c r="K158" s="23">
        <v>69</v>
      </c>
      <c r="L158" s="13"/>
      <c r="M158" s="13"/>
      <c r="N158" s="13"/>
      <c r="O158" s="13"/>
      <c r="P158" s="13"/>
      <c r="Q158" s="13"/>
      <c r="R158" s="14">
        <f t="shared" si="21"/>
        <v>69</v>
      </c>
      <c r="S158" s="14">
        <f t="shared" si="22"/>
        <v>95</v>
      </c>
      <c r="T158" s="15">
        <f t="shared" si="23"/>
        <v>0.72631578947368425</v>
      </c>
      <c r="U158" s="13"/>
      <c r="V158" s="13"/>
      <c r="W158" s="14"/>
      <c r="X158" s="15"/>
    </row>
    <row r="159" spans="1:24" x14ac:dyDescent="0.3">
      <c r="A159" s="12">
        <v>456</v>
      </c>
      <c r="B159" s="12" t="s">
        <v>102</v>
      </c>
      <c r="C159" s="13"/>
      <c r="D159" s="14">
        <v>16</v>
      </c>
      <c r="E159" s="14">
        <v>87</v>
      </c>
      <c r="F159" s="14">
        <v>19</v>
      </c>
      <c r="G159" s="14">
        <v>4</v>
      </c>
      <c r="H159" s="14">
        <v>85</v>
      </c>
      <c r="I159" s="14">
        <v>211</v>
      </c>
      <c r="J159" s="14">
        <v>304</v>
      </c>
      <c r="K159" s="23">
        <v>18296</v>
      </c>
      <c r="L159" s="14">
        <v>458</v>
      </c>
      <c r="M159" s="13"/>
      <c r="N159" s="13"/>
      <c r="O159" s="13"/>
      <c r="P159" s="13"/>
      <c r="Q159" s="13"/>
      <c r="R159" s="14">
        <f t="shared" si="21"/>
        <v>19058</v>
      </c>
      <c r="S159" s="14">
        <f t="shared" si="22"/>
        <v>19269</v>
      </c>
      <c r="T159" s="15">
        <f t="shared" si="23"/>
        <v>0.98904976905911046</v>
      </c>
      <c r="U159" s="14"/>
      <c r="V159" s="15"/>
      <c r="W159" s="14"/>
      <c r="X159" s="15"/>
    </row>
    <row r="160" spans="1:24" x14ac:dyDescent="0.3">
      <c r="A160" s="12">
        <v>461</v>
      </c>
      <c r="B160" s="12" t="s">
        <v>103</v>
      </c>
      <c r="C160" s="13"/>
      <c r="D160" s="13"/>
      <c r="E160" s="13"/>
      <c r="F160" s="13"/>
      <c r="G160" s="14">
        <v>4</v>
      </c>
      <c r="H160" s="14">
        <v>6</v>
      </c>
      <c r="I160" s="14">
        <v>10</v>
      </c>
      <c r="J160" s="13"/>
      <c r="K160" s="23">
        <v>108</v>
      </c>
      <c r="L160" s="13"/>
      <c r="M160" s="13"/>
      <c r="N160" s="13"/>
      <c r="O160" s="13"/>
      <c r="P160" s="13"/>
      <c r="Q160" s="13"/>
      <c r="R160" s="14">
        <f t="shared" si="21"/>
        <v>108</v>
      </c>
      <c r="S160" s="14">
        <f t="shared" si="22"/>
        <v>118</v>
      </c>
      <c r="T160" s="15">
        <f t="shared" si="23"/>
        <v>0.9152542372881356</v>
      </c>
      <c r="U160" s="13"/>
      <c r="V160" s="13"/>
      <c r="W160" s="14"/>
      <c r="X160" s="15"/>
    </row>
    <row r="161" spans="1:24" x14ac:dyDescent="0.3">
      <c r="A161" s="12">
        <v>471</v>
      </c>
      <c r="B161" s="12" t="s">
        <v>200</v>
      </c>
      <c r="C161" s="13"/>
      <c r="D161" s="13"/>
      <c r="E161" s="13"/>
      <c r="F161" s="13"/>
      <c r="G161" s="14"/>
      <c r="H161" s="14"/>
      <c r="I161" s="14"/>
      <c r="J161" s="13"/>
      <c r="K161" s="23">
        <v>2</v>
      </c>
      <c r="L161" s="13"/>
      <c r="M161" s="13"/>
      <c r="N161" s="13"/>
      <c r="O161" s="13"/>
      <c r="P161" s="13"/>
      <c r="Q161" s="13"/>
      <c r="R161" s="14">
        <f t="shared" si="21"/>
        <v>2</v>
      </c>
      <c r="S161" s="14"/>
      <c r="T161" s="15"/>
      <c r="U161" s="13"/>
      <c r="V161" s="13"/>
      <c r="W161" s="14"/>
      <c r="X161" s="15"/>
    </row>
    <row r="162" spans="1:24" x14ac:dyDescent="0.3">
      <c r="A162" s="12">
        <v>474</v>
      </c>
      <c r="B162" s="12" t="s">
        <v>193</v>
      </c>
      <c r="C162" s="13"/>
      <c r="D162" s="13"/>
      <c r="E162" s="13"/>
      <c r="F162" s="13"/>
      <c r="G162" s="14"/>
      <c r="H162" s="14"/>
      <c r="I162" s="14"/>
      <c r="J162" s="13"/>
      <c r="K162" s="23">
        <v>42</v>
      </c>
      <c r="L162" s="13"/>
      <c r="M162" s="13"/>
      <c r="N162" s="13"/>
      <c r="O162" s="13"/>
      <c r="P162" s="13"/>
      <c r="Q162" s="13"/>
      <c r="R162" s="14">
        <f t="shared" si="21"/>
        <v>42</v>
      </c>
      <c r="S162" s="14">
        <f t="shared" si="22"/>
        <v>42</v>
      </c>
      <c r="T162" s="15">
        <f t="shared" si="23"/>
        <v>1</v>
      </c>
      <c r="U162" s="13"/>
      <c r="V162" s="13"/>
      <c r="W162" s="14"/>
      <c r="X162" s="15"/>
    </row>
    <row r="163" spans="1:24" x14ac:dyDescent="0.3">
      <c r="A163" s="12">
        <v>475</v>
      </c>
      <c r="B163" s="12" t="s">
        <v>104</v>
      </c>
      <c r="C163" s="13"/>
      <c r="D163" s="13"/>
      <c r="E163" s="14">
        <v>5</v>
      </c>
      <c r="F163" s="14">
        <v>1</v>
      </c>
      <c r="G163" s="13"/>
      <c r="H163" s="14">
        <v>136</v>
      </c>
      <c r="I163" s="14">
        <v>142</v>
      </c>
      <c r="J163" s="13"/>
      <c r="K163" s="23">
        <v>1035</v>
      </c>
      <c r="L163" s="14">
        <v>12</v>
      </c>
      <c r="M163" s="13"/>
      <c r="N163" s="13"/>
      <c r="O163" s="13"/>
      <c r="P163" s="13"/>
      <c r="Q163" s="13"/>
      <c r="R163" s="14">
        <f t="shared" si="21"/>
        <v>1047</v>
      </c>
      <c r="S163" s="14">
        <f t="shared" si="22"/>
        <v>1189</v>
      </c>
      <c r="T163" s="15">
        <f t="shared" si="23"/>
        <v>0.88057190916736749</v>
      </c>
      <c r="U163" s="13"/>
      <c r="V163" s="13"/>
      <c r="W163" s="14"/>
      <c r="X163" s="15"/>
    </row>
    <row r="164" spans="1:24" x14ac:dyDescent="0.3">
      <c r="A164" s="12">
        <v>478</v>
      </c>
      <c r="B164" s="12" t="s">
        <v>105</v>
      </c>
      <c r="C164" s="13"/>
      <c r="D164" s="13"/>
      <c r="E164" s="13"/>
      <c r="F164" s="13"/>
      <c r="G164" s="13"/>
      <c r="H164" s="14">
        <v>104</v>
      </c>
      <c r="I164" s="14">
        <v>104</v>
      </c>
      <c r="J164" s="13"/>
      <c r="K164" s="23">
        <v>346</v>
      </c>
      <c r="L164" s="14">
        <v>2</v>
      </c>
      <c r="M164" s="13"/>
      <c r="N164" s="13"/>
      <c r="O164" s="13"/>
      <c r="P164" s="13"/>
      <c r="Q164" s="13"/>
      <c r="R164" s="14">
        <f t="shared" si="21"/>
        <v>348</v>
      </c>
      <c r="S164" s="14">
        <f t="shared" si="22"/>
        <v>452</v>
      </c>
      <c r="T164" s="15">
        <f t="shared" si="23"/>
        <v>0.76991150442477874</v>
      </c>
      <c r="U164" s="13"/>
      <c r="V164" s="13"/>
      <c r="W164" s="14"/>
      <c r="X164" s="15"/>
    </row>
    <row r="165" spans="1:24" x14ac:dyDescent="0.3">
      <c r="A165" s="12">
        <v>485</v>
      </c>
      <c r="B165" s="12" t="s">
        <v>106</v>
      </c>
      <c r="C165" s="13"/>
      <c r="D165" s="13"/>
      <c r="E165" s="13"/>
      <c r="F165" s="14">
        <v>50</v>
      </c>
      <c r="G165" s="13"/>
      <c r="H165" s="14">
        <v>60</v>
      </c>
      <c r="I165" s="14">
        <v>110</v>
      </c>
      <c r="J165" s="13"/>
      <c r="K165" s="23">
        <v>8633</v>
      </c>
      <c r="L165" s="14">
        <v>1989</v>
      </c>
      <c r="M165" s="14">
        <v>181</v>
      </c>
      <c r="N165" s="13"/>
      <c r="O165" s="13"/>
      <c r="P165" s="13"/>
      <c r="Q165" s="13"/>
      <c r="R165" s="14">
        <f t="shared" si="21"/>
        <v>10803</v>
      </c>
      <c r="S165" s="14">
        <f t="shared" si="22"/>
        <v>10913</v>
      </c>
      <c r="T165" s="15">
        <f t="shared" si="23"/>
        <v>0.98992027856684683</v>
      </c>
      <c r="U165" s="14"/>
      <c r="V165" s="15"/>
      <c r="W165" s="14"/>
      <c r="X165" s="15"/>
    </row>
    <row r="166" spans="1:24" x14ac:dyDescent="0.3">
      <c r="A166" s="12">
        <v>488</v>
      </c>
      <c r="B166" s="12" t="s">
        <v>107</v>
      </c>
      <c r="C166" s="13"/>
      <c r="D166" s="13"/>
      <c r="E166" s="13"/>
      <c r="F166" s="13"/>
      <c r="G166" s="13"/>
      <c r="H166" s="14">
        <v>80</v>
      </c>
      <c r="I166" s="14">
        <v>80</v>
      </c>
      <c r="J166" s="13"/>
      <c r="K166" s="23">
        <v>31</v>
      </c>
      <c r="L166" s="13"/>
      <c r="M166" s="13"/>
      <c r="N166" s="13"/>
      <c r="O166" s="13"/>
      <c r="P166" s="13"/>
      <c r="Q166" s="13"/>
      <c r="R166" s="14">
        <f t="shared" si="21"/>
        <v>31</v>
      </c>
      <c r="S166" s="14">
        <f t="shared" si="22"/>
        <v>111</v>
      </c>
      <c r="T166" s="15">
        <f t="shared" si="23"/>
        <v>0.27927927927927926</v>
      </c>
      <c r="U166" s="13"/>
      <c r="V166" s="13"/>
      <c r="W166" s="14"/>
      <c r="X166" s="15"/>
    </row>
    <row r="169" spans="1:24" x14ac:dyDescent="0.3">
      <c r="A169" s="13"/>
      <c r="B169" s="16" t="s">
        <v>53</v>
      </c>
      <c r="C169" s="13"/>
      <c r="D169" s="14">
        <v>16</v>
      </c>
      <c r="E169" s="14">
        <v>99</v>
      </c>
      <c r="F169" s="14">
        <v>126</v>
      </c>
      <c r="G169" s="14">
        <v>14</v>
      </c>
      <c r="H169" s="14">
        <v>1024</v>
      </c>
      <c r="I169" s="14">
        <v>1279</v>
      </c>
      <c r="J169" s="14">
        <v>349</v>
      </c>
      <c r="K169" s="23">
        <f>SUM(K147:K166)</f>
        <v>37124</v>
      </c>
      <c r="L169" s="14">
        <v>3670</v>
      </c>
      <c r="M169" s="14">
        <v>183</v>
      </c>
      <c r="N169" s="13"/>
      <c r="O169" s="13"/>
      <c r="P169" s="13"/>
      <c r="Q169" s="13"/>
      <c r="R169" s="14">
        <f t="shared" ref="R169" si="24">SUM(J169:Q169)</f>
        <v>41326</v>
      </c>
      <c r="S169" s="14">
        <f t="shared" ref="S169" si="25">SUM(I169,R169)</f>
        <v>42605</v>
      </c>
      <c r="T169" s="15">
        <f t="shared" ref="T169" si="26">R169/S169</f>
        <v>0.96998004928998949</v>
      </c>
      <c r="U169" s="14"/>
      <c r="V169" s="15"/>
      <c r="W169" s="14"/>
      <c r="X169" s="15"/>
    </row>
    <row r="170" spans="1:24" x14ac:dyDescent="0.3">
      <c r="A170" s="13"/>
      <c r="B170" s="16" t="s">
        <v>54</v>
      </c>
      <c r="C170" s="15">
        <v>0</v>
      </c>
      <c r="D170" s="17">
        <v>3.0000000000000001E-3</v>
      </c>
      <c r="E170" s="15">
        <v>0.03</v>
      </c>
      <c r="F170" s="17">
        <v>2.3E-2</v>
      </c>
      <c r="G170" s="17">
        <v>1.6E-2</v>
      </c>
      <c r="H170" s="17">
        <v>7.9000000000000001E-2</v>
      </c>
      <c r="I170" s="17">
        <v>4.5999999999999999E-2</v>
      </c>
      <c r="J170" s="15">
        <v>0.01</v>
      </c>
      <c r="K170" s="15">
        <f>K169/$I$311</f>
        <v>2.0690193280870323E-2</v>
      </c>
      <c r="L170" s="15">
        <v>0.04</v>
      </c>
      <c r="M170" s="17">
        <v>1.4999999999999999E-2</v>
      </c>
      <c r="N170" s="15">
        <v>0</v>
      </c>
      <c r="O170" s="15">
        <v>0</v>
      </c>
      <c r="P170" s="15">
        <v>0</v>
      </c>
      <c r="Q170" s="15">
        <v>0</v>
      </c>
      <c r="R170" s="17">
        <f>R169/$P$311</f>
        <v>2.1369320138539136E-2</v>
      </c>
      <c r="S170" s="17">
        <f>S169/$Q$311</f>
        <v>2.1721319624336648E-2</v>
      </c>
      <c r="T170" s="13"/>
      <c r="U170" s="17"/>
      <c r="V170" s="13"/>
      <c r="W170" s="17"/>
      <c r="X170" s="13"/>
    </row>
    <row r="172" spans="1:24" ht="17.399999999999999" customHeight="1" x14ac:dyDescent="0.3">
      <c r="A172" s="1" t="s">
        <v>0</v>
      </c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27.6" customHeight="1" x14ac:dyDescent="0.3">
      <c r="A173" s="1" t="s">
        <v>1</v>
      </c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2"/>
      <c r="W173" s="2"/>
      <c r="X173" s="2"/>
    </row>
    <row r="176" spans="1:24" ht="31.2" x14ac:dyDescent="0.3">
      <c r="A176" s="3" t="s">
        <v>3</v>
      </c>
      <c r="B176" s="4"/>
      <c r="C176" s="5" t="s">
        <v>108</v>
      </c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4.4" customHeight="1" x14ac:dyDescent="0.3">
      <c r="A177" s="22" t="s">
        <v>2</v>
      </c>
      <c r="B177" s="22"/>
      <c r="C177" s="22"/>
    </row>
    <row r="179" spans="1:24" x14ac:dyDescent="0.3">
      <c r="A179" s="9"/>
      <c r="B179" s="9"/>
      <c r="C179" s="10" t="s">
        <v>5</v>
      </c>
      <c r="D179" s="10"/>
      <c r="E179" s="10"/>
      <c r="F179" s="10"/>
      <c r="G179" s="10"/>
      <c r="H179" s="10"/>
      <c r="I179" s="10"/>
      <c r="J179" s="10"/>
      <c r="K179" s="10" t="s">
        <v>6</v>
      </c>
      <c r="L179" s="10"/>
      <c r="M179" s="4"/>
      <c r="N179" s="6" t="s">
        <v>7</v>
      </c>
      <c r="O179" s="6" t="s">
        <v>7</v>
      </c>
      <c r="P179" s="6" t="s">
        <v>8</v>
      </c>
      <c r="Q179" s="6" t="s">
        <v>8</v>
      </c>
      <c r="R179" s="7"/>
      <c r="S179" s="7"/>
      <c r="T179" s="10"/>
      <c r="U179" s="10"/>
      <c r="V179" s="10"/>
      <c r="W179" s="10"/>
    </row>
    <row r="180" spans="1:24" x14ac:dyDescent="0.3">
      <c r="A180" s="9"/>
      <c r="B180" s="9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4"/>
      <c r="N180" s="6" t="s">
        <v>9</v>
      </c>
      <c r="O180" s="6" t="s">
        <v>10</v>
      </c>
      <c r="P180" s="6" t="s">
        <v>11</v>
      </c>
      <c r="Q180" s="6" t="s">
        <v>12</v>
      </c>
      <c r="R180" s="11"/>
      <c r="S180" s="11"/>
      <c r="T180" s="10"/>
      <c r="U180" s="10"/>
      <c r="V180" s="10"/>
      <c r="W180" s="10"/>
    </row>
    <row r="181" spans="1:24" x14ac:dyDescent="0.3">
      <c r="A181" s="8" t="s">
        <v>13</v>
      </c>
      <c r="B181" s="8" t="s">
        <v>14</v>
      </c>
      <c r="C181" s="7"/>
      <c r="D181" s="6" t="s">
        <v>15</v>
      </c>
      <c r="E181" s="6" t="s">
        <v>9</v>
      </c>
      <c r="F181" s="6" t="s">
        <v>10</v>
      </c>
      <c r="G181" s="6" t="s">
        <v>16</v>
      </c>
      <c r="H181" s="7"/>
      <c r="I181" s="6" t="s">
        <v>17</v>
      </c>
      <c r="J181" s="6" t="s">
        <v>18</v>
      </c>
      <c r="K181" s="6" t="s">
        <v>165</v>
      </c>
      <c r="L181" s="6" t="s">
        <v>9</v>
      </c>
      <c r="M181" s="6" t="s">
        <v>10</v>
      </c>
      <c r="N181" s="6" t="s">
        <v>19</v>
      </c>
      <c r="O181" s="6" t="s">
        <v>19</v>
      </c>
      <c r="P181" s="6" t="s">
        <v>8</v>
      </c>
      <c r="Q181" s="6" t="s">
        <v>8</v>
      </c>
      <c r="R181" s="6" t="s">
        <v>17</v>
      </c>
      <c r="S181" s="7"/>
      <c r="T181" s="6"/>
      <c r="U181" s="7"/>
      <c r="V181" s="7"/>
      <c r="W181" s="7"/>
      <c r="X181" s="7"/>
    </row>
    <row r="182" spans="1:24" x14ac:dyDescent="0.3">
      <c r="A182" s="8" t="s">
        <v>21</v>
      </c>
      <c r="B182" s="8" t="s">
        <v>22</v>
      </c>
      <c r="C182" s="6" t="s">
        <v>23</v>
      </c>
      <c r="D182" s="6" t="s">
        <v>24</v>
      </c>
      <c r="E182" s="6" t="s">
        <v>25</v>
      </c>
      <c r="F182" s="6" t="s">
        <v>26</v>
      </c>
      <c r="G182" s="6" t="s">
        <v>27</v>
      </c>
      <c r="H182" s="6" t="s">
        <v>28</v>
      </c>
      <c r="I182" s="6" t="s">
        <v>29</v>
      </c>
      <c r="J182" s="6" t="s">
        <v>30</v>
      </c>
      <c r="K182" s="6" t="s">
        <v>166</v>
      </c>
      <c r="L182" s="6" t="s">
        <v>25</v>
      </c>
      <c r="M182" s="6" t="s">
        <v>26</v>
      </c>
      <c r="N182" s="6" t="s">
        <v>25</v>
      </c>
      <c r="O182" s="6" t="s">
        <v>26</v>
      </c>
      <c r="P182" s="6" t="s">
        <v>31</v>
      </c>
      <c r="Q182" s="6" t="s">
        <v>32</v>
      </c>
      <c r="R182" s="6" t="s">
        <v>6</v>
      </c>
      <c r="S182" s="6" t="s">
        <v>17</v>
      </c>
      <c r="T182" s="6" t="s">
        <v>6</v>
      </c>
      <c r="U182" s="6"/>
      <c r="V182" s="6"/>
      <c r="W182" s="6"/>
      <c r="X182" s="6"/>
    </row>
    <row r="185" spans="1:24" x14ac:dyDescent="0.3">
      <c r="A185" s="12">
        <v>502</v>
      </c>
      <c r="B185" s="12" t="s">
        <v>109</v>
      </c>
      <c r="C185" s="13"/>
      <c r="D185" s="14">
        <v>60</v>
      </c>
      <c r="E185" s="14">
        <v>164</v>
      </c>
      <c r="F185" s="14">
        <v>35</v>
      </c>
      <c r="G185" s="14">
        <v>36</v>
      </c>
      <c r="H185" s="14">
        <v>142</v>
      </c>
      <c r="I185" s="14">
        <v>437</v>
      </c>
      <c r="J185" s="14">
        <v>141</v>
      </c>
      <c r="K185" s="23">
        <v>44079</v>
      </c>
      <c r="L185" s="14">
        <v>251</v>
      </c>
      <c r="M185" s="13"/>
      <c r="N185" s="13"/>
      <c r="O185" s="13"/>
      <c r="P185" s="13"/>
      <c r="Q185" s="13"/>
      <c r="R185" s="14">
        <f t="shared" ref="R185" si="27">SUM(J185:Q185)</f>
        <v>44471</v>
      </c>
      <c r="S185" s="14">
        <f t="shared" ref="S185" si="28">SUM(I185,R185)</f>
        <v>44908</v>
      </c>
      <c r="T185" s="15">
        <f t="shared" ref="T185" si="29">R185/S185</f>
        <v>0.99026899438852767</v>
      </c>
      <c r="U185" s="14"/>
      <c r="V185" s="15"/>
      <c r="W185" s="14"/>
      <c r="X185" s="15"/>
    </row>
    <row r="186" spans="1:24" x14ac:dyDescent="0.3">
      <c r="A186" s="12">
        <v>504</v>
      </c>
      <c r="B186" s="12" t="s">
        <v>110</v>
      </c>
      <c r="C186" s="13"/>
      <c r="D186" s="14">
        <v>30</v>
      </c>
      <c r="E186" s="13"/>
      <c r="F186" s="14">
        <v>111</v>
      </c>
      <c r="G186" s="14">
        <v>10</v>
      </c>
      <c r="H186" s="14">
        <v>83</v>
      </c>
      <c r="I186" s="14">
        <v>234</v>
      </c>
      <c r="J186" s="13"/>
      <c r="K186" s="23">
        <v>22159</v>
      </c>
      <c r="L186" s="14">
        <v>4483</v>
      </c>
      <c r="M186" s="14">
        <v>317</v>
      </c>
      <c r="N186" s="13"/>
      <c r="O186" s="13"/>
      <c r="P186" s="13"/>
      <c r="Q186" s="13"/>
      <c r="R186" s="14">
        <f t="shared" ref="R186:R198" si="30">SUM(J186:Q186)</f>
        <v>26959</v>
      </c>
      <c r="S186" s="14">
        <f t="shared" ref="S186:S198" si="31">SUM(I186,R186)</f>
        <v>27193</v>
      </c>
      <c r="T186" s="15">
        <f t="shared" ref="T186:T198" si="32">R186/S186</f>
        <v>0.9913948442613908</v>
      </c>
      <c r="U186" s="14"/>
      <c r="V186" s="15"/>
      <c r="W186" s="14"/>
      <c r="X186" s="15"/>
    </row>
    <row r="187" spans="1:24" x14ac:dyDescent="0.3">
      <c r="A187" s="12">
        <v>507</v>
      </c>
      <c r="B187" s="12" t="s">
        <v>111</v>
      </c>
      <c r="C187" s="13"/>
      <c r="D187" s="13"/>
      <c r="E187" s="13"/>
      <c r="F187" s="13"/>
      <c r="G187" s="13"/>
      <c r="H187" s="14">
        <v>73</v>
      </c>
      <c r="I187" s="14">
        <v>73</v>
      </c>
      <c r="J187" s="13"/>
      <c r="K187" s="23">
        <v>1332</v>
      </c>
      <c r="L187" s="14">
        <v>2</v>
      </c>
      <c r="M187" s="13"/>
      <c r="N187" s="13"/>
      <c r="O187" s="13"/>
      <c r="P187" s="13"/>
      <c r="Q187" s="13"/>
      <c r="R187" s="14">
        <f t="shared" si="30"/>
        <v>1334</v>
      </c>
      <c r="S187" s="14">
        <f t="shared" si="31"/>
        <v>1407</v>
      </c>
      <c r="T187" s="15">
        <f t="shared" si="32"/>
        <v>0.94811656005685852</v>
      </c>
      <c r="U187" s="13"/>
      <c r="V187" s="13"/>
      <c r="W187" s="14"/>
      <c r="X187" s="15"/>
    </row>
    <row r="188" spans="1:24" x14ac:dyDescent="0.3">
      <c r="A188" s="12">
        <v>510</v>
      </c>
      <c r="B188" s="12" t="s">
        <v>112</v>
      </c>
      <c r="C188" s="13"/>
      <c r="D188" s="13"/>
      <c r="E188" s="13"/>
      <c r="F188" s="14">
        <v>85</v>
      </c>
      <c r="G188" s="13"/>
      <c r="H188" s="14">
        <v>55</v>
      </c>
      <c r="I188" s="14">
        <v>140</v>
      </c>
      <c r="J188" s="13"/>
      <c r="K188" s="23">
        <v>7953</v>
      </c>
      <c r="L188" s="14">
        <v>3108</v>
      </c>
      <c r="M188" s="14">
        <v>491</v>
      </c>
      <c r="N188" s="13"/>
      <c r="O188" s="13"/>
      <c r="P188" s="13"/>
      <c r="Q188" s="13"/>
      <c r="R188" s="14">
        <f t="shared" si="30"/>
        <v>11552</v>
      </c>
      <c r="S188" s="14">
        <f t="shared" si="31"/>
        <v>11692</v>
      </c>
      <c r="T188" s="15">
        <f t="shared" si="32"/>
        <v>0.98802600068422852</v>
      </c>
      <c r="U188" s="13"/>
      <c r="V188" s="13"/>
      <c r="W188" s="14"/>
      <c r="X188" s="15"/>
    </row>
    <row r="189" spans="1:24" x14ac:dyDescent="0.3">
      <c r="A189" s="12">
        <v>602</v>
      </c>
      <c r="B189" s="12" t="s">
        <v>113</v>
      </c>
      <c r="C189" s="13"/>
      <c r="D189" s="14">
        <v>124</v>
      </c>
      <c r="E189" s="14">
        <v>30</v>
      </c>
      <c r="F189" s="14">
        <v>56</v>
      </c>
      <c r="G189" s="13"/>
      <c r="H189" s="14">
        <v>19</v>
      </c>
      <c r="I189" s="14">
        <v>229</v>
      </c>
      <c r="J189" s="14">
        <v>3</v>
      </c>
      <c r="K189" s="23">
        <v>11262</v>
      </c>
      <c r="L189" s="14">
        <v>25</v>
      </c>
      <c r="M189" s="13"/>
      <c r="N189" s="13"/>
      <c r="O189" s="13"/>
      <c r="P189" s="13"/>
      <c r="Q189" s="13"/>
      <c r="R189" s="14">
        <f t="shared" si="30"/>
        <v>11290</v>
      </c>
      <c r="S189" s="14">
        <f t="shared" si="31"/>
        <v>11519</v>
      </c>
      <c r="T189" s="15">
        <f t="shared" si="32"/>
        <v>0.98011980206615157</v>
      </c>
      <c r="U189" s="14"/>
      <c r="V189" s="15"/>
      <c r="W189" s="14"/>
      <c r="X189" s="15"/>
    </row>
    <row r="190" spans="1:24" x14ac:dyDescent="0.3">
      <c r="A190" s="12">
        <v>604</v>
      </c>
      <c r="B190" s="12" t="s">
        <v>114</v>
      </c>
      <c r="C190" s="13"/>
      <c r="D190" s="14">
        <v>2</v>
      </c>
      <c r="E190" s="13"/>
      <c r="F190" s="14">
        <v>2</v>
      </c>
      <c r="G190" s="14">
        <v>10</v>
      </c>
      <c r="H190" s="14">
        <v>2</v>
      </c>
      <c r="I190" s="14">
        <v>16</v>
      </c>
      <c r="J190" s="13"/>
      <c r="K190" s="23">
        <v>1670</v>
      </c>
      <c r="L190" s="13"/>
      <c r="M190" s="13"/>
      <c r="N190" s="13"/>
      <c r="O190" s="13"/>
      <c r="P190" s="13"/>
      <c r="Q190" s="13"/>
      <c r="R190" s="14">
        <f t="shared" si="30"/>
        <v>1670</v>
      </c>
      <c r="S190" s="14">
        <f t="shared" si="31"/>
        <v>1686</v>
      </c>
      <c r="T190" s="15">
        <f t="shared" si="32"/>
        <v>0.99051008303677346</v>
      </c>
      <c r="U190" s="13"/>
      <c r="V190" s="13"/>
      <c r="W190" s="14"/>
      <c r="X190" s="15"/>
    </row>
    <row r="191" spans="1:24" x14ac:dyDescent="0.3">
      <c r="A191" s="12">
        <v>605</v>
      </c>
      <c r="B191" s="12" t="s">
        <v>115</v>
      </c>
      <c r="C191" s="13"/>
      <c r="D191" s="13"/>
      <c r="E191" s="13"/>
      <c r="F191" s="13"/>
      <c r="G191" s="13"/>
      <c r="H191" s="14">
        <v>5</v>
      </c>
      <c r="I191" s="14">
        <v>5</v>
      </c>
      <c r="J191" s="13"/>
      <c r="K191" s="23">
        <v>1151</v>
      </c>
      <c r="L191" s="14">
        <v>3</v>
      </c>
      <c r="M191" s="13"/>
      <c r="N191" s="13"/>
      <c r="O191" s="13"/>
      <c r="P191" s="13"/>
      <c r="Q191" s="13"/>
      <c r="R191" s="14">
        <f t="shared" si="30"/>
        <v>1154</v>
      </c>
      <c r="S191" s="14">
        <f t="shared" si="31"/>
        <v>1159</v>
      </c>
      <c r="T191" s="15">
        <f t="shared" si="32"/>
        <v>0.99568593615185508</v>
      </c>
      <c r="U191" s="13"/>
      <c r="V191" s="13"/>
      <c r="W191" s="14"/>
      <c r="X191" s="15"/>
    </row>
    <row r="192" spans="1:24" x14ac:dyDescent="0.3">
      <c r="A192" s="12">
        <v>607</v>
      </c>
      <c r="B192" s="12" t="s">
        <v>116</v>
      </c>
      <c r="C192" s="13"/>
      <c r="D192" s="13"/>
      <c r="E192" s="13"/>
      <c r="F192" s="13"/>
      <c r="G192" s="13"/>
      <c r="H192" s="14">
        <v>52</v>
      </c>
      <c r="I192" s="14">
        <v>52</v>
      </c>
      <c r="J192" s="13"/>
      <c r="K192" s="23">
        <v>471</v>
      </c>
      <c r="L192" s="14">
        <v>3</v>
      </c>
      <c r="M192" s="13"/>
      <c r="N192" s="13"/>
      <c r="O192" s="13"/>
      <c r="P192" s="13"/>
      <c r="Q192" s="13"/>
      <c r="R192" s="14">
        <f t="shared" si="30"/>
        <v>474</v>
      </c>
      <c r="S192" s="14">
        <f t="shared" si="31"/>
        <v>526</v>
      </c>
      <c r="T192" s="15">
        <f t="shared" si="32"/>
        <v>0.90114068441064643</v>
      </c>
      <c r="U192" s="13"/>
      <c r="V192" s="13"/>
      <c r="W192" s="14"/>
      <c r="X192" s="15"/>
    </row>
    <row r="193" spans="1:24" x14ac:dyDescent="0.3">
      <c r="A193" s="12">
        <v>701</v>
      </c>
      <c r="B193" s="12" t="s">
        <v>117</v>
      </c>
      <c r="C193" s="13"/>
      <c r="D193" s="14">
        <v>24</v>
      </c>
      <c r="E193" s="13"/>
      <c r="F193" s="14">
        <v>177</v>
      </c>
      <c r="G193" s="14">
        <v>20</v>
      </c>
      <c r="H193" s="14">
        <v>245</v>
      </c>
      <c r="I193" s="14">
        <v>466</v>
      </c>
      <c r="J193" s="13"/>
      <c r="K193" s="23">
        <v>130040</v>
      </c>
      <c r="L193" s="14">
        <v>5770</v>
      </c>
      <c r="M193" s="14">
        <v>885</v>
      </c>
      <c r="N193" s="13"/>
      <c r="O193" s="13"/>
      <c r="P193" s="13"/>
      <c r="Q193" s="13"/>
      <c r="R193" s="14">
        <f t="shared" si="30"/>
        <v>136695</v>
      </c>
      <c r="S193" s="14">
        <f t="shared" si="31"/>
        <v>137161</v>
      </c>
      <c r="T193" s="15">
        <f t="shared" si="32"/>
        <v>0.99660253278993305</v>
      </c>
      <c r="U193" s="14"/>
      <c r="V193" s="15"/>
      <c r="W193" s="14"/>
      <c r="X193" s="15"/>
    </row>
    <row r="194" spans="1:24" x14ac:dyDescent="0.3">
      <c r="A194" s="12">
        <v>702</v>
      </c>
      <c r="B194" s="12" t="s">
        <v>118</v>
      </c>
      <c r="C194" s="13"/>
      <c r="D194" s="14">
        <v>48</v>
      </c>
      <c r="E194" s="14">
        <v>3</v>
      </c>
      <c r="F194" s="14">
        <v>98</v>
      </c>
      <c r="G194" s="14">
        <v>28</v>
      </c>
      <c r="H194" s="14">
        <v>125</v>
      </c>
      <c r="I194" s="14">
        <v>302</v>
      </c>
      <c r="J194" s="13"/>
      <c r="K194" s="23">
        <v>16333</v>
      </c>
      <c r="L194" s="14">
        <v>451</v>
      </c>
      <c r="M194" s="14">
        <v>65</v>
      </c>
      <c r="N194" s="13"/>
      <c r="O194" s="13"/>
      <c r="P194" s="13"/>
      <c r="Q194" s="13"/>
      <c r="R194" s="14">
        <f t="shared" si="30"/>
        <v>16849</v>
      </c>
      <c r="S194" s="14">
        <f t="shared" si="31"/>
        <v>17151</v>
      </c>
      <c r="T194" s="15">
        <f t="shared" si="32"/>
        <v>0.98239169727712672</v>
      </c>
      <c r="U194" s="14"/>
      <c r="V194" s="15"/>
      <c r="W194" s="14"/>
      <c r="X194" s="15"/>
    </row>
    <row r="195" spans="1:24" x14ac:dyDescent="0.3">
      <c r="A195" s="12">
        <v>703</v>
      </c>
      <c r="B195" s="12" t="s">
        <v>119</v>
      </c>
      <c r="C195" s="13"/>
      <c r="D195" s="13"/>
      <c r="E195" s="13"/>
      <c r="F195" s="13"/>
      <c r="G195" s="13"/>
      <c r="H195" s="13"/>
      <c r="I195" s="13"/>
      <c r="J195" s="13"/>
      <c r="K195" s="23">
        <v>764</v>
      </c>
      <c r="L195" s="14">
        <v>3</v>
      </c>
      <c r="M195" s="13"/>
      <c r="N195" s="13"/>
      <c r="O195" s="13"/>
      <c r="P195" s="13"/>
      <c r="Q195" s="13"/>
      <c r="R195" s="14">
        <f t="shared" si="30"/>
        <v>767</v>
      </c>
      <c r="S195" s="14">
        <f t="shared" si="31"/>
        <v>767</v>
      </c>
      <c r="T195" s="15">
        <f t="shared" si="32"/>
        <v>1</v>
      </c>
      <c r="U195" s="13"/>
      <c r="V195" s="13"/>
      <c r="W195" s="14"/>
      <c r="X195" s="15"/>
    </row>
    <row r="196" spans="1:24" x14ac:dyDescent="0.3">
      <c r="A196" s="12">
        <v>705</v>
      </c>
      <c r="B196" s="12" t="s">
        <v>120</v>
      </c>
      <c r="C196" s="13"/>
      <c r="D196" s="14">
        <v>212</v>
      </c>
      <c r="E196" s="14">
        <v>83</v>
      </c>
      <c r="F196" s="14">
        <v>194</v>
      </c>
      <c r="G196" s="14">
        <v>198</v>
      </c>
      <c r="H196" s="14">
        <v>103</v>
      </c>
      <c r="I196" s="14">
        <v>790</v>
      </c>
      <c r="J196" s="14">
        <v>11</v>
      </c>
      <c r="K196" s="23">
        <v>48148</v>
      </c>
      <c r="L196" s="14">
        <v>41</v>
      </c>
      <c r="M196" s="13"/>
      <c r="N196" s="13"/>
      <c r="O196" s="13"/>
      <c r="P196" s="13"/>
      <c r="Q196" s="13"/>
      <c r="R196" s="14">
        <f t="shared" si="30"/>
        <v>48200</v>
      </c>
      <c r="S196" s="14">
        <f t="shared" si="31"/>
        <v>48990</v>
      </c>
      <c r="T196" s="15">
        <f t="shared" si="32"/>
        <v>0.9838742600530721</v>
      </c>
      <c r="U196" s="14"/>
      <c r="V196" s="15"/>
      <c r="W196" s="14"/>
      <c r="X196" s="15"/>
    </row>
    <row r="197" spans="1:24" x14ac:dyDescent="0.3">
      <c r="A197" s="12">
        <v>707</v>
      </c>
      <c r="B197" s="12" t="s">
        <v>121</v>
      </c>
      <c r="C197" s="13"/>
      <c r="D197" s="13"/>
      <c r="E197" s="13"/>
      <c r="F197" s="13"/>
      <c r="G197" s="13"/>
      <c r="H197" s="14">
        <v>34</v>
      </c>
      <c r="I197" s="14">
        <v>34</v>
      </c>
      <c r="J197" s="13"/>
      <c r="K197" s="23">
        <v>2</v>
      </c>
      <c r="L197" s="13"/>
      <c r="M197" s="13"/>
      <c r="N197" s="13"/>
      <c r="O197" s="13"/>
      <c r="P197" s="13"/>
      <c r="Q197" s="13"/>
      <c r="R197" s="14">
        <f t="shared" si="30"/>
        <v>2</v>
      </c>
      <c r="S197" s="14">
        <f t="shared" si="31"/>
        <v>36</v>
      </c>
      <c r="T197" s="15">
        <f t="shared" si="32"/>
        <v>5.5555555555555552E-2</v>
      </c>
      <c r="U197" s="13"/>
      <c r="V197" s="13"/>
      <c r="W197" s="14"/>
      <c r="X197" s="15"/>
    </row>
    <row r="198" spans="1:24" x14ac:dyDescent="0.3">
      <c r="A198" s="12">
        <v>708</v>
      </c>
      <c r="B198" s="12" t="s">
        <v>122</v>
      </c>
      <c r="C198" s="13"/>
      <c r="D198" s="13"/>
      <c r="E198" s="13"/>
      <c r="F198" s="13"/>
      <c r="G198" s="13"/>
      <c r="H198" s="14">
        <v>35</v>
      </c>
      <c r="I198" s="14">
        <v>35</v>
      </c>
      <c r="J198" s="13"/>
      <c r="K198" s="23">
        <v>0</v>
      </c>
      <c r="L198" s="13"/>
      <c r="M198" s="13"/>
      <c r="N198" s="13"/>
      <c r="O198" s="13"/>
      <c r="P198" s="13"/>
      <c r="Q198" s="13"/>
      <c r="R198" s="14">
        <f t="shared" si="30"/>
        <v>0</v>
      </c>
      <c r="S198" s="14">
        <f t="shared" si="31"/>
        <v>35</v>
      </c>
      <c r="T198" s="15">
        <f t="shared" si="32"/>
        <v>0</v>
      </c>
      <c r="U198" s="13"/>
      <c r="V198" s="13"/>
      <c r="W198" s="14"/>
      <c r="X198" s="15"/>
    </row>
    <row r="201" spans="1:24" x14ac:dyDescent="0.3">
      <c r="A201" s="13"/>
      <c r="B201" s="16" t="s">
        <v>53</v>
      </c>
      <c r="C201" s="13"/>
      <c r="D201" s="14">
        <v>500</v>
      </c>
      <c r="E201" s="14">
        <v>280</v>
      </c>
      <c r="F201" s="14">
        <v>758</v>
      </c>
      <c r="G201" s="14">
        <v>302</v>
      </c>
      <c r="H201" s="14">
        <v>973</v>
      </c>
      <c r="I201" s="14">
        <v>2813</v>
      </c>
      <c r="J201" s="14">
        <v>155</v>
      </c>
      <c r="K201" s="23">
        <f>SUM(K185:K198)</f>
        <v>285364</v>
      </c>
      <c r="L201" s="14">
        <v>14140</v>
      </c>
      <c r="M201" s="14">
        <v>1758</v>
      </c>
      <c r="N201" s="13"/>
      <c r="O201" s="13"/>
      <c r="P201" s="13"/>
      <c r="Q201" s="13"/>
      <c r="R201" s="14">
        <f t="shared" ref="R201" si="33">SUM(J201:Q201)</f>
        <v>301417</v>
      </c>
      <c r="S201" s="14">
        <f t="shared" ref="S201" si="34">SUM(I201,R201)</f>
        <v>304230</v>
      </c>
      <c r="T201" s="15">
        <f t="shared" ref="T201" si="35">R201/S201</f>
        <v>0.99075370607763857</v>
      </c>
      <c r="U201" s="14"/>
      <c r="V201" s="15"/>
      <c r="W201" s="14"/>
      <c r="X201" s="15"/>
    </row>
    <row r="202" spans="1:24" x14ac:dyDescent="0.3">
      <c r="A202" s="13"/>
      <c r="B202" s="16" t="s">
        <v>54</v>
      </c>
      <c r="C202" s="15">
        <v>0</v>
      </c>
      <c r="D202" s="17">
        <v>0.10299999999999999</v>
      </c>
      <c r="E202" s="17">
        <v>8.5999999999999993E-2</v>
      </c>
      <c r="F202" s="17">
        <v>0.13600000000000001</v>
      </c>
      <c r="G202" s="17">
        <v>0.34300000000000003</v>
      </c>
      <c r="H202" s="17">
        <v>7.4999999999999997E-2</v>
      </c>
      <c r="I202" s="17">
        <v>0.10199999999999999</v>
      </c>
      <c r="J202" s="17">
        <v>4.0000000000000001E-3</v>
      </c>
      <c r="K202" s="15">
        <f>K201/$I$311</f>
        <v>0.15904095235972088</v>
      </c>
      <c r="L202" s="17">
        <v>0.154</v>
      </c>
      <c r="M202" s="15">
        <v>0.14000000000000001</v>
      </c>
      <c r="N202" s="15">
        <v>0</v>
      </c>
      <c r="O202" s="15">
        <v>0</v>
      </c>
      <c r="P202" s="15">
        <v>0</v>
      </c>
      <c r="Q202" s="15">
        <v>0</v>
      </c>
      <c r="R202" s="17">
        <f>R201/$P$311</f>
        <v>0.15586014538542442</v>
      </c>
      <c r="S202" s="17">
        <f>S201/$Q$311</f>
        <v>0.15510566997563521</v>
      </c>
      <c r="T202" s="13"/>
      <c r="U202" s="17"/>
      <c r="V202" s="13"/>
      <c r="W202" s="17"/>
      <c r="X202" s="13"/>
    </row>
    <row r="204" spans="1:24" ht="17.399999999999999" customHeight="1" x14ac:dyDescent="0.3">
      <c r="A204" s="1" t="s">
        <v>0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27.6" customHeight="1" x14ac:dyDescent="0.3">
      <c r="A205" s="1" t="s">
        <v>1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2"/>
      <c r="W205" s="2"/>
      <c r="X205" s="2"/>
    </row>
    <row r="208" spans="1:24" ht="31.2" x14ac:dyDescent="0.3">
      <c r="A208" s="3" t="s">
        <v>3</v>
      </c>
      <c r="B208" s="4"/>
      <c r="C208" s="5" t="s">
        <v>123</v>
      </c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4.4" customHeight="1" x14ac:dyDescent="0.3">
      <c r="A209" s="22" t="s">
        <v>2</v>
      </c>
      <c r="B209" s="22"/>
      <c r="C209" s="22"/>
    </row>
    <row r="211" spans="1:24" x14ac:dyDescent="0.3">
      <c r="A211" s="9"/>
      <c r="B211" s="9"/>
      <c r="C211" s="10" t="s">
        <v>5</v>
      </c>
      <c r="D211" s="10"/>
      <c r="E211" s="10"/>
      <c r="F211" s="10"/>
      <c r="G211" s="10"/>
      <c r="H211" s="10"/>
      <c r="I211" s="10"/>
      <c r="J211" s="10"/>
      <c r="K211" s="10" t="s">
        <v>6</v>
      </c>
      <c r="L211" s="10"/>
      <c r="M211" s="4"/>
      <c r="N211" s="6" t="s">
        <v>7</v>
      </c>
      <c r="O211" s="6" t="s">
        <v>7</v>
      </c>
      <c r="P211" s="6" t="s">
        <v>8</v>
      </c>
      <c r="Q211" s="6" t="s">
        <v>8</v>
      </c>
      <c r="R211" s="7"/>
      <c r="S211" s="7"/>
      <c r="T211" s="10"/>
      <c r="U211" s="10"/>
      <c r="V211" s="10"/>
      <c r="W211" s="10"/>
    </row>
    <row r="212" spans="1:24" x14ac:dyDescent="0.3">
      <c r="A212" s="9"/>
      <c r="B212" s="9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4"/>
      <c r="N212" s="6" t="s">
        <v>9</v>
      </c>
      <c r="O212" s="6" t="s">
        <v>10</v>
      </c>
      <c r="P212" s="6" t="s">
        <v>11</v>
      </c>
      <c r="Q212" s="6" t="s">
        <v>12</v>
      </c>
      <c r="R212" s="11"/>
      <c r="S212" s="11"/>
      <c r="T212" s="10"/>
      <c r="U212" s="10"/>
      <c r="V212" s="10"/>
      <c r="W212" s="10"/>
    </row>
    <row r="213" spans="1:24" x14ac:dyDescent="0.3">
      <c r="A213" s="8" t="s">
        <v>13</v>
      </c>
      <c r="B213" s="8" t="s">
        <v>14</v>
      </c>
      <c r="C213" s="7"/>
      <c r="D213" s="6" t="s">
        <v>15</v>
      </c>
      <c r="E213" s="6" t="s">
        <v>9</v>
      </c>
      <c r="F213" s="6" t="s">
        <v>10</v>
      </c>
      <c r="G213" s="6" t="s">
        <v>16</v>
      </c>
      <c r="H213" s="7"/>
      <c r="I213" s="6" t="s">
        <v>17</v>
      </c>
      <c r="J213" s="6" t="s">
        <v>18</v>
      </c>
      <c r="K213" s="6" t="s">
        <v>165</v>
      </c>
      <c r="L213" s="6" t="s">
        <v>9</v>
      </c>
      <c r="M213" s="6" t="s">
        <v>10</v>
      </c>
      <c r="N213" s="6" t="s">
        <v>19</v>
      </c>
      <c r="O213" s="6" t="s">
        <v>19</v>
      </c>
      <c r="P213" s="6" t="s">
        <v>8</v>
      </c>
      <c r="Q213" s="6" t="s">
        <v>8</v>
      </c>
      <c r="R213" s="6" t="s">
        <v>17</v>
      </c>
      <c r="S213" s="7"/>
      <c r="T213" s="6" t="s">
        <v>20</v>
      </c>
      <c r="U213" s="7"/>
      <c r="V213" s="7"/>
      <c r="W213" s="7"/>
      <c r="X213" s="7"/>
    </row>
    <row r="214" spans="1:24" x14ac:dyDescent="0.3">
      <c r="A214" s="8" t="s">
        <v>21</v>
      </c>
      <c r="B214" s="8" t="s">
        <v>22</v>
      </c>
      <c r="C214" s="6" t="s">
        <v>23</v>
      </c>
      <c r="D214" s="6" t="s">
        <v>24</v>
      </c>
      <c r="E214" s="6" t="s">
        <v>25</v>
      </c>
      <c r="F214" s="6" t="s">
        <v>26</v>
      </c>
      <c r="G214" s="6" t="s">
        <v>27</v>
      </c>
      <c r="H214" s="6" t="s">
        <v>28</v>
      </c>
      <c r="I214" s="6" t="s">
        <v>29</v>
      </c>
      <c r="J214" s="6" t="s">
        <v>30</v>
      </c>
      <c r="K214" s="6" t="s">
        <v>166</v>
      </c>
      <c r="L214" s="6" t="s">
        <v>25</v>
      </c>
      <c r="M214" s="6" t="s">
        <v>26</v>
      </c>
      <c r="N214" s="6" t="s">
        <v>25</v>
      </c>
      <c r="O214" s="6" t="s">
        <v>26</v>
      </c>
      <c r="P214" s="6" t="s">
        <v>31</v>
      </c>
      <c r="Q214" s="6" t="s">
        <v>32</v>
      </c>
      <c r="R214" s="6" t="s">
        <v>6</v>
      </c>
      <c r="S214" s="6" t="s">
        <v>17</v>
      </c>
      <c r="T214" s="6" t="s">
        <v>6</v>
      </c>
      <c r="U214" s="6"/>
      <c r="V214" s="6"/>
      <c r="W214" s="6"/>
      <c r="X214" s="6"/>
    </row>
    <row r="217" spans="1:24" x14ac:dyDescent="0.3">
      <c r="A217" s="24">
        <v>801</v>
      </c>
      <c r="B217" s="23" t="s">
        <v>184</v>
      </c>
      <c r="K217" s="23">
        <v>30</v>
      </c>
      <c r="R217" s="14">
        <f t="shared" ref="R217" si="36">SUM(J217:Q217)</f>
        <v>30</v>
      </c>
      <c r="S217" s="14">
        <f t="shared" ref="S217" si="37">SUM(I217,R217)</f>
        <v>30</v>
      </c>
      <c r="T217" s="15">
        <f t="shared" ref="T217" si="38">R217/S217</f>
        <v>1</v>
      </c>
    </row>
    <row r="218" spans="1:24" x14ac:dyDescent="0.3">
      <c r="A218" s="12">
        <v>804</v>
      </c>
      <c r="B218" s="12" t="s">
        <v>124</v>
      </c>
      <c r="C218" s="13"/>
      <c r="D218" s="13"/>
      <c r="E218" s="13"/>
      <c r="F218" s="14">
        <v>1</v>
      </c>
      <c r="G218" s="13"/>
      <c r="H218" s="13"/>
      <c r="I218" s="14">
        <v>1</v>
      </c>
      <c r="J218" s="13"/>
      <c r="K218" s="23">
        <v>5</v>
      </c>
      <c r="L218" s="13"/>
      <c r="M218" s="13"/>
      <c r="N218" s="13"/>
      <c r="O218" s="13"/>
      <c r="P218" s="13"/>
      <c r="Q218" s="13"/>
      <c r="R218" s="14">
        <f t="shared" ref="R218" si="39">SUM(J218:Q218)</f>
        <v>5</v>
      </c>
      <c r="S218" s="14">
        <f t="shared" ref="S218" si="40">SUM(I218,R218)</f>
        <v>6</v>
      </c>
      <c r="T218" s="15">
        <f t="shared" ref="T218" si="41">R218/S218</f>
        <v>0.83333333333333337</v>
      </c>
      <c r="U218" s="13"/>
      <c r="V218" s="13"/>
      <c r="W218" s="14"/>
      <c r="X218" s="15"/>
    </row>
    <row r="219" spans="1:24" x14ac:dyDescent="0.3">
      <c r="A219" s="12">
        <v>808</v>
      </c>
      <c r="B219" s="12" t="s">
        <v>125</v>
      </c>
      <c r="C219" s="13"/>
      <c r="D219" s="14">
        <v>2</v>
      </c>
      <c r="E219" s="13"/>
      <c r="F219" s="13"/>
      <c r="G219" s="13"/>
      <c r="H219" s="14">
        <v>2</v>
      </c>
      <c r="I219" s="14">
        <v>4</v>
      </c>
      <c r="J219" s="13"/>
      <c r="K219" s="23">
        <v>88</v>
      </c>
      <c r="L219" s="13"/>
      <c r="M219" s="13"/>
      <c r="N219" s="13"/>
      <c r="O219" s="13"/>
      <c r="P219" s="13"/>
      <c r="Q219" s="13"/>
      <c r="R219" s="14">
        <f t="shared" ref="R219:R247" si="42">SUM(J219:Q219)</f>
        <v>88</v>
      </c>
      <c r="S219" s="14">
        <f t="shared" ref="S219:S247" si="43">SUM(I219,R219)</f>
        <v>92</v>
      </c>
      <c r="T219" s="15">
        <f t="shared" ref="T219:T247" si="44">R219/S219</f>
        <v>0.95652173913043481</v>
      </c>
      <c r="U219" s="13"/>
      <c r="V219" s="13"/>
      <c r="W219" s="14"/>
      <c r="X219" s="15"/>
    </row>
    <row r="220" spans="1:24" x14ac:dyDescent="0.3">
      <c r="A220" s="12">
        <v>809</v>
      </c>
      <c r="B220" s="12" t="s">
        <v>126</v>
      </c>
      <c r="C220" s="13"/>
      <c r="D220" s="13"/>
      <c r="E220" s="14">
        <v>14</v>
      </c>
      <c r="F220" s="14">
        <v>41</v>
      </c>
      <c r="G220" s="14">
        <v>62</v>
      </c>
      <c r="H220" s="14">
        <v>492</v>
      </c>
      <c r="I220" s="14">
        <v>609</v>
      </c>
      <c r="J220" s="13"/>
      <c r="K220" s="23">
        <v>30138</v>
      </c>
      <c r="L220" s="14">
        <v>110</v>
      </c>
      <c r="M220" s="14">
        <v>156</v>
      </c>
      <c r="N220" s="13"/>
      <c r="O220" s="13"/>
      <c r="P220" s="13"/>
      <c r="Q220" s="13"/>
      <c r="R220" s="14">
        <f t="shared" si="42"/>
        <v>30404</v>
      </c>
      <c r="S220" s="14">
        <f t="shared" si="43"/>
        <v>31013</v>
      </c>
      <c r="T220" s="15">
        <f t="shared" si="44"/>
        <v>0.98036307354980168</v>
      </c>
      <c r="U220" s="14"/>
      <c r="V220" s="15"/>
      <c r="W220" s="14"/>
      <c r="X220" s="15"/>
    </row>
    <row r="221" spans="1:24" x14ac:dyDescent="0.3">
      <c r="A221" s="12">
        <v>811</v>
      </c>
      <c r="B221" s="12" t="s">
        <v>127</v>
      </c>
      <c r="C221" s="13"/>
      <c r="D221" s="13"/>
      <c r="E221" s="13"/>
      <c r="F221" s="13"/>
      <c r="G221" s="13"/>
      <c r="H221" s="14">
        <v>14</v>
      </c>
      <c r="I221" s="14">
        <v>14</v>
      </c>
      <c r="J221" s="13"/>
      <c r="K221" s="23">
        <v>49</v>
      </c>
      <c r="L221" s="13"/>
      <c r="M221" s="13"/>
      <c r="N221" s="13"/>
      <c r="O221" s="13"/>
      <c r="P221" s="13"/>
      <c r="Q221" s="13"/>
      <c r="R221" s="14">
        <f t="shared" si="42"/>
        <v>49</v>
      </c>
      <c r="S221" s="14">
        <f t="shared" si="43"/>
        <v>63</v>
      </c>
      <c r="T221" s="15">
        <f t="shared" si="44"/>
        <v>0.77777777777777779</v>
      </c>
      <c r="U221" s="13"/>
      <c r="V221" s="13"/>
      <c r="W221" s="14"/>
      <c r="X221" s="15"/>
    </row>
    <row r="222" spans="1:24" x14ac:dyDescent="0.3">
      <c r="A222" s="12">
        <v>813</v>
      </c>
      <c r="B222" s="12" t="s">
        <v>128</v>
      </c>
      <c r="C222" s="13"/>
      <c r="D222" s="14">
        <v>44</v>
      </c>
      <c r="E222" s="14">
        <v>213</v>
      </c>
      <c r="F222" s="14">
        <v>67</v>
      </c>
      <c r="G222" s="14">
        <v>64</v>
      </c>
      <c r="H222" s="14">
        <v>929</v>
      </c>
      <c r="I222" s="14">
        <v>1317</v>
      </c>
      <c r="J222" s="14">
        <v>157</v>
      </c>
      <c r="K222" s="23">
        <v>77136</v>
      </c>
      <c r="L222" s="14">
        <v>314</v>
      </c>
      <c r="M222" s="13"/>
      <c r="N222" s="13"/>
      <c r="O222" s="13"/>
      <c r="P222" s="13"/>
      <c r="Q222" s="13"/>
      <c r="R222" s="14">
        <f t="shared" si="42"/>
        <v>77607</v>
      </c>
      <c r="S222" s="14">
        <f t="shared" si="43"/>
        <v>78924</v>
      </c>
      <c r="T222" s="15">
        <f t="shared" si="44"/>
        <v>0.98331306066595714</v>
      </c>
      <c r="U222" s="14"/>
      <c r="V222" s="15"/>
      <c r="W222" s="14"/>
      <c r="X222" s="15"/>
    </row>
    <row r="223" spans="1:24" x14ac:dyDescent="0.3">
      <c r="A223" s="12">
        <v>814</v>
      </c>
      <c r="B223" s="12" t="s">
        <v>129</v>
      </c>
      <c r="C223" s="13"/>
      <c r="D223" s="13"/>
      <c r="E223" s="13"/>
      <c r="F223" s="13"/>
      <c r="G223" s="13"/>
      <c r="H223" s="13"/>
      <c r="I223" s="13"/>
      <c r="J223" s="13"/>
      <c r="K223" s="23">
        <v>165</v>
      </c>
      <c r="L223" s="13"/>
      <c r="M223" s="14">
        <v>1</v>
      </c>
      <c r="N223" s="13"/>
      <c r="O223" s="13"/>
      <c r="P223" s="13"/>
      <c r="Q223" s="13"/>
      <c r="R223" s="14">
        <f t="shared" si="42"/>
        <v>166</v>
      </c>
      <c r="S223" s="14">
        <f t="shared" si="43"/>
        <v>166</v>
      </c>
      <c r="T223" s="15">
        <f t="shared" si="44"/>
        <v>1</v>
      </c>
      <c r="U223" s="13"/>
      <c r="V223" s="13"/>
      <c r="W223" s="14"/>
      <c r="X223" s="15"/>
    </row>
    <row r="224" spans="1:24" x14ac:dyDescent="0.3">
      <c r="A224" s="12">
        <v>815</v>
      </c>
      <c r="B224" s="12" t="s">
        <v>130</v>
      </c>
      <c r="C224" s="13"/>
      <c r="D224" s="13"/>
      <c r="E224" s="13"/>
      <c r="F224" s="13"/>
      <c r="G224" s="13"/>
      <c r="H224" s="14">
        <v>269</v>
      </c>
      <c r="I224" s="14">
        <v>269</v>
      </c>
      <c r="J224" s="13"/>
      <c r="K224" s="23">
        <v>5</v>
      </c>
      <c r="L224" s="13"/>
      <c r="M224" s="13"/>
      <c r="N224" s="13"/>
      <c r="O224" s="13"/>
      <c r="P224" s="13"/>
      <c r="Q224" s="13"/>
      <c r="R224" s="14">
        <f t="shared" si="42"/>
        <v>5</v>
      </c>
      <c r="S224" s="14">
        <f t="shared" si="43"/>
        <v>274</v>
      </c>
      <c r="T224" s="15">
        <f t="shared" si="44"/>
        <v>1.824817518248175E-2</v>
      </c>
      <c r="U224" s="13"/>
      <c r="V224" s="13"/>
      <c r="W224" s="14"/>
      <c r="X224" s="15"/>
    </row>
    <row r="225" spans="1:24" x14ac:dyDescent="0.3">
      <c r="A225" s="12">
        <v>816</v>
      </c>
      <c r="B225" s="12" t="s">
        <v>131</v>
      </c>
      <c r="C225" s="13"/>
      <c r="D225" s="13"/>
      <c r="E225" s="13"/>
      <c r="F225" s="13"/>
      <c r="G225" s="13"/>
      <c r="H225" s="14">
        <v>4</v>
      </c>
      <c r="I225" s="14">
        <v>4</v>
      </c>
      <c r="J225" s="13"/>
      <c r="K225" s="23">
        <v>74</v>
      </c>
      <c r="L225" s="13"/>
      <c r="M225" s="13"/>
      <c r="N225" s="13"/>
      <c r="O225" s="13"/>
      <c r="P225" s="13"/>
      <c r="Q225" s="13"/>
      <c r="R225" s="14">
        <f t="shared" si="42"/>
        <v>74</v>
      </c>
      <c r="S225" s="14">
        <f t="shared" si="43"/>
        <v>78</v>
      </c>
      <c r="T225" s="15">
        <f t="shared" si="44"/>
        <v>0.94871794871794868</v>
      </c>
      <c r="U225" s="13"/>
      <c r="V225" s="13"/>
      <c r="W225" s="14"/>
      <c r="X225" s="15"/>
    </row>
    <row r="226" spans="1:24" x14ac:dyDescent="0.3">
      <c r="A226" s="12">
        <v>817</v>
      </c>
      <c r="B226" s="12" t="s">
        <v>132</v>
      </c>
      <c r="C226" s="13"/>
      <c r="D226" s="14">
        <v>30</v>
      </c>
      <c r="E226" s="14">
        <v>10</v>
      </c>
      <c r="F226" s="14">
        <v>10</v>
      </c>
      <c r="G226" s="14">
        <v>2</v>
      </c>
      <c r="H226" s="14">
        <v>592</v>
      </c>
      <c r="I226" s="14">
        <v>644</v>
      </c>
      <c r="J226" s="14">
        <v>14</v>
      </c>
      <c r="K226" s="23">
        <v>4189</v>
      </c>
      <c r="L226" s="14">
        <v>11</v>
      </c>
      <c r="M226" s="13"/>
      <c r="N226" s="13"/>
      <c r="O226" s="13"/>
      <c r="P226" s="13"/>
      <c r="Q226" s="13"/>
      <c r="R226" s="14">
        <f t="shared" si="42"/>
        <v>4214</v>
      </c>
      <c r="S226" s="14">
        <f t="shared" si="43"/>
        <v>4858</v>
      </c>
      <c r="T226" s="15">
        <f t="shared" si="44"/>
        <v>0.86743515850144093</v>
      </c>
      <c r="U226" s="13"/>
      <c r="V226" s="13"/>
      <c r="W226" s="14"/>
      <c r="X226" s="15"/>
    </row>
    <row r="227" spans="1:24" x14ac:dyDescent="0.3">
      <c r="A227" s="12">
        <v>818</v>
      </c>
      <c r="B227" s="12" t="s">
        <v>133</v>
      </c>
      <c r="C227" s="13"/>
      <c r="D227" s="14">
        <v>2</v>
      </c>
      <c r="E227" s="14">
        <v>19</v>
      </c>
      <c r="F227" s="14">
        <v>49</v>
      </c>
      <c r="G227" s="14">
        <v>104</v>
      </c>
      <c r="H227" s="14">
        <v>17</v>
      </c>
      <c r="I227" s="14">
        <v>191</v>
      </c>
      <c r="J227" s="13"/>
      <c r="K227" s="23">
        <v>5348</v>
      </c>
      <c r="L227" s="14">
        <v>32</v>
      </c>
      <c r="M227" s="13"/>
      <c r="N227" s="13"/>
      <c r="O227" s="13"/>
      <c r="P227" s="13"/>
      <c r="Q227" s="13"/>
      <c r="R227" s="14">
        <f t="shared" si="42"/>
        <v>5380</v>
      </c>
      <c r="S227" s="14">
        <f t="shared" si="43"/>
        <v>5571</v>
      </c>
      <c r="T227" s="15">
        <f t="shared" si="44"/>
        <v>0.96571531143421285</v>
      </c>
      <c r="U227" s="13"/>
      <c r="V227" s="13"/>
      <c r="W227" s="14"/>
      <c r="X227" s="15"/>
    </row>
    <row r="228" spans="1:24" x14ac:dyDescent="0.3">
      <c r="A228" s="12">
        <v>819</v>
      </c>
      <c r="B228" s="12" t="s">
        <v>134</v>
      </c>
      <c r="C228" s="13"/>
      <c r="D228" s="14">
        <v>2</v>
      </c>
      <c r="E228" s="14">
        <v>3</v>
      </c>
      <c r="F228" s="14">
        <v>2</v>
      </c>
      <c r="G228" s="14">
        <v>2</v>
      </c>
      <c r="H228" s="14">
        <v>42</v>
      </c>
      <c r="I228" s="14">
        <v>51</v>
      </c>
      <c r="J228" s="13"/>
      <c r="K228" s="23">
        <v>1972</v>
      </c>
      <c r="L228" s="13"/>
      <c r="M228" s="13"/>
      <c r="N228" s="13"/>
      <c r="O228" s="13"/>
      <c r="P228" s="13"/>
      <c r="Q228" s="13"/>
      <c r="R228" s="14">
        <f t="shared" si="42"/>
        <v>1972</v>
      </c>
      <c r="S228" s="14">
        <f t="shared" si="43"/>
        <v>2023</v>
      </c>
      <c r="T228" s="15">
        <f t="shared" si="44"/>
        <v>0.97478991596638653</v>
      </c>
      <c r="U228" s="13"/>
      <c r="V228" s="13"/>
      <c r="W228" s="14"/>
      <c r="X228" s="15"/>
    </row>
    <row r="229" spans="1:24" x14ac:dyDescent="0.3">
      <c r="A229" s="12">
        <v>820</v>
      </c>
      <c r="B229" s="12" t="s">
        <v>185</v>
      </c>
      <c r="C229" s="13"/>
      <c r="D229" s="14"/>
      <c r="E229" s="14"/>
      <c r="F229" s="14"/>
      <c r="G229" s="14"/>
      <c r="H229" s="14"/>
      <c r="I229" s="14"/>
      <c r="J229" s="13"/>
      <c r="K229" s="23">
        <v>1</v>
      </c>
      <c r="L229" s="13"/>
      <c r="M229" s="13"/>
      <c r="N229" s="13"/>
      <c r="O229" s="13"/>
      <c r="P229" s="13"/>
      <c r="Q229" s="13"/>
      <c r="R229" s="14">
        <f t="shared" si="42"/>
        <v>1</v>
      </c>
      <c r="S229" s="14">
        <f t="shared" si="43"/>
        <v>1</v>
      </c>
      <c r="T229" s="15">
        <f t="shared" si="44"/>
        <v>1</v>
      </c>
      <c r="U229" s="13"/>
      <c r="V229" s="13"/>
      <c r="W229" s="14"/>
      <c r="X229" s="15"/>
    </row>
    <row r="230" spans="1:24" x14ac:dyDescent="0.3">
      <c r="A230" s="12">
        <v>821</v>
      </c>
      <c r="B230" s="12" t="s">
        <v>135</v>
      </c>
      <c r="C230" s="13"/>
      <c r="D230" s="14">
        <v>62</v>
      </c>
      <c r="E230" s="14">
        <v>23</v>
      </c>
      <c r="F230" s="14">
        <v>208</v>
      </c>
      <c r="G230" s="14">
        <v>6</v>
      </c>
      <c r="H230" s="14">
        <v>754</v>
      </c>
      <c r="I230" s="14">
        <v>1053</v>
      </c>
      <c r="J230" s="13"/>
      <c r="K230" s="23">
        <v>82595</v>
      </c>
      <c r="L230" s="14">
        <v>10965</v>
      </c>
      <c r="M230" s="14">
        <v>2004</v>
      </c>
      <c r="N230" s="13"/>
      <c r="O230" s="13"/>
      <c r="P230" s="13"/>
      <c r="Q230" s="13"/>
      <c r="R230" s="14">
        <f t="shared" si="42"/>
        <v>95564</v>
      </c>
      <c r="S230" s="14">
        <f t="shared" si="43"/>
        <v>96617</v>
      </c>
      <c r="T230" s="15">
        <f t="shared" si="44"/>
        <v>0.98910129687322101</v>
      </c>
      <c r="U230" s="14"/>
      <c r="V230" s="15"/>
      <c r="W230" s="14"/>
      <c r="X230" s="15"/>
    </row>
    <row r="231" spans="1:24" x14ac:dyDescent="0.3">
      <c r="A231" s="12">
        <v>822</v>
      </c>
      <c r="B231" s="12" t="s">
        <v>136</v>
      </c>
      <c r="C231" s="13"/>
      <c r="D231" s="13"/>
      <c r="E231" s="13"/>
      <c r="F231" s="13"/>
      <c r="G231" s="13"/>
      <c r="H231" s="14">
        <v>26</v>
      </c>
      <c r="I231" s="14">
        <v>26</v>
      </c>
      <c r="J231" s="13"/>
      <c r="K231" s="23">
        <v>104</v>
      </c>
      <c r="L231" s="13"/>
      <c r="M231" s="13"/>
      <c r="N231" s="13"/>
      <c r="O231" s="13"/>
      <c r="P231" s="13"/>
      <c r="Q231" s="13"/>
      <c r="R231" s="14">
        <f t="shared" si="42"/>
        <v>104</v>
      </c>
      <c r="S231" s="14">
        <f t="shared" si="43"/>
        <v>130</v>
      </c>
      <c r="T231" s="15">
        <f t="shared" si="44"/>
        <v>0.8</v>
      </c>
      <c r="U231" s="13"/>
      <c r="V231" s="13"/>
      <c r="W231" s="14"/>
      <c r="X231" s="15"/>
    </row>
    <row r="232" spans="1:24" x14ac:dyDescent="0.3">
      <c r="A232" s="12">
        <v>824</v>
      </c>
      <c r="B232" s="12" t="s">
        <v>137</v>
      </c>
      <c r="C232" s="13"/>
      <c r="D232" s="13"/>
      <c r="E232" s="13"/>
      <c r="F232" s="13"/>
      <c r="G232" s="13"/>
      <c r="H232" s="14">
        <v>29</v>
      </c>
      <c r="I232" s="14">
        <v>29</v>
      </c>
      <c r="J232" s="13"/>
      <c r="K232" s="23">
        <v>423</v>
      </c>
      <c r="L232" s="13"/>
      <c r="M232" s="13"/>
      <c r="N232" s="13"/>
      <c r="O232" s="13"/>
      <c r="P232" s="13"/>
      <c r="Q232" s="13"/>
      <c r="R232" s="14">
        <f t="shared" si="42"/>
        <v>423</v>
      </c>
      <c r="S232" s="14">
        <f t="shared" si="43"/>
        <v>452</v>
      </c>
      <c r="T232" s="15">
        <f t="shared" si="44"/>
        <v>0.93584070796460173</v>
      </c>
      <c r="U232" s="13"/>
      <c r="V232" s="13"/>
      <c r="W232" s="14"/>
      <c r="X232" s="15"/>
    </row>
    <row r="233" spans="1:24" x14ac:dyDescent="0.3">
      <c r="A233" s="12">
        <v>827</v>
      </c>
      <c r="B233" s="12" t="s">
        <v>138</v>
      </c>
      <c r="C233" s="13"/>
      <c r="D233" s="14">
        <v>14</v>
      </c>
      <c r="E233" s="13"/>
      <c r="F233" s="13"/>
      <c r="G233" s="14">
        <v>2</v>
      </c>
      <c r="H233" s="13"/>
      <c r="I233" s="14">
        <v>16</v>
      </c>
      <c r="J233" s="13"/>
      <c r="K233" s="23">
        <v>4</v>
      </c>
      <c r="L233" s="13"/>
      <c r="M233" s="13"/>
      <c r="N233" s="13"/>
      <c r="O233" s="13"/>
      <c r="P233" s="13"/>
      <c r="Q233" s="13"/>
      <c r="R233" s="14">
        <f t="shared" si="42"/>
        <v>4</v>
      </c>
      <c r="S233" s="14">
        <f t="shared" si="43"/>
        <v>20</v>
      </c>
      <c r="T233" s="15">
        <f t="shared" si="44"/>
        <v>0.2</v>
      </c>
      <c r="U233" s="13"/>
      <c r="V233" s="13"/>
      <c r="W233" s="14"/>
      <c r="X233" s="15"/>
    </row>
    <row r="234" spans="1:24" x14ac:dyDescent="0.3">
      <c r="A234" s="12">
        <v>828</v>
      </c>
      <c r="B234" s="12" t="s">
        <v>139</v>
      </c>
      <c r="C234" s="13"/>
      <c r="D234" s="13"/>
      <c r="E234" s="13"/>
      <c r="F234" s="13"/>
      <c r="G234" s="13"/>
      <c r="H234" s="14">
        <v>6</v>
      </c>
      <c r="I234" s="14">
        <v>6</v>
      </c>
      <c r="J234" s="13"/>
      <c r="K234" s="23">
        <v>330</v>
      </c>
      <c r="L234" s="13"/>
      <c r="M234" s="13"/>
      <c r="N234" s="13"/>
      <c r="O234" s="13"/>
      <c r="P234" s="13"/>
      <c r="Q234" s="13"/>
      <c r="R234" s="14">
        <f t="shared" si="42"/>
        <v>330</v>
      </c>
      <c r="S234" s="14">
        <f t="shared" si="43"/>
        <v>336</v>
      </c>
      <c r="T234" s="15">
        <f t="shared" si="44"/>
        <v>0.9821428571428571</v>
      </c>
      <c r="U234" s="13"/>
      <c r="V234" s="13"/>
      <c r="W234" s="14"/>
      <c r="X234" s="15"/>
    </row>
    <row r="235" spans="1:24" x14ac:dyDescent="0.3">
      <c r="A235" s="12">
        <v>831</v>
      </c>
      <c r="B235" s="12" t="s">
        <v>140</v>
      </c>
      <c r="C235" s="13"/>
      <c r="D235" s="13"/>
      <c r="E235" s="13"/>
      <c r="F235" s="13"/>
      <c r="G235" s="13"/>
      <c r="H235" s="14">
        <v>5</v>
      </c>
      <c r="I235" s="14">
        <v>5</v>
      </c>
      <c r="J235" s="13"/>
      <c r="K235" s="23">
        <v>3</v>
      </c>
      <c r="L235" s="13"/>
      <c r="M235" s="13"/>
      <c r="N235" s="13"/>
      <c r="O235" s="13"/>
      <c r="P235" s="13"/>
      <c r="Q235" s="13"/>
      <c r="R235" s="14">
        <f t="shared" si="42"/>
        <v>3</v>
      </c>
      <c r="S235" s="14">
        <f t="shared" si="43"/>
        <v>8</v>
      </c>
      <c r="T235" s="15">
        <f t="shared" si="44"/>
        <v>0.375</v>
      </c>
      <c r="U235" s="13"/>
      <c r="V235" s="13"/>
      <c r="W235" s="14"/>
      <c r="X235" s="15"/>
    </row>
    <row r="236" spans="1:24" x14ac:dyDescent="0.3">
      <c r="A236" s="12">
        <v>832</v>
      </c>
      <c r="B236" s="12" t="s">
        <v>141</v>
      </c>
      <c r="C236" s="13"/>
      <c r="D236" s="13"/>
      <c r="E236" s="13"/>
      <c r="F236" s="13"/>
      <c r="G236" s="13"/>
      <c r="H236" s="14">
        <v>13</v>
      </c>
      <c r="I236" s="14">
        <v>13</v>
      </c>
      <c r="J236" s="13"/>
      <c r="K236" s="23">
        <v>1062</v>
      </c>
      <c r="L236" s="13"/>
      <c r="M236" s="13"/>
      <c r="N236" s="13"/>
      <c r="O236" s="13"/>
      <c r="P236" s="13"/>
      <c r="Q236" s="13"/>
      <c r="R236" s="14">
        <f t="shared" si="42"/>
        <v>1062</v>
      </c>
      <c r="S236" s="14">
        <f t="shared" si="43"/>
        <v>1075</v>
      </c>
      <c r="T236" s="15">
        <f t="shared" si="44"/>
        <v>0.98790697674418604</v>
      </c>
      <c r="U236" s="13"/>
      <c r="V236" s="13"/>
      <c r="W236" s="14"/>
      <c r="X236" s="15"/>
    </row>
    <row r="237" spans="1:24" x14ac:dyDescent="0.3">
      <c r="A237" s="12">
        <v>833</v>
      </c>
      <c r="B237" s="12" t="s">
        <v>142</v>
      </c>
      <c r="C237" s="13"/>
      <c r="D237" s="13"/>
      <c r="E237" s="13"/>
      <c r="F237" s="13"/>
      <c r="G237" s="13"/>
      <c r="H237" s="14">
        <v>21</v>
      </c>
      <c r="I237" s="14">
        <v>21</v>
      </c>
      <c r="J237" s="13"/>
      <c r="K237" s="23">
        <v>2</v>
      </c>
      <c r="L237" s="13"/>
      <c r="M237" s="13"/>
      <c r="N237" s="13"/>
      <c r="O237" s="13"/>
      <c r="P237" s="13"/>
      <c r="Q237" s="13"/>
      <c r="R237" s="14">
        <f t="shared" si="42"/>
        <v>2</v>
      </c>
      <c r="S237" s="14">
        <f t="shared" si="43"/>
        <v>23</v>
      </c>
      <c r="T237" s="15">
        <f t="shared" si="44"/>
        <v>8.6956521739130432E-2</v>
      </c>
      <c r="U237" s="13"/>
      <c r="V237" s="13"/>
      <c r="W237" s="13"/>
      <c r="X237" s="13"/>
    </row>
    <row r="238" spans="1:24" x14ac:dyDescent="0.3">
      <c r="A238" s="12">
        <v>834</v>
      </c>
      <c r="B238" s="12" t="s">
        <v>143</v>
      </c>
      <c r="C238" s="13"/>
      <c r="D238" s="13"/>
      <c r="E238" s="13"/>
      <c r="F238" s="13"/>
      <c r="G238" s="13"/>
      <c r="H238" s="14">
        <v>6</v>
      </c>
      <c r="I238" s="14">
        <v>6</v>
      </c>
      <c r="J238" s="13"/>
      <c r="K238" s="23">
        <v>13</v>
      </c>
      <c r="L238" s="13"/>
      <c r="M238" s="13"/>
      <c r="N238" s="13"/>
      <c r="O238" s="13"/>
      <c r="P238" s="13"/>
      <c r="Q238" s="13"/>
      <c r="R238" s="14">
        <f t="shared" si="42"/>
        <v>13</v>
      </c>
      <c r="S238" s="14">
        <f t="shared" si="43"/>
        <v>19</v>
      </c>
      <c r="T238" s="15">
        <f t="shared" si="44"/>
        <v>0.68421052631578949</v>
      </c>
      <c r="U238" s="13"/>
      <c r="V238" s="13"/>
      <c r="W238" s="14"/>
      <c r="X238" s="15"/>
    </row>
    <row r="239" spans="1:24" x14ac:dyDescent="0.3">
      <c r="A239" s="12">
        <v>835</v>
      </c>
      <c r="B239" s="12" t="s">
        <v>144</v>
      </c>
      <c r="C239" s="13"/>
      <c r="D239" s="13"/>
      <c r="E239" s="13"/>
      <c r="F239" s="13"/>
      <c r="G239" s="13"/>
      <c r="H239" s="14">
        <v>1</v>
      </c>
      <c r="I239" s="14">
        <v>1</v>
      </c>
      <c r="J239" s="13"/>
      <c r="K239" s="23">
        <v>2</v>
      </c>
      <c r="L239" s="13"/>
      <c r="M239" s="13"/>
      <c r="N239" s="13"/>
      <c r="O239" s="13"/>
      <c r="P239" s="13"/>
      <c r="Q239" s="13"/>
      <c r="R239" s="14">
        <f t="shared" si="42"/>
        <v>2</v>
      </c>
      <c r="S239" s="14">
        <f t="shared" si="43"/>
        <v>3</v>
      </c>
      <c r="T239" s="15">
        <f t="shared" si="44"/>
        <v>0.66666666666666663</v>
      </c>
      <c r="U239" s="13"/>
      <c r="V239" s="13"/>
      <c r="W239" s="14"/>
      <c r="X239" s="15"/>
    </row>
    <row r="240" spans="1:24" x14ac:dyDescent="0.3">
      <c r="A240" s="12">
        <v>837</v>
      </c>
      <c r="B240" s="12" t="s">
        <v>145</v>
      </c>
      <c r="C240" s="13"/>
      <c r="D240" s="13"/>
      <c r="E240" s="13"/>
      <c r="F240" s="14">
        <v>3</v>
      </c>
      <c r="G240" s="13"/>
      <c r="H240" s="14">
        <v>181</v>
      </c>
      <c r="I240" s="14">
        <v>184</v>
      </c>
      <c r="J240" s="13"/>
      <c r="K240" s="23">
        <v>72</v>
      </c>
      <c r="L240" s="13"/>
      <c r="M240" s="14">
        <v>5</v>
      </c>
      <c r="N240" s="13"/>
      <c r="O240" s="13"/>
      <c r="P240" s="13"/>
      <c r="Q240" s="13"/>
      <c r="R240" s="14">
        <f t="shared" si="42"/>
        <v>77</v>
      </c>
      <c r="S240" s="14">
        <f t="shared" si="43"/>
        <v>261</v>
      </c>
      <c r="T240" s="15">
        <f t="shared" si="44"/>
        <v>0.2950191570881226</v>
      </c>
      <c r="U240" s="13"/>
      <c r="V240" s="13"/>
      <c r="W240" s="14"/>
      <c r="X240" s="15"/>
    </row>
    <row r="241" spans="1:24" x14ac:dyDescent="0.3">
      <c r="A241" s="12">
        <v>838</v>
      </c>
      <c r="B241" s="12" t="s">
        <v>146</v>
      </c>
      <c r="C241" s="13"/>
      <c r="D241" s="13"/>
      <c r="E241" s="13"/>
      <c r="F241" s="14">
        <v>1</v>
      </c>
      <c r="G241" s="13"/>
      <c r="H241" s="14">
        <v>1</v>
      </c>
      <c r="I241" s="14">
        <v>2</v>
      </c>
      <c r="J241" s="13"/>
      <c r="K241" s="23">
        <v>0</v>
      </c>
      <c r="L241" s="13"/>
      <c r="M241" s="13"/>
      <c r="N241" s="13"/>
      <c r="O241" s="13"/>
      <c r="P241" s="13"/>
      <c r="Q241" s="13"/>
      <c r="R241" s="14">
        <f t="shared" si="42"/>
        <v>0</v>
      </c>
      <c r="S241" s="14">
        <f t="shared" si="43"/>
        <v>2</v>
      </c>
      <c r="T241" s="15">
        <f t="shared" si="44"/>
        <v>0</v>
      </c>
      <c r="U241" s="13"/>
      <c r="V241" s="13"/>
      <c r="W241" s="13"/>
      <c r="X241" s="13"/>
    </row>
    <row r="242" spans="1:24" x14ac:dyDescent="0.3">
      <c r="A242" s="12">
        <v>841</v>
      </c>
      <c r="B242" s="12" t="s">
        <v>147</v>
      </c>
      <c r="C242" s="13"/>
      <c r="D242" s="13"/>
      <c r="E242" s="14">
        <v>2</v>
      </c>
      <c r="F242" s="14">
        <v>7</v>
      </c>
      <c r="G242" s="13"/>
      <c r="H242" s="14">
        <v>467</v>
      </c>
      <c r="I242" s="14">
        <v>476</v>
      </c>
      <c r="J242" s="13"/>
      <c r="K242" s="23">
        <v>2018</v>
      </c>
      <c r="L242" s="14">
        <v>32</v>
      </c>
      <c r="M242" s="13"/>
      <c r="N242" s="13"/>
      <c r="O242" s="13"/>
      <c r="P242" s="13"/>
      <c r="Q242" s="13"/>
      <c r="R242" s="14">
        <f t="shared" si="42"/>
        <v>2050</v>
      </c>
      <c r="S242" s="14">
        <f t="shared" si="43"/>
        <v>2526</v>
      </c>
      <c r="T242" s="15">
        <f t="shared" si="44"/>
        <v>0.81155977830562154</v>
      </c>
      <c r="U242" s="13"/>
      <c r="V242" s="13"/>
      <c r="W242" s="14"/>
      <c r="X242" s="15"/>
    </row>
    <row r="243" spans="1:24" x14ac:dyDescent="0.3">
      <c r="A243" s="12">
        <v>842</v>
      </c>
      <c r="B243" s="12" t="s">
        <v>148</v>
      </c>
      <c r="C243" s="13"/>
      <c r="D243" s="13"/>
      <c r="E243" s="13"/>
      <c r="F243" s="13"/>
      <c r="G243" s="14">
        <v>8</v>
      </c>
      <c r="H243" s="13"/>
      <c r="I243" s="14">
        <v>8</v>
      </c>
      <c r="J243" s="13"/>
      <c r="K243" s="23">
        <v>236</v>
      </c>
      <c r="L243" s="14">
        <v>4</v>
      </c>
      <c r="M243" s="14">
        <v>1</v>
      </c>
      <c r="N243" s="13"/>
      <c r="O243" s="13"/>
      <c r="P243" s="13"/>
      <c r="Q243" s="13"/>
      <c r="R243" s="14">
        <f t="shared" si="42"/>
        <v>241</v>
      </c>
      <c r="S243" s="14">
        <f t="shared" si="43"/>
        <v>249</v>
      </c>
      <c r="T243" s="15">
        <f t="shared" si="44"/>
        <v>0.96787148594377514</v>
      </c>
      <c r="U243" s="13"/>
      <c r="V243" s="13"/>
      <c r="W243" s="14"/>
      <c r="X243" s="15"/>
    </row>
    <row r="244" spans="1:24" x14ac:dyDescent="0.3">
      <c r="A244" s="12">
        <v>890</v>
      </c>
      <c r="B244" s="12" t="s">
        <v>186</v>
      </c>
      <c r="C244" s="13"/>
      <c r="D244" s="13"/>
      <c r="E244" s="13"/>
      <c r="F244" s="13"/>
      <c r="G244" s="14"/>
      <c r="H244" s="13"/>
      <c r="I244" s="14"/>
      <c r="J244" s="13"/>
      <c r="K244" s="23">
        <v>1</v>
      </c>
      <c r="L244" s="14"/>
      <c r="M244" s="14"/>
      <c r="N244" s="13"/>
      <c r="O244" s="13"/>
      <c r="P244" s="13"/>
      <c r="Q244" s="13"/>
      <c r="R244" s="14">
        <f t="shared" si="42"/>
        <v>1</v>
      </c>
      <c r="S244" s="14">
        <f t="shared" si="43"/>
        <v>1</v>
      </c>
      <c r="T244" s="15">
        <f t="shared" si="44"/>
        <v>1</v>
      </c>
      <c r="U244" s="13"/>
      <c r="V244" s="13"/>
      <c r="W244" s="14"/>
      <c r="X244" s="15"/>
    </row>
    <row r="245" spans="1:24" x14ac:dyDescent="0.3">
      <c r="A245" s="12">
        <v>891</v>
      </c>
      <c r="B245" s="12" t="s">
        <v>149</v>
      </c>
      <c r="C245" s="13"/>
      <c r="D245" s="13"/>
      <c r="E245" s="13"/>
      <c r="F245" s="13"/>
      <c r="G245" s="13"/>
      <c r="H245" s="14">
        <v>2</v>
      </c>
      <c r="I245" s="14">
        <v>2</v>
      </c>
      <c r="J245" s="13"/>
      <c r="K245" s="23">
        <v>38</v>
      </c>
      <c r="L245" s="13"/>
      <c r="M245" s="13"/>
      <c r="N245" s="13"/>
      <c r="O245" s="13"/>
      <c r="P245" s="13"/>
      <c r="Q245" s="13"/>
      <c r="R245" s="14">
        <f t="shared" si="42"/>
        <v>38</v>
      </c>
      <c r="S245" s="14">
        <f t="shared" si="43"/>
        <v>40</v>
      </c>
      <c r="T245" s="15">
        <f t="shared" si="44"/>
        <v>0.95</v>
      </c>
      <c r="U245" s="13"/>
      <c r="V245" s="13"/>
      <c r="W245" s="14"/>
      <c r="X245" s="15"/>
    </row>
    <row r="246" spans="1:24" x14ac:dyDescent="0.3">
      <c r="A246" s="12">
        <v>892</v>
      </c>
      <c r="B246" s="12" t="s">
        <v>187</v>
      </c>
      <c r="C246" s="13"/>
      <c r="D246" s="13"/>
      <c r="E246" s="13"/>
      <c r="F246" s="13"/>
      <c r="G246" s="13"/>
      <c r="H246" s="14"/>
      <c r="I246" s="14"/>
      <c r="J246" s="13"/>
      <c r="K246" s="23">
        <v>34</v>
      </c>
      <c r="L246" s="13"/>
      <c r="M246" s="13"/>
      <c r="N246" s="13"/>
      <c r="O246" s="13"/>
      <c r="P246" s="13"/>
      <c r="Q246" s="13"/>
      <c r="R246" s="14">
        <f t="shared" si="42"/>
        <v>34</v>
      </c>
      <c r="S246" s="14">
        <f t="shared" si="43"/>
        <v>34</v>
      </c>
      <c r="T246" s="15">
        <f t="shared" si="44"/>
        <v>1</v>
      </c>
      <c r="U246" s="13"/>
      <c r="V246" s="13"/>
      <c r="W246" s="14"/>
      <c r="X246" s="15"/>
    </row>
    <row r="247" spans="1:24" x14ac:dyDescent="0.3">
      <c r="A247" s="12">
        <v>893</v>
      </c>
      <c r="B247" s="12" t="s">
        <v>150</v>
      </c>
      <c r="C247" s="13"/>
      <c r="D247" s="13"/>
      <c r="E247" s="13"/>
      <c r="F247" s="13"/>
      <c r="G247" s="13"/>
      <c r="H247" s="14">
        <v>1</v>
      </c>
      <c r="I247" s="14">
        <v>1</v>
      </c>
      <c r="J247" s="13"/>
      <c r="K247" s="23">
        <v>173</v>
      </c>
      <c r="L247" s="14">
        <v>2</v>
      </c>
      <c r="M247" s="13"/>
      <c r="N247" s="13"/>
      <c r="O247" s="13"/>
      <c r="P247" s="13"/>
      <c r="Q247" s="13"/>
      <c r="R247" s="14">
        <f t="shared" si="42"/>
        <v>175</v>
      </c>
      <c r="S247" s="14">
        <f t="shared" si="43"/>
        <v>176</v>
      </c>
      <c r="T247" s="15">
        <f t="shared" si="44"/>
        <v>0.99431818181818177</v>
      </c>
      <c r="U247" s="13"/>
      <c r="V247" s="13"/>
      <c r="W247" s="14"/>
      <c r="X247" s="15"/>
    </row>
    <row r="250" spans="1:24" x14ac:dyDescent="0.3">
      <c r="A250" s="13"/>
      <c r="B250" s="16" t="s">
        <v>53</v>
      </c>
      <c r="C250" s="13"/>
      <c r="D250" s="14">
        <v>156</v>
      </c>
      <c r="E250" s="14">
        <v>284</v>
      </c>
      <c r="F250" s="14">
        <v>389</v>
      </c>
      <c r="G250" s="14">
        <v>250</v>
      </c>
      <c r="H250" s="14">
        <v>3874</v>
      </c>
      <c r="I250" s="14">
        <v>4953</v>
      </c>
      <c r="J250" s="14">
        <v>171</v>
      </c>
      <c r="K250" s="23">
        <f>SUM(K217:K247)</f>
        <v>206310</v>
      </c>
      <c r="L250" s="14">
        <v>11470</v>
      </c>
      <c r="M250" s="14">
        <v>2167</v>
      </c>
      <c r="N250" s="13"/>
      <c r="O250" s="13"/>
      <c r="P250" s="13"/>
      <c r="Q250" s="13"/>
      <c r="R250" s="14">
        <f t="shared" ref="R250" si="45">SUM(J250:Q250)</f>
        <v>220118</v>
      </c>
      <c r="S250" s="14">
        <f t="shared" ref="S250" si="46">SUM(I250,R250)</f>
        <v>225071</v>
      </c>
      <c r="T250" s="15">
        <f t="shared" ref="T250" si="47">R250/S250</f>
        <v>0.97799361090500336</v>
      </c>
      <c r="U250" s="14"/>
      <c r="V250" s="15"/>
      <c r="W250" s="14"/>
      <c r="X250" s="15"/>
    </row>
    <row r="251" spans="1:24" x14ac:dyDescent="0.3">
      <c r="A251" s="13"/>
      <c r="B251" s="16" t="s">
        <v>54</v>
      </c>
      <c r="C251" s="15">
        <v>0</v>
      </c>
      <c r="D251" s="17">
        <v>3.2000000000000001E-2</v>
      </c>
      <c r="E251" s="17">
        <v>8.6999999999999994E-2</v>
      </c>
      <c r="F251" s="15">
        <v>7.0000000000000007E-2</v>
      </c>
      <c r="G251" s="17">
        <v>0.28399999999999997</v>
      </c>
      <c r="H251" s="17">
        <v>0.29799999999999999</v>
      </c>
      <c r="I251" s="15">
        <v>0.18</v>
      </c>
      <c r="J251" s="17">
        <v>5.0000000000000001E-3</v>
      </c>
      <c r="K251" s="15">
        <f>K250/$I$311</f>
        <v>0.11498205408297478</v>
      </c>
      <c r="L251" s="17">
        <v>0.125</v>
      </c>
      <c r="M251" s="17">
        <v>0.17199999999999999</v>
      </c>
      <c r="N251" s="15">
        <v>0</v>
      </c>
      <c r="O251" s="15">
        <v>0</v>
      </c>
      <c r="P251" s="15">
        <v>0</v>
      </c>
      <c r="Q251" s="15">
        <v>0</v>
      </c>
      <c r="R251" s="17">
        <f>R250/$P$311</f>
        <v>0.1138211298033915</v>
      </c>
      <c r="S251" s="17">
        <f>S250/$Q$311</f>
        <v>0.11474801382863686</v>
      </c>
      <c r="T251" s="13"/>
      <c r="U251" s="17"/>
      <c r="V251" s="13"/>
      <c r="W251" s="17"/>
      <c r="X251" s="13"/>
    </row>
    <row r="253" spans="1:24" ht="17.399999999999999" customHeight="1" x14ac:dyDescent="0.3">
      <c r="A253" s="1" t="s">
        <v>0</v>
      </c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27.6" customHeight="1" x14ac:dyDescent="0.3">
      <c r="A254" s="1" t="s">
        <v>1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2"/>
      <c r="W254" s="2"/>
      <c r="X254" s="2"/>
    </row>
    <row r="257" spans="1:24" ht="31.2" x14ac:dyDescent="0.3">
      <c r="A257" s="3" t="s">
        <v>3</v>
      </c>
      <c r="B257" s="4"/>
      <c r="C257" s="5" t="s">
        <v>151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4.4" customHeight="1" x14ac:dyDescent="0.3">
      <c r="A258" s="22" t="s">
        <v>2</v>
      </c>
      <c r="B258" s="22"/>
      <c r="C258" s="22"/>
    </row>
    <row r="260" spans="1:24" x14ac:dyDescent="0.3">
      <c r="A260" s="9"/>
      <c r="B260" s="9"/>
      <c r="C260" s="10" t="s">
        <v>5</v>
      </c>
      <c r="D260" s="10"/>
      <c r="E260" s="10"/>
      <c r="F260" s="10"/>
      <c r="G260" s="10"/>
      <c r="H260" s="10"/>
      <c r="I260" s="10"/>
      <c r="J260" s="10"/>
      <c r="K260" s="10" t="s">
        <v>6</v>
      </c>
      <c r="L260" s="10"/>
      <c r="M260" s="4"/>
      <c r="N260" s="6" t="s">
        <v>7</v>
      </c>
      <c r="O260" s="6" t="s">
        <v>7</v>
      </c>
      <c r="P260" s="6" t="s">
        <v>8</v>
      </c>
      <c r="Q260" s="6" t="s">
        <v>8</v>
      </c>
      <c r="R260" s="7"/>
      <c r="S260" s="7"/>
      <c r="T260" s="10"/>
      <c r="U260" s="10"/>
      <c r="V260" s="10"/>
      <c r="W260" s="10"/>
    </row>
    <row r="261" spans="1:24" x14ac:dyDescent="0.3">
      <c r="A261" s="9"/>
      <c r="B261" s="9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4"/>
      <c r="N261" s="6" t="s">
        <v>9</v>
      </c>
      <c r="O261" s="6" t="s">
        <v>10</v>
      </c>
      <c r="P261" s="6" t="s">
        <v>11</v>
      </c>
      <c r="Q261" s="6" t="s">
        <v>12</v>
      </c>
      <c r="R261" s="11"/>
      <c r="S261" s="11"/>
      <c r="T261" s="10"/>
      <c r="U261" s="10"/>
      <c r="V261" s="10"/>
      <c r="W261" s="10"/>
    </row>
    <row r="262" spans="1:24" x14ac:dyDescent="0.3">
      <c r="A262" s="8" t="s">
        <v>13</v>
      </c>
      <c r="B262" s="8" t="s">
        <v>14</v>
      </c>
      <c r="C262" s="7"/>
      <c r="D262" s="6" t="s">
        <v>15</v>
      </c>
      <c r="E262" s="6" t="s">
        <v>9</v>
      </c>
      <c r="F262" s="6" t="s">
        <v>10</v>
      </c>
      <c r="G262" s="6" t="s">
        <v>16</v>
      </c>
      <c r="H262" s="7"/>
      <c r="I262" s="6" t="s">
        <v>17</v>
      </c>
      <c r="J262" s="6" t="s">
        <v>18</v>
      </c>
      <c r="K262" s="6" t="s">
        <v>165</v>
      </c>
      <c r="L262" s="6" t="s">
        <v>9</v>
      </c>
      <c r="M262" s="6" t="s">
        <v>10</v>
      </c>
      <c r="N262" s="6" t="s">
        <v>19</v>
      </c>
      <c r="O262" s="6" t="s">
        <v>19</v>
      </c>
      <c r="P262" s="6" t="s">
        <v>8</v>
      </c>
      <c r="Q262" s="6" t="s">
        <v>8</v>
      </c>
      <c r="R262" s="6" t="s">
        <v>17</v>
      </c>
      <c r="S262" s="7"/>
      <c r="T262" s="6" t="s">
        <v>20</v>
      </c>
      <c r="U262" s="7"/>
      <c r="V262" s="7"/>
      <c r="W262" s="7"/>
      <c r="X262" s="7"/>
    </row>
    <row r="263" spans="1:24" x14ac:dyDescent="0.3">
      <c r="A263" s="8" t="s">
        <v>21</v>
      </c>
      <c r="B263" s="8" t="s">
        <v>22</v>
      </c>
      <c r="C263" s="6" t="s">
        <v>23</v>
      </c>
      <c r="D263" s="6" t="s">
        <v>24</v>
      </c>
      <c r="E263" s="6" t="s">
        <v>25</v>
      </c>
      <c r="F263" s="6" t="s">
        <v>26</v>
      </c>
      <c r="G263" s="6" t="s">
        <v>27</v>
      </c>
      <c r="H263" s="6" t="s">
        <v>28</v>
      </c>
      <c r="I263" s="6" t="s">
        <v>29</v>
      </c>
      <c r="J263" s="6" t="s">
        <v>30</v>
      </c>
      <c r="K263" s="6" t="s">
        <v>166</v>
      </c>
      <c r="L263" s="6" t="s">
        <v>25</v>
      </c>
      <c r="M263" s="6" t="s">
        <v>26</v>
      </c>
      <c r="N263" s="6" t="s">
        <v>25</v>
      </c>
      <c r="O263" s="6" t="s">
        <v>26</v>
      </c>
      <c r="P263" s="6" t="s">
        <v>31</v>
      </c>
      <c r="Q263" s="6" t="s">
        <v>32</v>
      </c>
      <c r="R263" s="6" t="s">
        <v>6</v>
      </c>
      <c r="S263" s="6" t="s">
        <v>17</v>
      </c>
      <c r="T263" s="6" t="s">
        <v>6</v>
      </c>
      <c r="U263" s="6"/>
      <c r="V263" s="6"/>
      <c r="W263" s="6"/>
      <c r="X263" s="6"/>
    </row>
    <row r="266" spans="1:24" x14ac:dyDescent="0.3">
      <c r="A266" s="24">
        <v>404</v>
      </c>
      <c r="B266" s="23" t="s">
        <v>194</v>
      </c>
      <c r="K266" s="23">
        <v>13</v>
      </c>
      <c r="R266" s="14">
        <f t="shared" ref="R266" si="48">SUM(J266:Q266)</f>
        <v>13</v>
      </c>
      <c r="S266" s="14">
        <f t="shared" ref="S266" si="49">SUM(I266,R266)</f>
        <v>13</v>
      </c>
      <c r="T266" s="15">
        <f t="shared" ref="T266" si="50">R266/S266</f>
        <v>1</v>
      </c>
    </row>
    <row r="267" spans="1:24" x14ac:dyDescent="0.3">
      <c r="A267" s="12">
        <v>410</v>
      </c>
      <c r="B267" s="12" t="s">
        <v>152</v>
      </c>
      <c r="C267" s="13"/>
      <c r="D267" s="14">
        <v>712</v>
      </c>
      <c r="E267" s="14">
        <v>298</v>
      </c>
      <c r="F267" s="14">
        <v>332</v>
      </c>
      <c r="G267" s="14">
        <v>8</v>
      </c>
      <c r="H267" s="14">
        <v>286</v>
      </c>
      <c r="I267" s="14">
        <v>1636</v>
      </c>
      <c r="J267" s="14">
        <v>1368</v>
      </c>
      <c r="K267" s="23">
        <v>148445</v>
      </c>
      <c r="L267" s="14">
        <v>5709</v>
      </c>
      <c r="M267" s="14">
        <v>274</v>
      </c>
      <c r="N267" s="13"/>
      <c r="O267" s="13"/>
      <c r="P267" s="13"/>
      <c r="Q267" s="13"/>
      <c r="R267" s="14">
        <f t="shared" ref="R267" si="51">SUM(J267:Q267)</f>
        <v>155796</v>
      </c>
      <c r="S267" s="14">
        <f t="shared" ref="S267" si="52">SUM(I267,R267)</f>
        <v>157432</v>
      </c>
      <c r="T267" s="15">
        <f t="shared" ref="T267" si="53">R267/S267</f>
        <v>0.98960821179938008</v>
      </c>
      <c r="U267" s="14"/>
      <c r="V267" s="15"/>
      <c r="W267" s="14"/>
      <c r="X267" s="15"/>
    </row>
    <row r="268" spans="1:24" x14ac:dyDescent="0.3">
      <c r="A268" s="12">
        <v>414</v>
      </c>
      <c r="B268" s="12" t="s">
        <v>153</v>
      </c>
      <c r="C268" s="13"/>
      <c r="D268" s="13"/>
      <c r="E268" s="13"/>
      <c r="F268" s="13"/>
      <c r="G268" s="13"/>
      <c r="H268" s="13"/>
      <c r="I268" s="13"/>
      <c r="J268" s="13"/>
      <c r="K268" s="23">
        <v>32</v>
      </c>
      <c r="L268" s="13"/>
      <c r="M268" s="14">
        <v>1</v>
      </c>
      <c r="N268" s="13"/>
      <c r="O268" s="13"/>
      <c r="P268" s="13"/>
      <c r="Q268" s="13"/>
      <c r="R268" s="14">
        <f t="shared" ref="R268:R272" si="54">SUM(J268:Q268)</f>
        <v>33</v>
      </c>
      <c r="S268" s="14">
        <f t="shared" ref="S268:S272" si="55">SUM(I268,R268)</f>
        <v>33</v>
      </c>
      <c r="T268" s="15">
        <f t="shared" ref="T268:T272" si="56">R268/S268</f>
        <v>1</v>
      </c>
      <c r="U268" s="13"/>
      <c r="V268" s="13"/>
      <c r="W268" s="14"/>
      <c r="X268" s="15"/>
    </row>
    <row r="269" spans="1:24" x14ac:dyDescent="0.3">
      <c r="A269" s="12">
        <v>417</v>
      </c>
      <c r="B269" s="12" t="s">
        <v>154</v>
      </c>
      <c r="C269" s="13"/>
      <c r="D269" s="14">
        <v>44</v>
      </c>
      <c r="E269" s="14">
        <v>1</v>
      </c>
      <c r="F269" s="14">
        <v>213</v>
      </c>
      <c r="G269" s="14">
        <v>22</v>
      </c>
      <c r="H269" s="14">
        <v>55</v>
      </c>
      <c r="I269" s="14">
        <v>335</v>
      </c>
      <c r="J269" s="13"/>
      <c r="K269" s="23">
        <v>292442</v>
      </c>
      <c r="L269" s="14">
        <v>7097</v>
      </c>
      <c r="M269" s="14">
        <v>745</v>
      </c>
      <c r="N269" s="13"/>
      <c r="O269" s="13"/>
      <c r="P269" s="13"/>
      <c r="Q269" s="13"/>
      <c r="R269" s="14">
        <f t="shared" si="54"/>
        <v>300284</v>
      </c>
      <c r="S269" s="14">
        <f t="shared" si="55"/>
        <v>300619</v>
      </c>
      <c r="T269" s="15">
        <f t="shared" si="56"/>
        <v>0.99888563264464325</v>
      </c>
      <c r="U269" s="14"/>
      <c r="V269" s="15"/>
      <c r="W269" s="14"/>
      <c r="X269" s="15"/>
    </row>
    <row r="270" spans="1:24" x14ac:dyDescent="0.3">
      <c r="A270" s="12">
        <v>427</v>
      </c>
      <c r="B270" s="12" t="s">
        <v>155</v>
      </c>
      <c r="C270" s="13"/>
      <c r="D270" s="14">
        <v>18</v>
      </c>
      <c r="E270" s="14">
        <v>288</v>
      </c>
      <c r="F270" s="14">
        <v>229</v>
      </c>
      <c r="G270" s="14">
        <v>18</v>
      </c>
      <c r="H270" s="14">
        <v>587</v>
      </c>
      <c r="I270" s="14">
        <v>1140</v>
      </c>
      <c r="J270" s="14">
        <v>713</v>
      </c>
      <c r="K270" s="23">
        <v>135176</v>
      </c>
      <c r="L270" s="14">
        <v>544</v>
      </c>
      <c r="M270" s="13"/>
      <c r="N270" s="13"/>
      <c r="O270" s="13"/>
      <c r="P270" s="13"/>
      <c r="Q270" s="13"/>
      <c r="R270" s="14">
        <f t="shared" si="54"/>
        <v>136433</v>
      </c>
      <c r="S270" s="14">
        <f t="shared" si="55"/>
        <v>137573</v>
      </c>
      <c r="T270" s="15">
        <f t="shared" si="56"/>
        <v>0.99171349029242661</v>
      </c>
      <c r="U270" s="14"/>
      <c r="V270" s="15"/>
      <c r="W270" s="14"/>
      <c r="X270" s="15"/>
    </row>
    <row r="271" spans="1:24" x14ac:dyDescent="0.3">
      <c r="A271" s="12">
        <v>457</v>
      </c>
      <c r="B271" s="12" t="s">
        <v>156</v>
      </c>
      <c r="C271" s="13"/>
      <c r="D271" s="13"/>
      <c r="E271" s="13"/>
      <c r="F271" s="14">
        <v>3</v>
      </c>
      <c r="G271" s="14">
        <v>4</v>
      </c>
      <c r="H271" s="14">
        <v>1</v>
      </c>
      <c r="I271" s="14">
        <v>8</v>
      </c>
      <c r="J271" s="13"/>
      <c r="K271" s="23">
        <v>160</v>
      </c>
      <c r="L271" s="13"/>
      <c r="M271" s="13"/>
      <c r="N271" s="13"/>
      <c r="O271" s="13"/>
      <c r="P271" s="13"/>
      <c r="Q271" s="13"/>
      <c r="R271" s="14">
        <f t="shared" si="54"/>
        <v>160</v>
      </c>
      <c r="S271" s="14">
        <f t="shared" si="55"/>
        <v>168</v>
      </c>
      <c r="T271" s="15">
        <f t="shared" si="56"/>
        <v>0.95238095238095233</v>
      </c>
      <c r="U271" s="13"/>
      <c r="V271" s="13"/>
      <c r="W271" s="14"/>
      <c r="X271" s="15"/>
    </row>
    <row r="272" spans="1:24" x14ac:dyDescent="0.3">
      <c r="A272" s="12">
        <v>492</v>
      </c>
      <c r="B272" s="12" t="s">
        <v>157</v>
      </c>
      <c r="C272" s="13"/>
      <c r="D272" s="14">
        <v>12</v>
      </c>
      <c r="E272" s="13"/>
      <c r="F272" s="14">
        <v>2</v>
      </c>
      <c r="G272" s="14">
        <v>2</v>
      </c>
      <c r="H272" s="14">
        <v>1</v>
      </c>
      <c r="I272" s="14">
        <v>17</v>
      </c>
      <c r="J272" s="13"/>
      <c r="K272" s="23">
        <v>1388</v>
      </c>
      <c r="L272" s="13"/>
      <c r="M272" s="14">
        <v>1</v>
      </c>
      <c r="N272" s="13"/>
      <c r="O272" s="13"/>
      <c r="P272" s="13"/>
      <c r="Q272" s="13"/>
      <c r="R272" s="14">
        <f t="shared" si="54"/>
        <v>1389</v>
      </c>
      <c r="S272" s="14">
        <f t="shared" si="55"/>
        <v>1406</v>
      </c>
      <c r="T272" s="15">
        <f t="shared" si="56"/>
        <v>0.9879089615931721</v>
      </c>
      <c r="U272" s="13"/>
      <c r="V272" s="13"/>
      <c r="W272" s="14"/>
      <c r="X272" s="15"/>
    </row>
    <row r="275" spans="1:24" x14ac:dyDescent="0.3">
      <c r="A275" s="13"/>
      <c r="B275" s="16" t="s">
        <v>53</v>
      </c>
      <c r="C275" s="13"/>
      <c r="D275" s="14">
        <v>786</v>
      </c>
      <c r="E275" s="14">
        <v>587</v>
      </c>
      <c r="F275" s="14">
        <v>779</v>
      </c>
      <c r="G275" s="14">
        <v>54</v>
      </c>
      <c r="H275" s="14">
        <v>930</v>
      </c>
      <c r="I275" s="14">
        <v>3136</v>
      </c>
      <c r="J275" s="14">
        <v>2081</v>
      </c>
      <c r="K275" s="23">
        <f>SUM(K266:K272)</f>
        <v>577656</v>
      </c>
      <c r="L275" s="14">
        <v>13350</v>
      </c>
      <c r="M275" s="14">
        <v>1021</v>
      </c>
      <c r="N275" s="13"/>
      <c r="O275" s="13"/>
      <c r="P275" s="13"/>
      <c r="Q275" s="13"/>
      <c r="R275" s="14">
        <f t="shared" ref="R275" si="57">SUM(J275:Q275)</f>
        <v>594108</v>
      </c>
      <c r="S275" s="14">
        <f t="shared" ref="S275" si="58">SUM(I275,R275)</f>
        <v>597244</v>
      </c>
      <c r="T275" s="15">
        <f t="shared" ref="T275" si="59">R275/S275</f>
        <v>0.99474921472630951</v>
      </c>
      <c r="U275" s="14"/>
      <c r="V275" s="15"/>
      <c r="W275" s="14"/>
      <c r="X275" s="15"/>
    </row>
    <row r="276" spans="1:24" x14ac:dyDescent="0.3">
      <c r="A276" s="13"/>
      <c r="B276" s="16" t="s">
        <v>54</v>
      </c>
      <c r="C276" s="15">
        <v>0</v>
      </c>
      <c r="D276" s="17">
        <v>0.16200000000000001</v>
      </c>
      <c r="E276" s="17">
        <v>0.17899999999999999</v>
      </c>
      <c r="F276" s="15">
        <v>0.14000000000000001</v>
      </c>
      <c r="G276" s="17">
        <v>6.0999999999999999E-2</v>
      </c>
      <c r="H276" s="17">
        <v>7.1999999999999995E-2</v>
      </c>
      <c r="I276" s="17">
        <v>0.114</v>
      </c>
      <c r="J276" s="17">
        <v>5.8999999999999997E-2</v>
      </c>
      <c r="K276" s="15">
        <f>K275/$I$311</f>
        <v>0.32194306351294111</v>
      </c>
      <c r="L276" s="17">
        <v>0.14599999999999999</v>
      </c>
      <c r="M276" s="17">
        <v>8.1000000000000003E-2</v>
      </c>
      <c r="N276" s="15">
        <v>0</v>
      </c>
      <c r="O276" s="15">
        <v>0</v>
      </c>
      <c r="P276" s="15">
        <v>0</v>
      </c>
      <c r="Q276" s="15">
        <v>0</v>
      </c>
      <c r="R276" s="17">
        <f>R275/$P$311</f>
        <v>0.30720815101551585</v>
      </c>
      <c r="S276" s="17">
        <f>S275/$Q$311</f>
        <v>0.30449308338733289</v>
      </c>
      <c r="T276" s="13"/>
      <c r="U276" s="17"/>
      <c r="V276" s="13"/>
      <c r="W276" s="17"/>
      <c r="X276" s="13"/>
    </row>
    <row r="278" spans="1:24" ht="17.399999999999999" customHeight="1" x14ac:dyDescent="0.3">
      <c r="A278" s="1" t="s">
        <v>0</v>
      </c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27.6" customHeight="1" x14ac:dyDescent="0.3">
      <c r="A279" s="1" t="s">
        <v>1</v>
      </c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2"/>
      <c r="W279" s="2"/>
      <c r="X279" s="2"/>
    </row>
    <row r="282" spans="1:24" ht="31.2" x14ac:dyDescent="0.3">
      <c r="A282" s="3" t="s">
        <v>3</v>
      </c>
      <c r="B282" s="4"/>
      <c r="C282" s="5" t="s">
        <v>158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x14ac:dyDescent="0.3">
      <c r="A283" s="22" t="s">
        <v>2</v>
      </c>
      <c r="B283" s="22"/>
      <c r="C283" s="22"/>
    </row>
    <row r="285" spans="1:24" x14ac:dyDescent="0.3">
      <c r="A285" s="9"/>
      <c r="B285" s="9"/>
      <c r="C285" s="10" t="s">
        <v>5</v>
      </c>
      <c r="D285" s="10"/>
      <c r="E285" s="10"/>
      <c r="F285" s="10"/>
      <c r="G285" s="10"/>
      <c r="H285" s="10"/>
      <c r="I285" s="10"/>
      <c r="J285" s="10"/>
      <c r="K285" s="10" t="s">
        <v>6</v>
      </c>
      <c r="L285" s="10"/>
      <c r="M285" s="4"/>
      <c r="N285" s="6" t="s">
        <v>7</v>
      </c>
      <c r="O285" s="6" t="s">
        <v>7</v>
      </c>
      <c r="P285" s="6" t="s">
        <v>8</v>
      </c>
      <c r="Q285" s="6" t="s">
        <v>8</v>
      </c>
      <c r="R285" s="7"/>
      <c r="S285" s="7"/>
      <c r="T285" s="10"/>
      <c r="U285" s="10"/>
      <c r="V285" s="10"/>
      <c r="W285" s="10"/>
    </row>
    <row r="286" spans="1:24" x14ac:dyDescent="0.3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4"/>
      <c r="N286" s="6" t="s">
        <v>9</v>
      </c>
      <c r="O286" s="6" t="s">
        <v>10</v>
      </c>
      <c r="P286" s="6" t="s">
        <v>11</v>
      </c>
      <c r="Q286" s="6" t="s">
        <v>12</v>
      </c>
      <c r="R286" s="11"/>
      <c r="S286" s="11"/>
      <c r="T286" s="10"/>
      <c r="U286" s="10"/>
      <c r="V286" s="10"/>
      <c r="W286" s="10"/>
    </row>
    <row r="287" spans="1:24" x14ac:dyDescent="0.3">
      <c r="A287" s="8" t="s">
        <v>13</v>
      </c>
      <c r="B287" s="8" t="s">
        <v>14</v>
      </c>
      <c r="C287" s="7"/>
      <c r="D287" s="6" t="s">
        <v>15</v>
      </c>
      <c r="E287" s="6" t="s">
        <v>9</v>
      </c>
      <c r="F287" s="6" t="s">
        <v>10</v>
      </c>
      <c r="G287" s="6" t="s">
        <v>16</v>
      </c>
      <c r="H287" s="7"/>
      <c r="I287" s="6" t="s">
        <v>17</v>
      </c>
      <c r="J287" s="6" t="s">
        <v>18</v>
      </c>
      <c r="K287" s="6" t="s">
        <v>165</v>
      </c>
      <c r="L287" s="6" t="s">
        <v>9</v>
      </c>
      <c r="M287" s="6" t="s">
        <v>10</v>
      </c>
      <c r="N287" s="6" t="s">
        <v>19</v>
      </c>
      <c r="O287" s="6" t="s">
        <v>19</v>
      </c>
      <c r="P287" s="6" t="s">
        <v>8</v>
      </c>
      <c r="Q287" s="6" t="s">
        <v>8</v>
      </c>
      <c r="R287" s="6" t="s">
        <v>17</v>
      </c>
      <c r="S287" s="7"/>
      <c r="T287" s="6" t="s">
        <v>20</v>
      </c>
      <c r="U287" s="7"/>
      <c r="V287" s="7"/>
      <c r="W287" s="7"/>
      <c r="X287" s="7"/>
    </row>
    <row r="288" spans="1:24" x14ac:dyDescent="0.3">
      <c r="A288" s="8" t="s">
        <v>21</v>
      </c>
      <c r="B288" s="8" t="s">
        <v>22</v>
      </c>
      <c r="C288" s="6" t="s">
        <v>23</v>
      </c>
      <c r="D288" s="6" t="s">
        <v>24</v>
      </c>
      <c r="E288" s="6" t="s">
        <v>25</v>
      </c>
      <c r="F288" s="6" t="s">
        <v>26</v>
      </c>
      <c r="G288" s="6" t="s">
        <v>27</v>
      </c>
      <c r="H288" s="6" t="s">
        <v>28</v>
      </c>
      <c r="I288" s="6" t="s">
        <v>29</v>
      </c>
      <c r="J288" s="6" t="s">
        <v>30</v>
      </c>
      <c r="K288" s="6" t="s">
        <v>166</v>
      </c>
      <c r="L288" s="6" t="s">
        <v>25</v>
      </c>
      <c r="M288" s="6" t="s">
        <v>26</v>
      </c>
      <c r="N288" s="6" t="s">
        <v>25</v>
      </c>
      <c r="O288" s="6" t="s">
        <v>26</v>
      </c>
      <c r="P288" s="6" t="s">
        <v>31</v>
      </c>
      <c r="Q288" s="6" t="s">
        <v>32</v>
      </c>
      <c r="R288" s="6" t="s">
        <v>6</v>
      </c>
      <c r="S288" s="6" t="s">
        <v>17</v>
      </c>
      <c r="T288" s="6" t="s">
        <v>6</v>
      </c>
      <c r="U288" s="6"/>
      <c r="V288" s="6"/>
      <c r="W288" s="6"/>
      <c r="X288" s="6"/>
    </row>
    <row r="291" spans="1:24" x14ac:dyDescent="0.3">
      <c r="A291" s="12">
        <v>423</v>
      </c>
      <c r="B291" s="12" t="s">
        <v>159</v>
      </c>
      <c r="C291" s="13"/>
      <c r="D291" s="14">
        <v>26</v>
      </c>
      <c r="E291" s="13"/>
      <c r="F291" s="14">
        <v>41</v>
      </c>
      <c r="G291" s="13"/>
      <c r="H291" s="14">
        <v>12</v>
      </c>
      <c r="I291" s="14">
        <v>79</v>
      </c>
      <c r="J291" s="13"/>
      <c r="K291" s="23">
        <v>975</v>
      </c>
      <c r="L291" s="14">
        <v>10</v>
      </c>
      <c r="M291" s="14">
        <v>5</v>
      </c>
      <c r="N291" s="13"/>
      <c r="O291" s="13"/>
      <c r="P291" s="13"/>
      <c r="Q291" s="13"/>
      <c r="R291" s="14">
        <f t="shared" ref="R291" si="60">SUM(J291:Q291)</f>
        <v>990</v>
      </c>
      <c r="S291" s="14">
        <f t="shared" ref="S291" si="61">SUM(I291,R291)</f>
        <v>1069</v>
      </c>
      <c r="T291" s="15">
        <f t="shared" ref="T291" si="62">R291/S291</f>
        <v>0.92609915809167442</v>
      </c>
      <c r="U291" s="13"/>
      <c r="V291" s="13"/>
      <c r="W291" s="14"/>
      <c r="X291" s="15"/>
    </row>
    <row r="292" spans="1:24" x14ac:dyDescent="0.3">
      <c r="A292" s="12">
        <v>440</v>
      </c>
      <c r="B292" s="12" t="s">
        <v>160</v>
      </c>
      <c r="C292" s="13"/>
      <c r="D292" s="14">
        <v>22</v>
      </c>
      <c r="E292" s="14">
        <v>768</v>
      </c>
      <c r="F292" s="14">
        <v>130</v>
      </c>
      <c r="G292" s="14">
        <v>120</v>
      </c>
      <c r="H292" s="14">
        <v>222</v>
      </c>
      <c r="I292" s="14">
        <v>1262</v>
      </c>
      <c r="J292" s="14">
        <v>6146</v>
      </c>
      <c r="K292" s="23">
        <v>152508</v>
      </c>
      <c r="L292" s="14">
        <v>1225</v>
      </c>
      <c r="M292" s="14">
        <v>1</v>
      </c>
      <c r="N292" s="13"/>
      <c r="O292" s="13"/>
      <c r="P292" s="13"/>
      <c r="Q292" s="13"/>
      <c r="R292" s="14">
        <f t="shared" ref="R292:R296" si="63">SUM(J292:Q292)</f>
        <v>159880</v>
      </c>
      <c r="S292" s="14">
        <f t="shared" ref="S292:S296" si="64">SUM(I292,R292)</f>
        <v>161142</v>
      </c>
      <c r="T292" s="15">
        <f t="shared" ref="T292:T296" si="65">R292/S292</f>
        <v>0.99216839805885493</v>
      </c>
      <c r="U292" s="14"/>
      <c r="V292" s="15"/>
      <c r="W292" s="14"/>
      <c r="X292" s="15"/>
    </row>
    <row r="293" spans="1:24" x14ac:dyDescent="0.3">
      <c r="A293" s="12">
        <v>446</v>
      </c>
      <c r="B293" s="12" t="s">
        <v>161</v>
      </c>
      <c r="C293" s="13"/>
      <c r="D293" s="13"/>
      <c r="E293" s="13"/>
      <c r="F293" s="13"/>
      <c r="G293" s="13"/>
      <c r="H293" s="14">
        <v>91</v>
      </c>
      <c r="I293" s="14">
        <v>91</v>
      </c>
      <c r="J293" s="13"/>
      <c r="K293" s="23">
        <v>1</v>
      </c>
      <c r="L293" s="13"/>
      <c r="M293" s="13"/>
      <c r="N293" s="13"/>
      <c r="O293" s="13"/>
      <c r="P293" s="13"/>
      <c r="Q293" s="13"/>
      <c r="R293" s="14">
        <f t="shared" si="63"/>
        <v>1</v>
      </c>
      <c r="S293" s="14">
        <f t="shared" si="64"/>
        <v>92</v>
      </c>
      <c r="T293" s="15">
        <f t="shared" si="65"/>
        <v>1.0869565217391304E-2</v>
      </c>
      <c r="U293" s="13"/>
      <c r="V293" s="13"/>
      <c r="W293" s="14"/>
      <c r="X293" s="15"/>
    </row>
    <row r="294" spans="1:24" x14ac:dyDescent="0.3">
      <c r="A294" s="12">
        <v>452</v>
      </c>
      <c r="B294" s="12" t="s">
        <v>162</v>
      </c>
      <c r="C294" s="13"/>
      <c r="D294" s="13"/>
      <c r="E294" s="13"/>
      <c r="F294" s="13"/>
      <c r="G294" s="13"/>
      <c r="H294" s="14">
        <v>666</v>
      </c>
      <c r="I294" s="14">
        <v>666</v>
      </c>
      <c r="J294" s="14">
        <v>139</v>
      </c>
      <c r="K294" s="23">
        <v>1083</v>
      </c>
      <c r="L294" s="14">
        <v>3</v>
      </c>
      <c r="M294" s="13"/>
      <c r="N294" s="13"/>
      <c r="O294" s="13"/>
      <c r="P294" s="13"/>
      <c r="Q294" s="13"/>
      <c r="R294" s="14">
        <f t="shared" si="63"/>
        <v>1225</v>
      </c>
      <c r="S294" s="14">
        <f t="shared" si="64"/>
        <v>1891</v>
      </c>
      <c r="T294" s="15">
        <f t="shared" si="65"/>
        <v>0.64780539397144365</v>
      </c>
      <c r="U294" s="13"/>
      <c r="V294" s="13"/>
      <c r="W294" s="14"/>
      <c r="X294" s="15"/>
    </row>
    <row r="295" spans="1:24" x14ac:dyDescent="0.3">
      <c r="A295" s="12">
        <v>453</v>
      </c>
      <c r="B295" s="12" t="s">
        <v>163</v>
      </c>
      <c r="C295" s="13"/>
      <c r="D295" s="14">
        <v>46</v>
      </c>
      <c r="E295" s="14">
        <v>384</v>
      </c>
      <c r="F295" s="14">
        <v>1106</v>
      </c>
      <c r="G295" s="14">
        <v>2</v>
      </c>
      <c r="H295" s="14">
        <v>181</v>
      </c>
      <c r="I295" s="14">
        <v>1719</v>
      </c>
      <c r="J295" s="14">
        <v>25914</v>
      </c>
      <c r="K295" s="23">
        <v>131510</v>
      </c>
      <c r="L295" s="14">
        <v>10141</v>
      </c>
      <c r="M295" s="14">
        <v>630</v>
      </c>
      <c r="N295" s="13"/>
      <c r="O295" s="13"/>
      <c r="P295" s="13"/>
      <c r="Q295" s="13"/>
      <c r="R295" s="14">
        <f t="shared" si="63"/>
        <v>168195</v>
      </c>
      <c r="S295" s="14">
        <f t="shared" si="64"/>
        <v>169914</v>
      </c>
      <c r="T295" s="15">
        <f t="shared" si="65"/>
        <v>0.98988311734171408</v>
      </c>
      <c r="U295" s="14"/>
      <c r="V295" s="15"/>
      <c r="W295" s="14"/>
      <c r="X295" s="15"/>
    </row>
    <row r="296" spans="1:24" x14ac:dyDescent="0.3">
      <c r="A296" s="12">
        <v>454</v>
      </c>
      <c r="B296" s="12" t="s">
        <v>164</v>
      </c>
      <c r="C296" s="13"/>
      <c r="D296" s="13"/>
      <c r="E296" s="13"/>
      <c r="F296" s="14">
        <v>2</v>
      </c>
      <c r="G296" s="13"/>
      <c r="H296" s="14">
        <v>23</v>
      </c>
      <c r="I296" s="14">
        <v>25</v>
      </c>
      <c r="J296" s="13"/>
      <c r="K296" s="23">
        <v>460</v>
      </c>
      <c r="L296" s="14">
        <v>5</v>
      </c>
      <c r="M296" s="13"/>
      <c r="N296" s="13"/>
      <c r="O296" s="13"/>
      <c r="P296" s="13"/>
      <c r="Q296" s="13"/>
      <c r="R296" s="14">
        <f t="shared" si="63"/>
        <v>465</v>
      </c>
      <c r="S296" s="14">
        <f t="shared" si="64"/>
        <v>490</v>
      </c>
      <c r="T296" s="15">
        <f t="shared" si="65"/>
        <v>0.94897959183673475</v>
      </c>
      <c r="U296" s="13"/>
      <c r="V296" s="13"/>
      <c r="W296" s="14"/>
      <c r="X296" s="15"/>
    </row>
    <row r="299" spans="1:24" x14ac:dyDescent="0.3">
      <c r="A299" s="13"/>
      <c r="B299" s="16" t="s">
        <v>53</v>
      </c>
      <c r="C299" s="13"/>
      <c r="D299" s="14">
        <v>94</v>
      </c>
      <c r="E299" s="14">
        <v>1152</v>
      </c>
      <c r="F299" s="14">
        <v>1279</v>
      </c>
      <c r="G299" s="14">
        <v>122</v>
      </c>
      <c r="H299" s="14">
        <v>1195</v>
      </c>
      <c r="I299" s="14">
        <v>3842</v>
      </c>
      <c r="J299" s="14">
        <v>32199</v>
      </c>
      <c r="K299" s="14">
        <f>SUM(K291:K296)</f>
        <v>286537</v>
      </c>
      <c r="L299" s="14">
        <v>11384</v>
      </c>
      <c r="M299" s="14">
        <v>636</v>
      </c>
      <c r="N299" s="13"/>
      <c r="O299" s="13"/>
      <c r="P299" s="13"/>
      <c r="Q299" s="13"/>
      <c r="R299" s="14">
        <f>SUM(J299:Q299)</f>
        <v>330756</v>
      </c>
      <c r="S299" s="14">
        <f t="shared" ref="S299" si="66">SUM(I299,R299)</f>
        <v>334598</v>
      </c>
      <c r="T299" s="15">
        <f t="shared" ref="T299" si="67">R299/S299</f>
        <v>0.98851756436081506</v>
      </c>
      <c r="U299" s="14"/>
      <c r="V299" s="15"/>
      <c r="W299" s="14"/>
      <c r="X299" s="15"/>
    </row>
    <row r="300" spans="1:24" x14ac:dyDescent="0.3">
      <c r="A300" s="13"/>
      <c r="B300" s="16" t="s">
        <v>54</v>
      </c>
      <c r="C300" s="15">
        <v>0</v>
      </c>
      <c r="D300" s="17">
        <v>1.9E-2</v>
      </c>
      <c r="E300" s="17">
        <v>0.35199999999999998</v>
      </c>
      <c r="F300" s="15">
        <v>0.23</v>
      </c>
      <c r="G300" s="17">
        <v>0.13900000000000001</v>
      </c>
      <c r="H300" s="17">
        <v>9.1999999999999998E-2</v>
      </c>
      <c r="I300" s="17">
        <v>0.13900000000000001</v>
      </c>
      <c r="J300" s="15">
        <v>0.91</v>
      </c>
      <c r="K300" s="15">
        <f>K299/$I$311</f>
        <v>0.1596946964799251</v>
      </c>
      <c r="L300" s="17">
        <v>0.124</v>
      </c>
      <c r="M300" s="15">
        <v>0.05</v>
      </c>
      <c r="N300" s="15">
        <v>0</v>
      </c>
      <c r="O300" s="15">
        <v>0</v>
      </c>
      <c r="P300" s="15">
        <v>0</v>
      </c>
      <c r="Q300" s="15">
        <v>0</v>
      </c>
      <c r="R300" s="17">
        <f>R299/$P$311</f>
        <v>0.17103109063888713</v>
      </c>
      <c r="S300" s="17">
        <f>S299/$Q$311</f>
        <v>0.17058819630709526</v>
      </c>
      <c r="T300" s="13"/>
      <c r="U300" s="17"/>
      <c r="V300" s="13"/>
      <c r="W300" s="17"/>
      <c r="X300" s="13"/>
    </row>
    <row r="301" spans="1:24" ht="18" x14ac:dyDescent="0.35">
      <c r="A301" s="18"/>
    </row>
    <row r="302" spans="1:24" ht="17.399999999999999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5" spans="1:22" x14ac:dyDescent="0.3">
      <c r="A305" s="10" t="s">
        <v>5</v>
      </c>
      <c r="B305" s="10"/>
      <c r="C305" s="10"/>
      <c r="D305" s="10"/>
      <c r="E305" s="10"/>
      <c r="F305" s="10"/>
      <c r="G305" s="10"/>
      <c r="H305" s="10"/>
      <c r="I305" s="10" t="s">
        <v>6</v>
      </c>
      <c r="J305" s="10"/>
      <c r="K305" s="19"/>
      <c r="L305" s="6" t="s">
        <v>7</v>
      </c>
      <c r="M305" s="6" t="s">
        <v>7</v>
      </c>
      <c r="N305" s="6" t="s">
        <v>8</v>
      </c>
      <c r="O305" s="6" t="s">
        <v>8</v>
      </c>
      <c r="P305" s="7"/>
      <c r="Q305" s="7"/>
      <c r="R305" s="7"/>
      <c r="S305" s="10"/>
      <c r="T305" s="10"/>
      <c r="U305" s="10"/>
      <c r="V305" s="10"/>
    </row>
    <row r="306" spans="1:22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9"/>
      <c r="L306" s="6" t="s">
        <v>9</v>
      </c>
      <c r="M306" s="6" t="s">
        <v>10</v>
      </c>
      <c r="N306" s="6" t="s">
        <v>11</v>
      </c>
      <c r="O306" s="6" t="s">
        <v>12</v>
      </c>
      <c r="P306" s="7"/>
      <c r="Q306" s="7"/>
      <c r="R306" s="7"/>
      <c r="S306" s="10"/>
      <c r="T306" s="10"/>
      <c r="U306" s="10"/>
      <c r="V306" s="10"/>
    </row>
    <row r="307" spans="1:22" x14ac:dyDescent="0.3">
      <c r="A307" s="7"/>
      <c r="B307" s="6" t="s">
        <v>15</v>
      </c>
      <c r="C307" s="6" t="s">
        <v>9</v>
      </c>
      <c r="D307" s="6" t="s">
        <v>10</v>
      </c>
      <c r="E307" s="6" t="s">
        <v>16</v>
      </c>
      <c r="F307" s="7"/>
      <c r="G307" s="6" t="s">
        <v>17</v>
      </c>
      <c r="H307" s="6" t="s">
        <v>18</v>
      </c>
      <c r="I307" s="6" t="s">
        <v>165</v>
      </c>
      <c r="J307" s="6" t="s">
        <v>9</v>
      </c>
      <c r="K307" s="6" t="s">
        <v>10</v>
      </c>
      <c r="L307" s="6" t="s">
        <v>19</v>
      </c>
      <c r="M307" s="6" t="s">
        <v>19</v>
      </c>
      <c r="N307" s="6" t="s">
        <v>8</v>
      </c>
      <c r="O307" s="6" t="s">
        <v>8</v>
      </c>
      <c r="P307" s="6" t="s">
        <v>17</v>
      </c>
      <c r="Q307" s="7"/>
      <c r="R307" s="6" t="s">
        <v>20</v>
      </c>
      <c r="S307" s="7"/>
      <c r="T307" s="7"/>
      <c r="U307" s="7"/>
      <c r="V307" s="7"/>
    </row>
    <row r="308" spans="1:22" x14ac:dyDescent="0.3">
      <c r="A308" s="6" t="s">
        <v>23</v>
      </c>
      <c r="B308" s="6" t="s">
        <v>24</v>
      </c>
      <c r="C308" s="6" t="s">
        <v>25</v>
      </c>
      <c r="D308" s="6" t="s">
        <v>26</v>
      </c>
      <c r="E308" s="6" t="s">
        <v>27</v>
      </c>
      <c r="F308" s="6" t="s">
        <v>28</v>
      </c>
      <c r="G308" s="6" t="s">
        <v>29</v>
      </c>
      <c r="H308" s="6" t="s">
        <v>30</v>
      </c>
      <c r="I308" s="6" t="s">
        <v>166</v>
      </c>
      <c r="J308" s="6" t="s">
        <v>25</v>
      </c>
      <c r="K308" s="6" t="s">
        <v>26</v>
      </c>
      <c r="L308" s="6" t="s">
        <v>25</v>
      </c>
      <c r="M308" s="6" t="s">
        <v>26</v>
      </c>
      <c r="N308" s="6" t="s">
        <v>31</v>
      </c>
      <c r="O308" s="6" t="s">
        <v>32</v>
      </c>
      <c r="P308" s="6" t="s">
        <v>6</v>
      </c>
      <c r="Q308" s="6" t="s">
        <v>17</v>
      </c>
      <c r="R308" s="6" t="s">
        <v>6</v>
      </c>
      <c r="S308" s="6"/>
      <c r="T308" s="6"/>
      <c r="U308" s="6"/>
      <c r="V308" s="6"/>
    </row>
    <row r="311" spans="1:22" x14ac:dyDescent="0.3">
      <c r="A311" s="13"/>
      <c r="B311" s="14">
        <v>4844</v>
      </c>
      <c r="C311" s="14">
        <v>3274</v>
      </c>
      <c r="D311" s="14">
        <v>5558</v>
      </c>
      <c r="E311" s="14">
        <v>880</v>
      </c>
      <c r="F311" s="14">
        <v>12987</v>
      </c>
      <c r="G311" s="20">
        <v>27543</v>
      </c>
      <c r="H311" s="14">
        <v>35368</v>
      </c>
      <c r="I311" s="23">
        <f>SUM(K299,K275,K250,K201,K169,K131,K101,K42)</f>
        <v>1794280</v>
      </c>
      <c r="J311" s="14">
        <v>91649</v>
      </c>
      <c r="K311" s="14">
        <v>12597</v>
      </c>
      <c r="L311" s="13"/>
      <c r="M311" s="13"/>
      <c r="N311" s="13"/>
      <c r="O311" s="13"/>
      <c r="P311" s="20">
        <f>SUM(H311:O311)</f>
        <v>1933894</v>
      </c>
      <c r="Q311" s="20">
        <f>SUM(G311,P311)</f>
        <v>1961437</v>
      </c>
      <c r="R311" s="21">
        <f>P311/Q311</f>
        <v>0.98595774424567295</v>
      </c>
      <c r="S311" s="14"/>
      <c r="T311" s="17"/>
      <c r="U311" s="14"/>
      <c r="V311" s="17"/>
    </row>
  </sheetData>
  <mergeCells count="111">
    <mergeCell ref="A258:C258"/>
    <mergeCell ref="A283:C283"/>
    <mergeCell ref="A6:C6"/>
    <mergeCell ref="A50:C50"/>
    <mergeCell ref="A109:C109"/>
    <mergeCell ref="A139:C139"/>
    <mergeCell ref="A177:C177"/>
    <mergeCell ref="A209:C209"/>
    <mergeCell ref="A302:X302"/>
    <mergeCell ref="A305:H306"/>
    <mergeCell ref="I305:J306"/>
    <mergeCell ref="S305:T305"/>
    <mergeCell ref="U305:V305"/>
    <mergeCell ref="S306:T306"/>
    <mergeCell ref="U306:V306"/>
    <mergeCell ref="A285:B286"/>
    <mergeCell ref="C285:J286"/>
    <mergeCell ref="K285:L286"/>
    <mergeCell ref="T285:U285"/>
    <mergeCell ref="V285:W285"/>
    <mergeCell ref="R286:S286"/>
    <mergeCell ref="T286:U286"/>
    <mergeCell ref="V286:W286"/>
    <mergeCell ref="T261:U261"/>
    <mergeCell ref="V261:W261"/>
    <mergeCell ref="A278:X278"/>
    <mergeCell ref="A279:U279"/>
    <mergeCell ref="V279:X279"/>
    <mergeCell ref="C282:X282"/>
    <mergeCell ref="A253:X253"/>
    <mergeCell ref="A254:U254"/>
    <mergeCell ref="V254:X254"/>
    <mergeCell ref="C257:X257"/>
    <mergeCell ref="A260:B261"/>
    <mergeCell ref="C260:J261"/>
    <mergeCell ref="K260:L261"/>
    <mergeCell ref="T260:U260"/>
    <mergeCell ref="V260:W260"/>
    <mergeCell ref="R261:S261"/>
    <mergeCell ref="A211:B212"/>
    <mergeCell ref="C211:J212"/>
    <mergeCell ref="K211:L212"/>
    <mergeCell ref="T211:U211"/>
    <mergeCell ref="V211:W211"/>
    <mergeCell ref="R212:S212"/>
    <mergeCell ref="T212:U212"/>
    <mergeCell ref="V212:W212"/>
    <mergeCell ref="T180:U180"/>
    <mergeCell ref="V180:W180"/>
    <mergeCell ref="A204:X204"/>
    <mergeCell ref="A205:U205"/>
    <mergeCell ref="V205:X205"/>
    <mergeCell ref="C208:X208"/>
    <mergeCell ref="A172:X172"/>
    <mergeCell ref="A173:U173"/>
    <mergeCell ref="V173:X173"/>
    <mergeCell ref="C176:X176"/>
    <mergeCell ref="A179:B180"/>
    <mergeCell ref="C179:J180"/>
    <mergeCell ref="K179:L180"/>
    <mergeCell ref="T179:U179"/>
    <mergeCell ref="V179:W179"/>
    <mergeCell ref="R180:S180"/>
    <mergeCell ref="A141:B142"/>
    <mergeCell ref="C141:J142"/>
    <mergeCell ref="K141:L142"/>
    <mergeCell ref="T141:U141"/>
    <mergeCell ref="V141:W141"/>
    <mergeCell ref="R142:S142"/>
    <mergeCell ref="T142:U142"/>
    <mergeCell ref="V142:W142"/>
    <mergeCell ref="T112:U112"/>
    <mergeCell ref="V112:W112"/>
    <mergeCell ref="A134:X134"/>
    <mergeCell ref="A135:U135"/>
    <mergeCell ref="V135:X135"/>
    <mergeCell ref="C138:X138"/>
    <mergeCell ref="A104:X104"/>
    <mergeCell ref="A105:U105"/>
    <mergeCell ref="V105:X105"/>
    <mergeCell ref="C108:X108"/>
    <mergeCell ref="A111:B112"/>
    <mergeCell ref="C111:J112"/>
    <mergeCell ref="K111:L112"/>
    <mergeCell ref="T111:U111"/>
    <mergeCell ref="V111:W111"/>
    <mergeCell ref="R112:S112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2022-12-21T15:12:23Z</dcterms:created>
  <dcterms:modified xsi:type="dcterms:W3CDTF">2022-12-21T19:51:54Z</dcterms:modified>
</cp:coreProperties>
</file>