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omega.dce-eir.net\natdfs\CBSA\HQ\Customs\Customs_H02\GV8\AB-DGA\6400\60000\A-CBPD\18 - PPRD (Commercial Only)\Performance Reporting\Trusted Traders\EDI Report\2021-22\"/>
    </mc:Choice>
  </mc:AlternateContent>
  <bookViews>
    <workbookView xWindow="0" yWindow="0" windowWidth="23040" windowHeight="919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1" l="1"/>
  <c r="K100" i="1"/>
  <c r="K131" i="1"/>
  <c r="K168" i="1"/>
  <c r="K201" i="1"/>
  <c r="K248" i="1"/>
  <c r="K276" i="1"/>
  <c r="S41" i="1"/>
  <c r="R41" i="1"/>
  <c r="S100" i="1"/>
  <c r="R100" i="1"/>
  <c r="S131" i="1"/>
  <c r="R131" i="1"/>
  <c r="S168" i="1"/>
  <c r="R168" i="1"/>
  <c r="S201" i="1"/>
  <c r="R201" i="1"/>
  <c r="S248" i="1"/>
  <c r="R248" i="1"/>
  <c r="S276" i="1"/>
  <c r="R276" i="1"/>
  <c r="K300" i="1"/>
  <c r="S300" i="1"/>
  <c r="R300" i="1"/>
  <c r="K130" i="1"/>
  <c r="I311" i="1"/>
  <c r="P311" i="1" s="1"/>
  <c r="R130" i="1"/>
  <c r="R116" i="1"/>
  <c r="S116" i="1"/>
  <c r="T116" i="1"/>
  <c r="R117" i="1"/>
  <c r="S117" i="1" s="1"/>
  <c r="R118" i="1"/>
  <c r="T118" i="1" s="1"/>
  <c r="S118" i="1"/>
  <c r="R119" i="1"/>
  <c r="S119" i="1"/>
  <c r="T119" i="1"/>
  <c r="R120" i="1"/>
  <c r="S120" i="1"/>
  <c r="T120" i="1"/>
  <c r="R121" i="1"/>
  <c r="S121" i="1" s="1"/>
  <c r="R122" i="1"/>
  <c r="T122" i="1" s="1"/>
  <c r="S122" i="1"/>
  <c r="R123" i="1"/>
  <c r="S123" i="1"/>
  <c r="T123" i="1"/>
  <c r="R124" i="1"/>
  <c r="S124" i="1"/>
  <c r="T124" i="1"/>
  <c r="R125" i="1"/>
  <c r="S125" i="1" s="1"/>
  <c r="R126" i="1"/>
  <c r="T126" i="1" s="1"/>
  <c r="S126" i="1"/>
  <c r="R127" i="1"/>
  <c r="S127" i="1"/>
  <c r="T127" i="1"/>
  <c r="R115" i="1"/>
  <c r="R147" i="1"/>
  <c r="S147" i="1"/>
  <c r="T147" i="1"/>
  <c r="R148" i="1"/>
  <c r="S148" i="1" s="1"/>
  <c r="R149" i="1"/>
  <c r="T149" i="1" s="1"/>
  <c r="S149" i="1"/>
  <c r="R150" i="1"/>
  <c r="S150" i="1"/>
  <c r="T150" i="1"/>
  <c r="R151" i="1"/>
  <c r="S151" i="1"/>
  <c r="T151" i="1"/>
  <c r="R152" i="1"/>
  <c r="S152" i="1" s="1"/>
  <c r="R153" i="1"/>
  <c r="T153" i="1" s="1"/>
  <c r="S153" i="1"/>
  <c r="R154" i="1"/>
  <c r="S154" i="1"/>
  <c r="T154" i="1"/>
  <c r="R155" i="1"/>
  <c r="S155" i="1"/>
  <c r="T155" i="1"/>
  <c r="R156" i="1"/>
  <c r="S156" i="1" s="1"/>
  <c r="R157" i="1"/>
  <c r="T157" i="1" s="1"/>
  <c r="S157" i="1"/>
  <c r="R158" i="1"/>
  <c r="S158" i="1"/>
  <c r="T158" i="1"/>
  <c r="R159" i="1"/>
  <c r="S159" i="1"/>
  <c r="T159" i="1"/>
  <c r="R160" i="1"/>
  <c r="S160" i="1" s="1"/>
  <c r="R161" i="1"/>
  <c r="T161" i="1" s="1"/>
  <c r="S161" i="1"/>
  <c r="R162" i="1"/>
  <c r="S162" i="1"/>
  <c r="T162" i="1"/>
  <c r="R163" i="1"/>
  <c r="S163" i="1"/>
  <c r="T163" i="1"/>
  <c r="R164" i="1"/>
  <c r="S164" i="1" s="1"/>
  <c r="R167" i="1"/>
  <c r="S167" i="1" s="1"/>
  <c r="T167" i="1" s="1"/>
  <c r="R146" i="1"/>
  <c r="K167" i="1"/>
  <c r="R264" i="1"/>
  <c r="S264" i="1" s="1"/>
  <c r="T264" i="1" s="1"/>
  <c r="R265" i="1"/>
  <c r="S265" i="1" s="1"/>
  <c r="R266" i="1"/>
  <c r="S266" i="1" s="1"/>
  <c r="R267" i="1"/>
  <c r="S267" i="1" s="1"/>
  <c r="R268" i="1"/>
  <c r="S268" i="1" s="1"/>
  <c r="R269" i="1"/>
  <c r="S269" i="1" s="1"/>
  <c r="R270" i="1"/>
  <c r="S270" i="1" s="1"/>
  <c r="R271" i="1"/>
  <c r="S271" i="1" s="1"/>
  <c r="R272" i="1"/>
  <c r="S272" i="1" s="1"/>
  <c r="T272" i="1" s="1"/>
  <c r="R263" i="1"/>
  <c r="K275" i="1"/>
  <c r="R275" i="1" s="1"/>
  <c r="S275" i="1" s="1"/>
  <c r="R292" i="1"/>
  <c r="S292" i="1" s="1"/>
  <c r="R293" i="1"/>
  <c r="S293" i="1" s="1"/>
  <c r="R294" i="1"/>
  <c r="S294" i="1" s="1"/>
  <c r="R295" i="1"/>
  <c r="S295" i="1" s="1"/>
  <c r="R296" i="1"/>
  <c r="S296" i="1" s="1"/>
  <c r="R291" i="1"/>
  <c r="K299" i="1"/>
  <c r="R299" i="1" s="1"/>
  <c r="K247" i="1"/>
  <c r="R247" i="1" s="1"/>
  <c r="S247" i="1" s="1"/>
  <c r="R217" i="1"/>
  <c r="S217" i="1" s="1"/>
  <c r="T217" i="1" s="1"/>
  <c r="R218" i="1"/>
  <c r="S218" i="1" s="1"/>
  <c r="R219" i="1"/>
  <c r="S219" i="1" s="1"/>
  <c r="R220" i="1"/>
  <c r="S220" i="1" s="1"/>
  <c r="R221" i="1"/>
  <c r="S221" i="1" s="1"/>
  <c r="T221" i="1" s="1"/>
  <c r="R222" i="1"/>
  <c r="S222" i="1" s="1"/>
  <c r="R223" i="1"/>
  <c r="S223" i="1" s="1"/>
  <c r="R224" i="1"/>
  <c r="S224" i="1" s="1"/>
  <c r="R225" i="1"/>
  <c r="S225" i="1" s="1"/>
  <c r="T225" i="1" s="1"/>
  <c r="R226" i="1"/>
  <c r="S226" i="1" s="1"/>
  <c r="R227" i="1"/>
  <c r="S227" i="1" s="1"/>
  <c r="R228" i="1"/>
  <c r="R229" i="1"/>
  <c r="S229" i="1" s="1"/>
  <c r="T229" i="1" s="1"/>
  <c r="R230" i="1"/>
  <c r="S230" i="1" s="1"/>
  <c r="R231" i="1"/>
  <c r="S231" i="1" s="1"/>
  <c r="R232" i="1"/>
  <c r="S232" i="1" s="1"/>
  <c r="R233" i="1"/>
  <c r="S233" i="1" s="1"/>
  <c r="R234" i="1"/>
  <c r="S234" i="1" s="1"/>
  <c r="R235" i="1"/>
  <c r="S235" i="1" s="1"/>
  <c r="R236" i="1"/>
  <c r="S236" i="1" s="1"/>
  <c r="T236" i="1" s="1"/>
  <c r="R237" i="1"/>
  <c r="S237" i="1" s="1"/>
  <c r="R238" i="1"/>
  <c r="S238" i="1" s="1"/>
  <c r="R239" i="1"/>
  <c r="R240" i="1"/>
  <c r="S240" i="1" s="1"/>
  <c r="T240" i="1" s="1"/>
  <c r="R241" i="1"/>
  <c r="S241" i="1" s="1"/>
  <c r="T241" i="1" s="1"/>
  <c r="R242" i="1"/>
  <c r="S242" i="1" s="1"/>
  <c r="R243" i="1"/>
  <c r="S243" i="1" s="1"/>
  <c r="R244" i="1"/>
  <c r="R216" i="1"/>
  <c r="R184" i="1"/>
  <c r="S184" i="1" s="1"/>
  <c r="T184" i="1" s="1"/>
  <c r="R185" i="1"/>
  <c r="S185" i="1" s="1"/>
  <c r="R186" i="1"/>
  <c r="S186" i="1" s="1"/>
  <c r="R187" i="1"/>
  <c r="S187" i="1" s="1"/>
  <c r="R188" i="1"/>
  <c r="S188" i="1" s="1"/>
  <c r="T188" i="1" s="1"/>
  <c r="R189" i="1"/>
  <c r="S189" i="1" s="1"/>
  <c r="R190" i="1"/>
  <c r="S190" i="1" s="1"/>
  <c r="R191" i="1"/>
  <c r="S191" i="1" s="1"/>
  <c r="R192" i="1"/>
  <c r="S192" i="1" s="1"/>
  <c r="T192" i="1" s="1"/>
  <c r="R193" i="1"/>
  <c r="S193" i="1" s="1"/>
  <c r="R194" i="1"/>
  <c r="S194" i="1" s="1"/>
  <c r="R195" i="1"/>
  <c r="S195" i="1" s="1"/>
  <c r="T195" i="1" s="1"/>
  <c r="R196" i="1"/>
  <c r="S196" i="1" s="1"/>
  <c r="T196" i="1" s="1"/>
  <c r="R197" i="1"/>
  <c r="S197" i="1" s="1"/>
  <c r="R183" i="1"/>
  <c r="K200" i="1"/>
  <c r="R200" i="1" s="1"/>
  <c r="S200" i="1" s="1"/>
  <c r="T200" i="1" s="1"/>
  <c r="K99" i="1"/>
  <c r="R99" i="1" s="1"/>
  <c r="S99" i="1" s="1"/>
  <c r="T99" i="1" s="1"/>
  <c r="R57" i="1"/>
  <c r="S57" i="1" s="1"/>
  <c r="T57" i="1" s="1"/>
  <c r="R58" i="1"/>
  <c r="S58" i="1" s="1"/>
  <c r="R59" i="1"/>
  <c r="S59" i="1" s="1"/>
  <c r="R60" i="1"/>
  <c r="S60" i="1" s="1"/>
  <c r="T60" i="1" s="1"/>
  <c r="R61" i="1"/>
  <c r="S61" i="1" s="1"/>
  <c r="R62" i="1"/>
  <c r="S62" i="1" s="1"/>
  <c r="R63" i="1"/>
  <c r="R64" i="1"/>
  <c r="S64" i="1" s="1"/>
  <c r="T64" i="1" s="1"/>
  <c r="R65" i="1"/>
  <c r="S65" i="1" s="1"/>
  <c r="T65" i="1" s="1"/>
  <c r="R66" i="1"/>
  <c r="S66" i="1" s="1"/>
  <c r="R67" i="1"/>
  <c r="S67" i="1" s="1"/>
  <c r="R68" i="1"/>
  <c r="S68" i="1"/>
  <c r="T68" i="1" s="1"/>
  <c r="R69" i="1"/>
  <c r="S69" i="1" s="1"/>
  <c r="T69" i="1" s="1"/>
  <c r="R70" i="1"/>
  <c r="S70" i="1" s="1"/>
  <c r="R71" i="1"/>
  <c r="S71" i="1" s="1"/>
  <c r="R72" i="1"/>
  <c r="S72" i="1" s="1"/>
  <c r="R73" i="1"/>
  <c r="S73" i="1" s="1"/>
  <c r="R74" i="1"/>
  <c r="S74" i="1" s="1"/>
  <c r="R75" i="1"/>
  <c r="S75" i="1"/>
  <c r="T75" i="1" s="1"/>
  <c r="R76" i="1"/>
  <c r="S76" i="1" s="1"/>
  <c r="R77" i="1"/>
  <c r="S77" i="1" s="1"/>
  <c r="R78" i="1"/>
  <c r="S78" i="1" s="1"/>
  <c r="R79" i="1"/>
  <c r="S79" i="1" s="1"/>
  <c r="T79" i="1" s="1"/>
  <c r="R80" i="1"/>
  <c r="S80" i="1" s="1"/>
  <c r="T80" i="1" s="1"/>
  <c r="R81" i="1"/>
  <c r="S81" i="1" s="1"/>
  <c r="R82" i="1"/>
  <c r="S82" i="1" s="1"/>
  <c r="R83" i="1"/>
  <c r="S83" i="1" s="1"/>
  <c r="T83" i="1" s="1"/>
  <c r="R84" i="1"/>
  <c r="S84" i="1" s="1"/>
  <c r="R85" i="1"/>
  <c r="S85" i="1" s="1"/>
  <c r="R86" i="1"/>
  <c r="S86" i="1" s="1"/>
  <c r="R87" i="1"/>
  <c r="S87" i="1" s="1"/>
  <c r="T87" i="1" s="1"/>
  <c r="R88" i="1"/>
  <c r="S88" i="1" s="1"/>
  <c r="T88" i="1" s="1"/>
  <c r="R89" i="1"/>
  <c r="S89" i="1" s="1"/>
  <c r="T89" i="1" s="1"/>
  <c r="R90" i="1"/>
  <c r="S90" i="1" s="1"/>
  <c r="R91" i="1"/>
  <c r="S91" i="1" s="1"/>
  <c r="R92" i="1"/>
  <c r="S92" i="1" s="1"/>
  <c r="T92" i="1" s="1"/>
  <c r="R93" i="1"/>
  <c r="S93" i="1" s="1"/>
  <c r="R94" i="1"/>
  <c r="S94" i="1" s="1"/>
  <c r="R95" i="1"/>
  <c r="S95" i="1" s="1"/>
  <c r="T95" i="1" s="1"/>
  <c r="R96" i="1"/>
  <c r="S96" i="1" s="1"/>
  <c r="R56" i="1"/>
  <c r="R15" i="1"/>
  <c r="R16" i="1"/>
  <c r="S16" i="1" s="1"/>
  <c r="R17" i="1"/>
  <c r="S17" i="1" s="1"/>
  <c r="T17" i="1" s="1"/>
  <c r="R18" i="1"/>
  <c r="R19" i="1"/>
  <c r="R20" i="1"/>
  <c r="S20" i="1" s="1"/>
  <c r="R21" i="1"/>
  <c r="S21" i="1" s="1"/>
  <c r="T21" i="1" s="1"/>
  <c r="R22" i="1"/>
  <c r="S22" i="1" s="1"/>
  <c r="R23" i="1"/>
  <c r="R24" i="1"/>
  <c r="S24" i="1" s="1"/>
  <c r="R25" i="1"/>
  <c r="S25" i="1" s="1"/>
  <c r="T25" i="1" s="1"/>
  <c r="R26" i="1"/>
  <c r="R27" i="1"/>
  <c r="R28" i="1"/>
  <c r="S28" i="1" s="1"/>
  <c r="R29" i="1"/>
  <c r="S29" i="1" s="1"/>
  <c r="R30" i="1"/>
  <c r="R31" i="1"/>
  <c r="R32" i="1"/>
  <c r="S32" i="1" s="1"/>
  <c r="R33" i="1"/>
  <c r="S33" i="1" s="1"/>
  <c r="T33" i="1" s="1"/>
  <c r="R34" i="1"/>
  <c r="R35" i="1"/>
  <c r="R36" i="1"/>
  <c r="S36" i="1" s="1"/>
  <c r="R37" i="1"/>
  <c r="S37" i="1" s="1"/>
  <c r="T37" i="1" s="1"/>
  <c r="R14" i="1"/>
  <c r="S14" i="1" s="1"/>
  <c r="T14" i="1" s="1"/>
  <c r="K40" i="1"/>
  <c r="R40" i="1" s="1"/>
  <c r="S40" i="1" s="1"/>
  <c r="Q311" i="1" l="1"/>
  <c r="R311" i="1" s="1"/>
  <c r="S130" i="1"/>
  <c r="T130" i="1" s="1"/>
  <c r="T125" i="1"/>
  <c r="T121" i="1"/>
  <c r="T117" i="1"/>
  <c r="S115" i="1"/>
  <c r="T115" i="1" s="1"/>
  <c r="T164" i="1"/>
  <c r="T160" i="1"/>
  <c r="T156" i="1"/>
  <c r="T152" i="1"/>
  <c r="T148" i="1"/>
  <c r="S146" i="1"/>
  <c r="T146" i="1" s="1"/>
  <c r="T84" i="1"/>
  <c r="T76" i="1"/>
  <c r="S263" i="1"/>
  <c r="T263" i="1" s="1"/>
  <c r="T268" i="1"/>
  <c r="T275" i="1"/>
  <c r="T271" i="1"/>
  <c r="T270" i="1"/>
  <c r="T267" i="1"/>
  <c r="T266" i="1"/>
  <c r="T269" i="1"/>
  <c r="T265" i="1"/>
  <c r="T296" i="1"/>
  <c r="T292" i="1"/>
  <c r="S299" i="1"/>
  <c r="T299" i="1" s="1"/>
  <c r="T91" i="1"/>
  <c r="T67" i="1"/>
  <c r="T59" i="1"/>
  <c r="T295" i="1"/>
  <c r="T96" i="1"/>
  <c r="T72" i="1"/>
  <c r="T71" i="1"/>
  <c r="T61" i="1"/>
  <c r="T220" i="1"/>
  <c r="S63" i="1"/>
  <c r="T63" i="1" s="1"/>
  <c r="S244" i="1"/>
  <c r="T244" i="1" s="1"/>
  <c r="T233" i="1"/>
  <c r="S228" i="1"/>
  <c r="T228" i="1" s="1"/>
  <c r="T224" i="1"/>
  <c r="T237" i="1"/>
  <c r="T232" i="1"/>
  <c r="T231" i="1"/>
  <c r="T235" i="1"/>
  <c r="T243" i="1"/>
  <c r="S239" i="1"/>
  <c r="T239" i="1" s="1"/>
  <c r="T227" i="1"/>
  <c r="T223" i="1"/>
  <c r="T219" i="1"/>
  <c r="T294" i="1"/>
  <c r="T293" i="1"/>
  <c r="S291" i="1"/>
  <c r="T291" i="1" s="1"/>
  <c r="T247" i="1"/>
  <c r="T242" i="1"/>
  <c r="T238" i="1"/>
  <c r="T234" i="1"/>
  <c r="T230" i="1"/>
  <c r="T226" i="1"/>
  <c r="T222" i="1"/>
  <c r="T218" i="1"/>
  <c r="S216" i="1"/>
  <c r="T216" i="1" s="1"/>
  <c r="T187" i="1"/>
  <c r="T186" i="1"/>
  <c r="T191" i="1"/>
  <c r="T190" i="1"/>
  <c r="T194" i="1"/>
  <c r="T197" i="1"/>
  <c r="T193" i="1"/>
  <c r="T189" i="1"/>
  <c r="T185" i="1"/>
  <c r="S183" i="1"/>
  <c r="T183" i="1" s="1"/>
  <c r="T93" i="1"/>
  <c r="T85" i="1"/>
  <c r="T81" i="1"/>
  <c r="T77" i="1"/>
  <c r="T73" i="1"/>
  <c r="T94" i="1"/>
  <c r="T90" i="1"/>
  <c r="T86" i="1"/>
  <c r="T82" i="1"/>
  <c r="T78" i="1"/>
  <c r="T74" i="1"/>
  <c r="T70" i="1"/>
  <c r="T66" i="1"/>
  <c r="T62" i="1"/>
  <c r="T58" i="1"/>
  <c r="S56" i="1"/>
  <c r="T56" i="1" s="1"/>
  <c r="T29" i="1"/>
  <c r="S34" i="1"/>
  <c r="T34" i="1" s="1"/>
  <c r="T40" i="1"/>
  <c r="T22" i="1"/>
  <c r="S30" i="1"/>
  <c r="T30" i="1" s="1"/>
  <c r="S26" i="1"/>
  <c r="T26" i="1" s="1"/>
  <c r="S18" i="1"/>
  <c r="T18" i="1" s="1"/>
  <c r="S35" i="1"/>
  <c r="T35" i="1" s="1"/>
  <c r="S31" i="1"/>
  <c r="T31" i="1" s="1"/>
  <c r="S27" i="1"/>
  <c r="T27" i="1" s="1"/>
  <c r="S23" i="1"/>
  <c r="T23" i="1" s="1"/>
  <c r="S19" i="1"/>
  <c r="T19" i="1" s="1"/>
  <c r="S15" i="1"/>
  <c r="T15" i="1" s="1"/>
  <c r="T36" i="1"/>
  <c r="T32" i="1"/>
  <c r="T28" i="1"/>
  <c r="T24" i="1"/>
  <c r="T20" i="1"/>
  <c r="T16" i="1"/>
</calcChain>
</file>

<file path=xl/sharedStrings.xml><?xml version="1.0" encoding="utf-8"?>
<sst xmlns="http://schemas.openxmlformats.org/spreadsheetml/2006/main" count="632" uniqueCount="199">
  <si>
    <t>Release Requests Received</t>
  </si>
  <si>
    <t>Demandes de mainlevées reçues</t>
  </si>
  <si>
    <t>October / Octobre 2021</t>
  </si>
  <si>
    <t>Division:</t>
  </si>
  <si>
    <t>Atlantic / Atlantique</t>
  </si>
  <si>
    <t>Paper / papier</t>
  </si>
  <si>
    <t>EDI</t>
  </si>
  <si>
    <t>OGD</t>
  </si>
  <si>
    <t>G7</t>
  </si>
  <si>
    <t>PARS</t>
  </si>
  <si>
    <t>RMD</t>
  </si>
  <si>
    <t>PAFD</t>
  </si>
  <si>
    <t>RFD</t>
  </si>
  <si>
    <t>Wloc</t>
  </si>
  <si>
    <t>Work Location</t>
  </si>
  <si>
    <t>ETA</t>
  </si>
  <si>
    <t>VI</t>
  </si>
  <si>
    <t>Total</t>
  </si>
  <si>
    <t>CSA</t>
  </si>
  <si>
    <t>AMG</t>
  </si>
  <si>
    <t>%</t>
  </si>
  <si>
    <t>ltrav</t>
  </si>
  <si>
    <t>Nom du</t>
  </si>
  <si>
    <t>AERO</t>
  </si>
  <si>
    <t>DDA</t>
  </si>
  <si>
    <t>SEA</t>
  </si>
  <si>
    <t>MDM</t>
  </si>
  <si>
    <t>PRV</t>
  </si>
  <si>
    <t>B3</t>
  </si>
  <si>
    <t>Pap.</t>
  </si>
  <si>
    <t>PAD</t>
  </si>
  <si>
    <t>DCAA</t>
  </si>
  <si>
    <t>MDC</t>
  </si>
  <si>
    <t>HALIFAX</t>
  </si>
  <si>
    <t xml:space="preserve">PORT HAWKESBURY </t>
  </si>
  <si>
    <t>CHARLOTTETOWN (HUB)</t>
  </si>
  <si>
    <t>BATHURST</t>
  </si>
  <si>
    <t>ST. CROIX</t>
  </si>
  <si>
    <t>MONCTON (HUB) </t>
  </si>
  <si>
    <t>SAINT JOHN</t>
  </si>
  <si>
    <t>WOODSTOCK ROAD</t>
  </si>
  <si>
    <t>EDMUNDSTON (HUB) </t>
  </si>
  <si>
    <t>ANDOVER</t>
  </si>
  <si>
    <t>CENTREVILLE</t>
  </si>
  <si>
    <t>CLAIR</t>
  </si>
  <si>
    <t>GRAND FALLS</t>
  </si>
  <si>
    <t>ST. LEONARD</t>
  </si>
  <si>
    <t>GILLESPIE PORTAGE</t>
  </si>
  <si>
    <t>CAMPOBELLO</t>
  </si>
  <si>
    <t>ST Stephen 3rd Bridg</t>
  </si>
  <si>
    <t>GANDER</t>
  </si>
  <si>
    <t>GOOSE BAY</t>
  </si>
  <si>
    <t>ST. JOHN’S (HUB) </t>
  </si>
  <si>
    <t xml:space="preserve">ARGENTIA </t>
  </si>
  <si>
    <t>Total:</t>
  </si>
  <si>
    <t>% National:</t>
  </si>
  <si>
    <t>Québec</t>
  </si>
  <si>
    <t>Herdman</t>
  </si>
  <si>
    <t>DRUMMONDVILLE (HUB)</t>
  </si>
  <si>
    <t>TROUT RIVER</t>
  </si>
  <si>
    <t>WOBURN</t>
  </si>
  <si>
    <t>QUÉBEC (HUB)</t>
  </si>
  <si>
    <t>STANSTEAD (55)</t>
  </si>
  <si>
    <t>SHERBROOKE (HUB)</t>
  </si>
  <si>
    <t>ABERCORN</t>
  </si>
  <si>
    <t>ST-JEAN (HUB)</t>
  </si>
  <si>
    <t>TROIS-RIVIÈRES (HUB)</t>
  </si>
  <si>
    <t xml:space="preserve">VALLEYFIELD </t>
  </si>
  <si>
    <t>Lacolle Route 221</t>
  </si>
  <si>
    <t>ST-ARMAND</t>
  </si>
  <si>
    <t>ARMSTRONG</t>
  </si>
  <si>
    <t>DUNDEE</t>
  </si>
  <si>
    <t>POHÉNÉGAMOOK</t>
  </si>
  <si>
    <t>ST-PAMPHILE</t>
  </si>
  <si>
    <t>ST-JUST-DE-BRETENIÈR</t>
  </si>
  <si>
    <t>STE-AURÉLIE</t>
  </si>
  <si>
    <t>Lacolle Route 223</t>
  </si>
  <si>
    <t>VAL D’OR (IAS)</t>
  </si>
  <si>
    <t>LACOLLE: HWY 15 (HUB</t>
  </si>
  <si>
    <t>STANHOPE</t>
  </si>
  <si>
    <t>EAST HEREFORD</t>
  </si>
  <si>
    <t>CHARTIERVILLE</t>
  </si>
  <si>
    <t>MONTRÉAL</t>
  </si>
  <si>
    <t>MTRL INTL ARPT (DORV</t>
  </si>
  <si>
    <t>MTRL INTER TERM WARE</t>
  </si>
  <si>
    <t>MTRL INTL ARPT (MIRA</t>
  </si>
  <si>
    <t>Southern Ontario - GTA / Sud de l'Ontario - RGT</t>
  </si>
  <si>
    <t>OSHAWA</t>
  </si>
  <si>
    <t>BARRIE (HUB)</t>
  </si>
  <si>
    <t>BRAMPTON (HUB)</t>
  </si>
  <si>
    <t>HALTON HILLS</t>
  </si>
  <si>
    <t>TORONTO</t>
  </si>
  <si>
    <t xml:space="preserve">TORONTO, INTER SUFF </t>
  </si>
  <si>
    <t>PEARSON INTL ARPT CO</t>
  </si>
  <si>
    <t>Northern Ontario / Nord de l'Ontario</t>
  </si>
  <si>
    <t xml:space="preserve">BELLEVILLE </t>
  </si>
  <si>
    <t>IQALUIT AIRPORT</t>
  </si>
  <si>
    <t xml:space="preserve">BROCKVILLE </t>
  </si>
  <si>
    <t>CORNWALL TRAFFIC OFF</t>
  </si>
  <si>
    <t>OTTAWA (HUB)</t>
  </si>
  <si>
    <t>PRESCOTT (HUB)</t>
  </si>
  <si>
    <t xml:space="preserve">SAULT STE. MARIE </t>
  </si>
  <si>
    <t>CFB TRENTON (HUB)</t>
  </si>
  <si>
    <t>LANSDOWNE (1000 Isla</t>
  </si>
  <si>
    <t>THUNDER BAY</t>
  </si>
  <si>
    <t>PIGEON RIVER</t>
  </si>
  <si>
    <t xml:space="preserve">FORT FRANCES BRIDGE </t>
  </si>
  <si>
    <t>MACDONALD-CARTIER IN</t>
  </si>
  <si>
    <t xml:space="preserve">RAINY RIVER </t>
  </si>
  <si>
    <t>Prairies</t>
  </si>
  <si>
    <t>EMERSON</t>
  </si>
  <si>
    <t>WINNIPEG</t>
  </si>
  <si>
    <t>BOISSEVAIN</t>
  </si>
  <si>
    <t>WINNIPEG INTL AIRPOR</t>
  </si>
  <si>
    <t>NORTH PORTAL</t>
  </si>
  <si>
    <t>REGINA (HUB)</t>
  </si>
  <si>
    <t>SASKATOON (HUB)</t>
  </si>
  <si>
    <t>REGWAY</t>
  </si>
  <si>
    <t>CALGARY</t>
  </si>
  <si>
    <t>EDMONTON</t>
  </si>
  <si>
    <t xml:space="preserve">LETHBRIDGE </t>
  </si>
  <si>
    <t>COUTTS (HUB)</t>
  </si>
  <si>
    <t>CARWAY</t>
  </si>
  <si>
    <t>DEL BONITA</t>
  </si>
  <si>
    <t>Pacific / Pacifique</t>
  </si>
  <si>
    <t>NANAIMO (HUB)</t>
  </si>
  <si>
    <t>PRINCE RUPERT</t>
  </si>
  <si>
    <t>VANCOUVER COMM OPS W</t>
  </si>
  <si>
    <t>VICTORIA (OPS)</t>
  </si>
  <si>
    <t>PACIFIC HIGHWAY</t>
  </si>
  <si>
    <t>BOUNDARY BAY</t>
  </si>
  <si>
    <t>HUNTINGDON</t>
  </si>
  <si>
    <t>KINGSGATE</t>
  </si>
  <si>
    <t>OSOYOOS</t>
  </si>
  <si>
    <t>VAN INTL ARPT COMM O</t>
  </si>
  <si>
    <t>RYKERTS</t>
  </si>
  <si>
    <t>ROOSVILLE</t>
  </si>
  <si>
    <t>NELWAY</t>
  </si>
  <si>
    <t>KELOWNA (HUB)</t>
  </si>
  <si>
    <t>PATERSON</t>
  </si>
  <si>
    <t>WANETA</t>
  </si>
  <si>
    <t>CARSON</t>
  </si>
  <si>
    <t>MIDWAY</t>
  </si>
  <si>
    <t>SIDNEY VICTORIA INTL</t>
  </si>
  <si>
    <t>CAMPBELL RIVER</t>
  </si>
  <si>
    <t>ALDERGROVE</t>
  </si>
  <si>
    <t>P.C.B. Properties Lt</t>
  </si>
  <si>
    <t>WHITEHORSE</t>
  </si>
  <si>
    <t>PLEASANT CAMP</t>
  </si>
  <si>
    <t>FRASER</t>
  </si>
  <si>
    <t>Southern Ontario - Niagara / Fort Erie // Sud de l'Ontario - Niagara / Fort Érié</t>
  </si>
  <si>
    <t>KITCHENER (HUB)</t>
  </si>
  <si>
    <t>FORT ERIE (HUB)</t>
  </si>
  <si>
    <t>GUELPH</t>
  </si>
  <si>
    <t>HAMILTON (HUB)</t>
  </si>
  <si>
    <t>NIAGRA FALLS</t>
  </si>
  <si>
    <t>SIMCOE</t>
  </si>
  <si>
    <t>CAMBRIDGE</t>
  </si>
  <si>
    <t>OAKVILLE</t>
  </si>
  <si>
    <t>WOODSTOCK</t>
  </si>
  <si>
    <t>Southern Ontario - Windsor / St. Clair // Sud de l'Ontario - Windsor/St. Clair</t>
  </si>
  <si>
    <t>LONDON (HUB)</t>
  </si>
  <si>
    <t>SARNIA</t>
  </si>
  <si>
    <t>ST. THOMAS</t>
  </si>
  <si>
    <t>WINDSOR/DETROIT &amp; CD</t>
  </si>
  <si>
    <t>WINDSOR/AMBASSADOR B</t>
  </si>
  <si>
    <t>National Total / Total National</t>
  </si>
  <si>
    <t>SWI</t>
  </si>
  <si>
    <t>IID</t>
  </si>
  <si>
    <t>FREDERICTON</t>
  </si>
  <si>
    <t>PORT OF ST ANDREWS C/O ST-STEPHEN</t>
  </si>
  <si>
    <t>CORNER BROOK</t>
  </si>
  <si>
    <t>FRELIGHSBURG</t>
  </si>
  <si>
    <t>HEMMINGFORD</t>
  </si>
  <si>
    <t>HIGHWATER</t>
  </si>
  <si>
    <t>SHAWINIGAN</t>
  </si>
  <si>
    <t>SOREL</t>
  </si>
  <si>
    <t>RIVIERE DU LOUP</t>
  </si>
  <si>
    <t>ST-JEROME</t>
  </si>
  <si>
    <t>BAIE COMEAU</t>
  </si>
  <si>
    <t>SEPT ILES</t>
  </si>
  <si>
    <t>HEREFORD ROAD</t>
  </si>
  <si>
    <t>CHICOUTIMI</t>
  </si>
  <si>
    <t>GRANDBY</t>
  </si>
  <si>
    <t>CRANBROOK</t>
  </si>
  <si>
    <t>KAMLOOPS</t>
  </si>
  <si>
    <t>PORT OF CASCADE</t>
  </si>
  <si>
    <t>BEAVER CREEK</t>
  </si>
  <si>
    <t>WALLACEBURG</t>
  </si>
  <si>
    <t>PORT COLBORNE</t>
  </si>
  <si>
    <t>BRANTFORD</t>
  </si>
  <si>
    <t>KINGSTON</t>
  </si>
  <si>
    <t>MIDLAND</t>
  </si>
  <si>
    <t>STRATFORD</t>
  </si>
  <si>
    <t>COLLINGWOOD</t>
  </si>
  <si>
    <t>ST CATHARINES</t>
  </si>
  <si>
    <t>PETERBOROUGH</t>
  </si>
  <si>
    <t>NORTH BAY</t>
  </si>
  <si>
    <t>SUDBURY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</si>
</sst>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i/>
      <sz val="14"/>
      <color rgb="FF333399"/>
      <name val="Arial"/>
      <family val="2"/>
    </font>
    <font>
      <b/>
      <sz val="11"/>
      <color theme="1"/>
      <name val="Arial"/>
      <family val="2"/>
    </font>
    <font>
      <b/>
      <i/>
      <sz val="11"/>
      <color rgb="FF333399"/>
      <name val="Arial"/>
      <family val="2"/>
    </font>
    <font>
      <b/>
      <i/>
      <sz val="12"/>
      <color rgb="FF333399"/>
      <name val="Arial"/>
      <family val="2"/>
    </font>
    <font>
      <b/>
      <i/>
      <u/>
      <sz val="11"/>
      <color rgb="FF333399"/>
      <name val="Arial"/>
      <family val="2"/>
    </font>
    <font>
      <b/>
      <sz val="8"/>
      <color theme="1"/>
      <name val="Arial"/>
      <family val="2"/>
    </font>
    <font>
      <b/>
      <i/>
      <sz val="8"/>
      <color rgb="FF333399"/>
      <name val="Arial"/>
      <family val="2"/>
    </font>
    <font>
      <sz val="7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 wrapText="1"/>
    </xf>
    <xf numFmtId="9" fontId="8" fillId="0" borderId="0" xfId="0" applyNumberFormat="1" applyFont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10" fontId="8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0" xfId="0" applyFont="1" applyAlignment="1">
      <alignment horizontal="right" vertical="center" wrapText="1"/>
    </xf>
    <xf numFmtId="10" fontId="9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 applyAlignment="1">
      <alignment horizontal="right" vertical="center" wrapText="1"/>
    </xf>
    <xf numFmtId="0" fontId="10" fillId="0" borderId="0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"/>
  <sheetViews>
    <sheetView tabSelected="1" zoomScaleNormal="100" workbookViewId="0">
      <selection activeCell="B10" sqref="B10"/>
    </sheetView>
  </sheetViews>
  <sheetFormatPr defaultRowHeight="14.4" x14ac:dyDescent="0.3"/>
  <cols>
    <col min="1" max="1" width="11.5546875" customWidth="1"/>
    <col min="2" max="2" width="26.88671875" customWidth="1"/>
  </cols>
  <sheetData>
    <row r="1" spans="1:24" ht="17.399999999999999" customHeight="1" x14ac:dyDescent="0.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7.399999999999999" customHeight="1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3"/>
      <c r="W2" s="3"/>
      <c r="X2" s="3"/>
    </row>
    <row r="5" spans="1:24" ht="31.2" x14ac:dyDescent="0.3">
      <c r="A5" s="4" t="s">
        <v>3</v>
      </c>
      <c r="B5" s="1"/>
      <c r="C5" s="5" t="s">
        <v>4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4.4" customHeight="1" x14ac:dyDescent="0.3">
      <c r="A6" s="21" t="s">
        <v>2</v>
      </c>
      <c r="B6" s="21"/>
      <c r="C6" s="21"/>
    </row>
    <row r="8" spans="1:24" x14ac:dyDescent="0.3">
      <c r="A8" s="9"/>
      <c r="B8" s="9"/>
      <c r="C8" s="10" t="s">
        <v>5</v>
      </c>
      <c r="D8" s="10"/>
      <c r="E8" s="10"/>
      <c r="F8" s="10"/>
      <c r="G8" s="10"/>
      <c r="H8" s="10"/>
      <c r="I8" s="10"/>
      <c r="J8" s="10"/>
      <c r="K8" s="10" t="s">
        <v>6</v>
      </c>
      <c r="L8" s="10"/>
      <c r="M8" s="1"/>
      <c r="N8" s="6" t="s">
        <v>7</v>
      </c>
      <c r="O8" s="6" t="s">
        <v>7</v>
      </c>
      <c r="P8" s="6" t="s">
        <v>8</v>
      </c>
      <c r="Q8" s="6" t="s">
        <v>8</v>
      </c>
      <c r="R8" s="7"/>
      <c r="S8" s="7"/>
      <c r="T8" s="10"/>
      <c r="U8" s="10"/>
      <c r="V8" s="10"/>
      <c r="W8" s="10"/>
    </row>
    <row r="9" spans="1:24" x14ac:dyDescent="0.3">
      <c r="A9" s="9"/>
      <c r="B9" s="9"/>
      <c r="C9" s="10"/>
      <c r="D9" s="10"/>
      <c r="E9" s="10"/>
      <c r="F9" s="10"/>
      <c r="G9" s="10"/>
      <c r="H9" s="10"/>
      <c r="I9" s="10"/>
      <c r="J9" s="10"/>
      <c r="K9" s="10"/>
      <c r="L9" s="10"/>
      <c r="M9" s="1"/>
      <c r="N9" s="6" t="s">
        <v>9</v>
      </c>
      <c r="O9" s="6" t="s">
        <v>10</v>
      </c>
      <c r="P9" s="6" t="s">
        <v>11</v>
      </c>
      <c r="Q9" s="6" t="s">
        <v>12</v>
      </c>
      <c r="R9" s="11"/>
      <c r="S9" s="11"/>
      <c r="T9" s="10"/>
      <c r="U9" s="10"/>
      <c r="V9" s="10"/>
      <c r="W9" s="10"/>
    </row>
    <row r="10" spans="1:24" ht="20.399999999999999" x14ac:dyDescent="0.3">
      <c r="A10" s="8" t="s">
        <v>13</v>
      </c>
      <c r="B10" s="8" t="s">
        <v>14</v>
      </c>
      <c r="C10" s="7"/>
      <c r="D10" s="6" t="s">
        <v>15</v>
      </c>
      <c r="E10" s="6" t="s">
        <v>9</v>
      </c>
      <c r="F10" s="6" t="s">
        <v>10</v>
      </c>
      <c r="G10" s="6" t="s">
        <v>16</v>
      </c>
      <c r="H10" s="7"/>
      <c r="I10" s="6" t="s">
        <v>17</v>
      </c>
      <c r="J10" s="6" t="s">
        <v>18</v>
      </c>
      <c r="K10" s="6" t="s">
        <v>167</v>
      </c>
      <c r="L10" s="6" t="s">
        <v>9</v>
      </c>
      <c r="M10" s="6" t="s">
        <v>10</v>
      </c>
      <c r="N10" s="6" t="s">
        <v>19</v>
      </c>
      <c r="O10" s="6" t="s">
        <v>19</v>
      </c>
      <c r="P10" s="6" t="s">
        <v>8</v>
      </c>
      <c r="Q10" s="6" t="s">
        <v>8</v>
      </c>
      <c r="R10" s="6" t="s">
        <v>17</v>
      </c>
      <c r="S10" s="7"/>
      <c r="T10" s="6" t="s">
        <v>20</v>
      </c>
      <c r="U10" s="7"/>
      <c r="V10" s="7"/>
      <c r="W10" s="7"/>
      <c r="X10" s="7"/>
    </row>
    <row r="11" spans="1:24" x14ac:dyDescent="0.3">
      <c r="A11" s="8" t="s">
        <v>21</v>
      </c>
      <c r="B11" s="8" t="s">
        <v>22</v>
      </c>
      <c r="C11" s="6" t="s">
        <v>23</v>
      </c>
      <c r="D11" s="6" t="s">
        <v>24</v>
      </c>
      <c r="E11" s="6" t="s">
        <v>25</v>
      </c>
      <c r="F11" s="6" t="s">
        <v>26</v>
      </c>
      <c r="G11" s="6" t="s">
        <v>27</v>
      </c>
      <c r="H11" s="6" t="s">
        <v>28</v>
      </c>
      <c r="I11" s="6" t="s">
        <v>29</v>
      </c>
      <c r="J11" s="6" t="s">
        <v>30</v>
      </c>
      <c r="K11" s="6" t="s">
        <v>168</v>
      </c>
      <c r="L11" s="6" t="s">
        <v>25</v>
      </c>
      <c r="M11" s="6" t="s">
        <v>26</v>
      </c>
      <c r="N11" s="6" t="s">
        <v>25</v>
      </c>
      <c r="O11" s="6" t="s">
        <v>26</v>
      </c>
      <c r="P11" s="6" t="s">
        <v>31</v>
      </c>
      <c r="Q11" s="6" t="s">
        <v>32</v>
      </c>
      <c r="R11" s="6" t="s">
        <v>6</v>
      </c>
      <c r="S11" s="6" t="s">
        <v>17</v>
      </c>
      <c r="T11" s="6" t="s">
        <v>6</v>
      </c>
      <c r="U11" s="6"/>
      <c r="V11" s="6"/>
      <c r="W11" s="6"/>
      <c r="X11" s="6"/>
    </row>
    <row r="14" spans="1:24" x14ac:dyDescent="0.3">
      <c r="A14" s="12">
        <v>9</v>
      </c>
      <c r="B14" s="12" t="s">
        <v>33</v>
      </c>
      <c r="C14" s="13"/>
      <c r="D14" s="13"/>
      <c r="E14" s="13"/>
      <c r="F14" s="14">
        <v>19</v>
      </c>
      <c r="G14" s="14">
        <v>2</v>
      </c>
      <c r="H14" s="14">
        <v>26</v>
      </c>
      <c r="I14" s="14">
        <v>47</v>
      </c>
      <c r="J14" s="13"/>
      <c r="K14" s="23">
        <v>2801</v>
      </c>
      <c r="L14" s="14">
        <v>6</v>
      </c>
      <c r="M14" s="14">
        <v>44</v>
      </c>
      <c r="N14" s="13"/>
      <c r="O14" s="13"/>
      <c r="P14" s="13"/>
      <c r="Q14" s="13"/>
      <c r="R14" s="14">
        <f>SUM(J14:Q14)</f>
        <v>2851</v>
      </c>
      <c r="S14" s="14">
        <f>SUM(I14,R14)</f>
        <v>2898</v>
      </c>
      <c r="T14" s="15">
        <f>R14/S14</f>
        <v>0.98378191856452724</v>
      </c>
      <c r="U14" s="13"/>
      <c r="V14" s="13"/>
      <c r="W14" s="14"/>
      <c r="X14" s="15"/>
    </row>
    <row r="15" spans="1:24" x14ac:dyDescent="0.3">
      <c r="A15" s="12">
        <v>19</v>
      </c>
      <c r="B15" s="12" t="s">
        <v>34</v>
      </c>
      <c r="C15" s="13"/>
      <c r="D15" s="13"/>
      <c r="E15" s="13"/>
      <c r="F15" s="13"/>
      <c r="G15" s="13"/>
      <c r="H15" s="14">
        <v>2</v>
      </c>
      <c r="I15" s="14">
        <v>2</v>
      </c>
      <c r="J15" s="13"/>
      <c r="K15" s="23">
        <v>2</v>
      </c>
      <c r="L15" s="13"/>
      <c r="M15" s="13"/>
      <c r="N15" s="13"/>
      <c r="O15" s="13"/>
      <c r="P15" s="13"/>
      <c r="Q15" s="13"/>
      <c r="R15" s="14">
        <f t="shared" ref="R15:R40" si="0">SUM(J15:Q15)</f>
        <v>2</v>
      </c>
      <c r="S15" s="14">
        <f t="shared" ref="S15:S40" si="1">SUM(I15,R15)</f>
        <v>4</v>
      </c>
      <c r="T15" s="15">
        <f t="shared" ref="T15:T40" si="2">R15/S15</f>
        <v>0.5</v>
      </c>
      <c r="U15" s="13"/>
      <c r="V15" s="13"/>
      <c r="W15" s="13"/>
      <c r="X15" s="13"/>
    </row>
    <row r="16" spans="1:24" x14ac:dyDescent="0.3">
      <c r="A16" s="12">
        <v>101</v>
      </c>
      <c r="B16" s="12" t="s">
        <v>35</v>
      </c>
      <c r="C16" s="13"/>
      <c r="D16" s="13"/>
      <c r="E16" s="13"/>
      <c r="F16" s="13"/>
      <c r="G16" s="13"/>
      <c r="H16" s="14">
        <v>2</v>
      </c>
      <c r="I16" s="14">
        <v>2</v>
      </c>
      <c r="J16" s="13"/>
      <c r="K16" s="23">
        <v>9</v>
      </c>
      <c r="L16" s="13"/>
      <c r="M16" s="13"/>
      <c r="N16" s="13"/>
      <c r="O16" s="13"/>
      <c r="P16" s="13"/>
      <c r="Q16" s="13"/>
      <c r="R16" s="14">
        <f t="shared" si="0"/>
        <v>9</v>
      </c>
      <c r="S16" s="14">
        <f t="shared" si="1"/>
        <v>11</v>
      </c>
      <c r="T16" s="15">
        <f t="shared" si="2"/>
        <v>0.81818181818181823</v>
      </c>
      <c r="U16" s="13"/>
      <c r="V16" s="13"/>
      <c r="W16" s="14"/>
      <c r="X16" s="15"/>
    </row>
    <row r="17" spans="1:24" x14ac:dyDescent="0.3">
      <c r="A17" s="12">
        <v>201</v>
      </c>
      <c r="B17" s="12" t="s">
        <v>36</v>
      </c>
      <c r="C17" s="13"/>
      <c r="D17" s="13"/>
      <c r="E17" s="13"/>
      <c r="F17" s="13"/>
      <c r="G17" s="13"/>
      <c r="H17" s="14">
        <v>6</v>
      </c>
      <c r="I17" s="14">
        <v>6</v>
      </c>
      <c r="J17" s="13"/>
      <c r="K17" s="23">
        <v>2</v>
      </c>
      <c r="L17" s="13"/>
      <c r="M17" s="13"/>
      <c r="N17" s="13"/>
      <c r="O17" s="13"/>
      <c r="P17" s="13"/>
      <c r="Q17" s="13"/>
      <c r="R17" s="14">
        <f t="shared" si="0"/>
        <v>2</v>
      </c>
      <c r="S17" s="14">
        <f t="shared" si="1"/>
        <v>8</v>
      </c>
      <c r="T17" s="15">
        <f t="shared" si="2"/>
        <v>0.25</v>
      </c>
      <c r="U17" s="13"/>
      <c r="V17" s="13"/>
      <c r="W17" s="14"/>
      <c r="X17" s="15"/>
    </row>
    <row r="18" spans="1:24" x14ac:dyDescent="0.3">
      <c r="A18" s="12">
        <v>204</v>
      </c>
      <c r="B18" s="12" t="s">
        <v>169</v>
      </c>
      <c r="C18" s="13"/>
      <c r="D18" s="13"/>
      <c r="E18" s="13"/>
      <c r="F18" s="13"/>
      <c r="G18" s="13"/>
      <c r="H18" s="14"/>
      <c r="I18" s="14"/>
      <c r="J18" s="13"/>
      <c r="K18" s="23">
        <v>74</v>
      </c>
      <c r="L18" s="13"/>
      <c r="M18" s="13"/>
      <c r="N18" s="13"/>
      <c r="O18" s="13"/>
      <c r="P18" s="13"/>
      <c r="Q18" s="13"/>
      <c r="R18" s="14">
        <f t="shared" si="0"/>
        <v>74</v>
      </c>
      <c r="S18" s="14">
        <f t="shared" si="1"/>
        <v>74</v>
      </c>
      <c r="T18" s="15">
        <f t="shared" si="2"/>
        <v>1</v>
      </c>
      <c r="U18" s="13"/>
      <c r="V18" s="13"/>
      <c r="W18" s="14"/>
      <c r="X18" s="15"/>
    </row>
    <row r="19" spans="1:24" x14ac:dyDescent="0.3">
      <c r="A19" s="12">
        <v>205</v>
      </c>
      <c r="B19" s="12" t="s">
        <v>37</v>
      </c>
      <c r="C19" s="13"/>
      <c r="D19" s="13"/>
      <c r="E19" s="13"/>
      <c r="F19" s="13"/>
      <c r="G19" s="13"/>
      <c r="H19" s="14">
        <v>4</v>
      </c>
      <c r="I19" s="14">
        <v>4</v>
      </c>
      <c r="J19" s="13"/>
      <c r="K19" s="23">
        <v>272</v>
      </c>
      <c r="L19" s="13"/>
      <c r="M19" s="13"/>
      <c r="N19" s="13"/>
      <c r="O19" s="13"/>
      <c r="P19" s="13"/>
      <c r="Q19" s="13"/>
      <c r="R19" s="14">
        <f t="shared" si="0"/>
        <v>272</v>
      </c>
      <c r="S19" s="14">
        <f t="shared" si="1"/>
        <v>276</v>
      </c>
      <c r="T19" s="15">
        <f t="shared" si="2"/>
        <v>0.98550724637681164</v>
      </c>
      <c r="U19" s="13"/>
      <c r="V19" s="13"/>
      <c r="W19" s="14"/>
      <c r="X19" s="15"/>
    </row>
    <row r="20" spans="1:24" x14ac:dyDescent="0.3">
      <c r="A20" s="12">
        <v>206</v>
      </c>
      <c r="B20" s="12" t="s">
        <v>38</v>
      </c>
      <c r="C20" s="13"/>
      <c r="D20" s="14">
        <v>2</v>
      </c>
      <c r="E20" s="13"/>
      <c r="F20" s="13"/>
      <c r="G20" s="14">
        <v>2</v>
      </c>
      <c r="H20" s="13"/>
      <c r="I20" s="14">
        <v>4</v>
      </c>
      <c r="J20" s="13"/>
      <c r="K20" s="23">
        <v>448</v>
      </c>
      <c r="L20" s="14">
        <v>9</v>
      </c>
      <c r="M20" s="14">
        <v>2</v>
      </c>
      <c r="N20" s="13"/>
      <c r="O20" s="13"/>
      <c r="P20" s="13"/>
      <c r="Q20" s="13"/>
      <c r="R20" s="14">
        <f t="shared" si="0"/>
        <v>459</v>
      </c>
      <c r="S20" s="14">
        <f t="shared" si="1"/>
        <v>463</v>
      </c>
      <c r="T20" s="15">
        <f t="shared" si="2"/>
        <v>0.99136069114470837</v>
      </c>
      <c r="U20" s="13"/>
      <c r="V20" s="13"/>
      <c r="W20" s="14"/>
      <c r="X20" s="15"/>
    </row>
    <row r="21" spans="1:24" ht="19.2" x14ac:dyDescent="0.3">
      <c r="A21" s="12">
        <v>209</v>
      </c>
      <c r="B21" s="12" t="s">
        <v>170</v>
      </c>
      <c r="C21" s="13"/>
      <c r="D21" s="14"/>
      <c r="E21" s="13"/>
      <c r="F21" s="13"/>
      <c r="G21" s="14"/>
      <c r="H21" s="13"/>
      <c r="I21" s="14"/>
      <c r="J21" s="13"/>
      <c r="K21" s="23">
        <v>18</v>
      </c>
      <c r="L21" s="14"/>
      <c r="M21" s="14"/>
      <c r="N21" s="13"/>
      <c r="O21" s="13"/>
      <c r="P21" s="13"/>
      <c r="Q21" s="13"/>
      <c r="R21" s="14">
        <f t="shared" si="0"/>
        <v>18</v>
      </c>
      <c r="S21" s="14">
        <f t="shared" si="1"/>
        <v>18</v>
      </c>
      <c r="T21" s="15">
        <f t="shared" si="2"/>
        <v>1</v>
      </c>
      <c r="U21" s="13"/>
      <c r="V21" s="13"/>
      <c r="W21" s="14"/>
      <c r="X21" s="15"/>
    </row>
    <row r="22" spans="1:24" x14ac:dyDescent="0.3">
      <c r="A22" s="12">
        <v>210</v>
      </c>
      <c r="B22" s="12" t="s">
        <v>39</v>
      </c>
      <c r="C22" s="13"/>
      <c r="D22" s="13"/>
      <c r="E22" s="13"/>
      <c r="F22" s="14">
        <v>1</v>
      </c>
      <c r="G22" s="13"/>
      <c r="H22" s="13"/>
      <c r="I22" s="14">
        <v>1</v>
      </c>
      <c r="J22" s="13"/>
      <c r="K22" s="23">
        <v>221</v>
      </c>
      <c r="L22" s="14">
        <v>2</v>
      </c>
      <c r="M22" s="14">
        <v>4</v>
      </c>
      <c r="N22" s="13"/>
      <c r="O22" s="13"/>
      <c r="P22" s="13"/>
      <c r="Q22" s="13"/>
      <c r="R22" s="14">
        <f t="shared" si="0"/>
        <v>227</v>
      </c>
      <c r="S22" s="14">
        <f t="shared" si="1"/>
        <v>228</v>
      </c>
      <c r="T22" s="15">
        <f t="shared" si="2"/>
        <v>0.99561403508771928</v>
      </c>
      <c r="U22" s="13"/>
      <c r="V22" s="13"/>
      <c r="W22" s="14"/>
      <c r="X22" s="15"/>
    </row>
    <row r="23" spans="1:24" x14ac:dyDescent="0.3">
      <c r="A23" s="12">
        <v>212</v>
      </c>
      <c r="B23" s="12" t="s">
        <v>40</v>
      </c>
      <c r="C23" s="13"/>
      <c r="D23" s="14">
        <v>4</v>
      </c>
      <c r="E23" s="14">
        <v>12</v>
      </c>
      <c r="F23" s="14">
        <v>4</v>
      </c>
      <c r="G23" s="14">
        <v>2</v>
      </c>
      <c r="H23" s="14">
        <v>79</v>
      </c>
      <c r="I23" s="14">
        <v>101</v>
      </c>
      <c r="J23" s="14">
        <v>10</v>
      </c>
      <c r="K23" s="23">
        <v>2744</v>
      </c>
      <c r="L23" s="14">
        <v>80</v>
      </c>
      <c r="M23" s="13"/>
      <c r="N23" s="13"/>
      <c r="O23" s="13"/>
      <c r="P23" s="13"/>
      <c r="Q23" s="13"/>
      <c r="R23" s="14">
        <f t="shared" si="0"/>
        <v>2834</v>
      </c>
      <c r="S23" s="14">
        <f t="shared" si="1"/>
        <v>2935</v>
      </c>
      <c r="T23" s="15">
        <f t="shared" si="2"/>
        <v>0.96558773424190802</v>
      </c>
      <c r="U23" s="14"/>
      <c r="V23" s="15"/>
      <c r="W23" s="14"/>
      <c r="X23" s="15"/>
    </row>
    <row r="24" spans="1:24" x14ac:dyDescent="0.3">
      <c r="A24" s="12">
        <v>213</v>
      </c>
      <c r="B24" s="12" t="s">
        <v>41</v>
      </c>
      <c r="C24" s="13"/>
      <c r="D24" s="13"/>
      <c r="E24" s="13"/>
      <c r="F24" s="13"/>
      <c r="G24" s="13"/>
      <c r="H24" s="14">
        <v>53</v>
      </c>
      <c r="I24" s="14">
        <v>53</v>
      </c>
      <c r="J24" s="13"/>
      <c r="K24" s="23">
        <v>19</v>
      </c>
      <c r="L24" s="14">
        <v>2</v>
      </c>
      <c r="M24" s="13"/>
      <c r="N24" s="13"/>
      <c r="O24" s="13"/>
      <c r="P24" s="13"/>
      <c r="Q24" s="13"/>
      <c r="R24" s="14">
        <f t="shared" si="0"/>
        <v>21</v>
      </c>
      <c r="S24" s="14">
        <f t="shared" si="1"/>
        <v>74</v>
      </c>
      <c r="T24" s="15">
        <f t="shared" si="2"/>
        <v>0.28378378378378377</v>
      </c>
      <c r="U24" s="13"/>
      <c r="V24" s="13"/>
      <c r="W24" s="14"/>
      <c r="X24" s="15"/>
    </row>
    <row r="25" spans="1:24" x14ac:dyDescent="0.3">
      <c r="A25" s="12">
        <v>214</v>
      </c>
      <c r="B25" s="12" t="s">
        <v>42</v>
      </c>
      <c r="C25" s="13"/>
      <c r="D25" s="13"/>
      <c r="E25" s="13"/>
      <c r="F25" s="13"/>
      <c r="G25" s="13"/>
      <c r="H25" s="14">
        <v>36</v>
      </c>
      <c r="I25" s="14">
        <v>36</v>
      </c>
      <c r="J25" s="13"/>
      <c r="K25" s="23">
        <v>137</v>
      </c>
      <c r="L25" s="13"/>
      <c r="M25" s="13"/>
      <c r="N25" s="13"/>
      <c r="O25" s="13"/>
      <c r="P25" s="13"/>
      <c r="Q25" s="13"/>
      <c r="R25" s="14">
        <f t="shared" si="0"/>
        <v>137</v>
      </c>
      <c r="S25" s="14">
        <f t="shared" si="1"/>
        <v>173</v>
      </c>
      <c r="T25" s="15">
        <f t="shared" si="2"/>
        <v>0.79190751445086704</v>
      </c>
      <c r="U25" s="13"/>
      <c r="V25" s="13"/>
      <c r="W25" s="14"/>
      <c r="X25" s="15"/>
    </row>
    <row r="26" spans="1:24" x14ac:dyDescent="0.3">
      <c r="A26" s="12">
        <v>215</v>
      </c>
      <c r="B26" s="12" t="s">
        <v>43</v>
      </c>
      <c r="C26" s="13"/>
      <c r="D26" s="13"/>
      <c r="E26" s="13"/>
      <c r="F26" s="13"/>
      <c r="G26" s="13"/>
      <c r="H26" s="14">
        <v>39</v>
      </c>
      <c r="I26" s="14">
        <v>39</v>
      </c>
      <c r="J26" s="13"/>
      <c r="K26" s="23">
        <v>110</v>
      </c>
      <c r="L26" s="14">
        <v>1</v>
      </c>
      <c r="M26" s="13"/>
      <c r="N26" s="13"/>
      <c r="O26" s="13"/>
      <c r="P26" s="13"/>
      <c r="Q26" s="13"/>
      <c r="R26" s="14">
        <f t="shared" si="0"/>
        <v>111</v>
      </c>
      <c r="S26" s="14">
        <f t="shared" si="1"/>
        <v>150</v>
      </c>
      <c r="T26" s="15">
        <f t="shared" si="2"/>
        <v>0.74</v>
      </c>
      <c r="U26" s="13"/>
      <c r="V26" s="13"/>
      <c r="W26" s="14"/>
      <c r="X26" s="15"/>
    </row>
    <row r="27" spans="1:24" x14ac:dyDescent="0.3">
      <c r="A27" s="12">
        <v>216</v>
      </c>
      <c r="B27" s="12" t="s">
        <v>44</v>
      </c>
      <c r="C27" s="13"/>
      <c r="D27" s="13"/>
      <c r="E27" s="13"/>
      <c r="F27" s="13"/>
      <c r="G27" s="13"/>
      <c r="H27" s="14">
        <v>59</v>
      </c>
      <c r="I27" s="14">
        <v>59</v>
      </c>
      <c r="J27" s="14">
        <v>28</v>
      </c>
      <c r="K27" s="23">
        <v>668</v>
      </c>
      <c r="L27" s="13"/>
      <c r="M27" s="13"/>
      <c r="N27" s="13"/>
      <c r="O27" s="13"/>
      <c r="P27" s="13"/>
      <c r="Q27" s="13"/>
      <c r="R27" s="14">
        <f t="shared" si="0"/>
        <v>696</v>
      </c>
      <c r="S27" s="14">
        <f t="shared" si="1"/>
        <v>755</v>
      </c>
      <c r="T27" s="15">
        <f t="shared" si="2"/>
        <v>0.92185430463576157</v>
      </c>
      <c r="U27" s="13"/>
      <c r="V27" s="13"/>
      <c r="W27" s="14"/>
      <c r="X27" s="15"/>
    </row>
    <row r="28" spans="1:24" x14ac:dyDescent="0.3">
      <c r="A28" s="12">
        <v>217</v>
      </c>
      <c r="B28" s="12" t="s">
        <v>45</v>
      </c>
      <c r="C28" s="13"/>
      <c r="D28" s="13"/>
      <c r="E28" s="13"/>
      <c r="F28" s="13"/>
      <c r="G28" s="13"/>
      <c r="H28" s="14">
        <v>68</v>
      </c>
      <c r="I28" s="14">
        <v>68</v>
      </c>
      <c r="J28" s="13"/>
      <c r="K28" s="23">
        <v>0</v>
      </c>
      <c r="L28" s="13"/>
      <c r="M28" s="13"/>
      <c r="N28" s="13"/>
      <c r="O28" s="13"/>
      <c r="P28" s="13"/>
      <c r="Q28" s="13"/>
      <c r="R28" s="14">
        <f t="shared" si="0"/>
        <v>0</v>
      </c>
      <c r="S28" s="14">
        <f t="shared" si="1"/>
        <v>68</v>
      </c>
      <c r="T28" s="15">
        <f t="shared" si="2"/>
        <v>0</v>
      </c>
      <c r="U28" s="13"/>
      <c r="V28" s="13"/>
      <c r="W28" s="13"/>
      <c r="X28" s="13"/>
    </row>
    <row r="29" spans="1:24" x14ac:dyDescent="0.3">
      <c r="A29" s="12">
        <v>218</v>
      </c>
      <c r="B29" s="12" t="s">
        <v>46</v>
      </c>
      <c r="C29" s="13"/>
      <c r="D29" s="13"/>
      <c r="E29" s="13"/>
      <c r="F29" s="14">
        <v>1</v>
      </c>
      <c r="G29" s="13"/>
      <c r="H29" s="14">
        <v>42</v>
      </c>
      <c r="I29" s="14">
        <v>43</v>
      </c>
      <c r="J29" s="14">
        <v>3</v>
      </c>
      <c r="K29" s="23">
        <v>492</v>
      </c>
      <c r="L29" s="14">
        <v>7</v>
      </c>
      <c r="M29" s="13"/>
      <c r="N29" s="13"/>
      <c r="O29" s="13"/>
      <c r="P29" s="13"/>
      <c r="Q29" s="13"/>
      <c r="R29" s="14">
        <f t="shared" si="0"/>
        <v>502</v>
      </c>
      <c r="S29" s="14">
        <f t="shared" si="1"/>
        <v>545</v>
      </c>
      <c r="T29" s="15">
        <f t="shared" si="2"/>
        <v>0.92110091743119271</v>
      </c>
      <c r="U29" s="13"/>
      <c r="V29" s="13"/>
      <c r="W29" s="14"/>
      <c r="X29" s="15"/>
    </row>
    <row r="30" spans="1:24" x14ac:dyDescent="0.3">
      <c r="A30" s="12">
        <v>219</v>
      </c>
      <c r="B30" s="12" t="s">
        <v>47</v>
      </c>
      <c r="C30" s="13"/>
      <c r="D30" s="13"/>
      <c r="E30" s="13"/>
      <c r="F30" s="13"/>
      <c r="G30" s="13"/>
      <c r="H30" s="14">
        <v>21</v>
      </c>
      <c r="I30" s="14">
        <v>21</v>
      </c>
      <c r="J30" s="13"/>
      <c r="K30" s="23">
        <v>0</v>
      </c>
      <c r="L30" s="13"/>
      <c r="M30" s="13"/>
      <c r="N30" s="13"/>
      <c r="O30" s="13"/>
      <c r="P30" s="13"/>
      <c r="Q30" s="13"/>
      <c r="R30" s="14">
        <f t="shared" si="0"/>
        <v>0</v>
      </c>
      <c r="S30" s="14">
        <f t="shared" si="1"/>
        <v>21</v>
      </c>
      <c r="T30" s="15">
        <f t="shared" si="2"/>
        <v>0</v>
      </c>
      <c r="U30" s="13"/>
      <c r="V30" s="13"/>
      <c r="W30" s="13"/>
      <c r="X30" s="13"/>
    </row>
    <row r="31" spans="1:24" x14ac:dyDescent="0.3">
      <c r="A31" s="12">
        <v>225</v>
      </c>
      <c r="B31" s="12" t="s">
        <v>48</v>
      </c>
      <c r="C31" s="13"/>
      <c r="D31" s="13"/>
      <c r="E31" s="13"/>
      <c r="F31" s="13"/>
      <c r="G31" s="13"/>
      <c r="H31" s="14">
        <v>74</v>
      </c>
      <c r="I31" s="14">
        <v>74</v>
      </c>
      <c r="J31" s="13"/>
      <c r="K31" s="23">
        <v>3</v>
      </c>
      <c r="L31" s="13"/>
      <c r="M31" s="13"/>
      <c r="N31" s="13"/>
      <c r="O31" s="13"/>
      <c r="P31" s="13"/>
      <c r="Q31" s="13"/>
      <c r="R31" s="14">
        <f t="shared" si="0"/>
        <v>3</v>
      </c>
      <c r="S31" s="14">
        <f t="shared" si="1"/>
        <v>77</v>
      </c>
      <c r="T31" s="15">
        <f t="shared" si="2"/>
        <v>3.896103896103896E-2</v>
      </c>
      <c r="U31" s="13"/>
      <c r="V31" s="13"/>
      <c r="W31" s="13"/>
      <c r="X31" s="13"/>
    </row>
    <row r="32" spans="1:24" x14ac:dyDescent="0.3">
      <c r="A32" s="12">
        <v>231</v>
      </c>
      <c r="B32" s="12" t="s">
        <v>49</v>
      </c>
      <c r="C32" s="13"/>
      <c r="D32" s="13"/>
      <c r="E32" s="14">
        <v>11</v>
      </c>
      <c r="F32" s="14">
        <v>6</v>
      </c>
      <c r="G32" s="14">
        <v>6</v>
      </c>
      <c r="H32" s="14">
        <v>82</v>
      </c>
      <c r="I32" s="14">
        <v>105</v>
      </c>
      <c r="J32" s="14">
        <v>1</v>
      </c>
      <c r="K32" s="23">
        <v>7900</v>
      </c>
      <c r="L32" s="14">
        <v>124</v>
      </c>
      <c r="M32" s="13"/>
      <c r="N32" s="13"/>
      <c r="O32" s="13"/>
      <c r="P32" s="13"/>
      <c r="Q32" s="13"/>
      <c r="R32" s="14">
        <f t="shared" si="0"/>
        <v>8025</v>
      </c>
      <c r="S32" s="14">
        <f t="shared" si="1"/>
        <v>8130</v>
      </c>
      <c r="T32" s="15">
        <f t="shared" si="2"/>
        <v>0.98708487084870844</v>
      </c>
      <c r="U32" s="14"/>
      <c r="V32" s="15"/>
      <c r="W32" s="14"/>
      <c r="X32" s="15"/>
    </row>
    <row r="33" spans="1:24" x14ac:dyDescent="0.3">
      <c r="A33" s="12">
        <v>911</v>
      </c>
      <c r="B33" s="12" t="s">
        <v>171</v>
      </c>
      <c r="C33" s="13"/>
      <c r="D33" s="13"/>
      <c r="E33" s="14"/>
      <c r="F33" s="14"/>
      <c r="G33" s="14"/>
      <c r="H33" s="14"/>
      <c r="I33" s="14"/>
      <c r="J33" s="14"/>
      <c r="K33" s="23">
        <v>4</v>
      </c>
      <c r="L33" s="14"/>
      <c r="M33" s="13"/>
      <c r="N33" s="13"/>
      <c r="O33" s="13"/>
      <c r="P33" s="13"/>
      <c r="Q33" s="13"/>
      <c r="R33" s="14">
        <f t="shared" si="0"/>
        <v>4</v>
      </c>
      <c r="S33" s="14">
        <f t="shared" si="1"/>
        <v>4</v>
      </c>
      <c r="T33" s="15">
        <f t="shared" si="2"/>
        <v>1</v>
      </c>
      <c r="U33" s="14"/>
      <c r="V33" s="15"/>
      <c r="W33" s="14"/>
      <c r="X33" s="15"/>
    </row>
    <row r="34" spans="1:24" x14ac:dyDescent="0.3">
      <c r="A34" s="12">
        <v>912</v>
      </c>
      <c r="B34" s="12" t="s">
        <v>50</v>
      </c>
      <c r="C34" s="13"/>
      <c r="D34" s="13"/>
      <c r="E34" s="13"/>
      <c r="F34" s="14">
        <v>2</v>
      </c>
      <c r="G34" s="13"/>
      <c r="H34" s="13"/>
      <c r="I34" s="14">
        <v>2</v>
      </c>
      <c r="J34" s="13"/>
      <c r="K34" s="23">
        <v>1</v>
      </c>
      <c r="L34" s="13"/>
      <c r="M34" s="13"/>
      <c r="N34" s="13"/>
      <c r="O34" s="13"/>
      <c r="P34" s="13"/>
      <c r="Q34" s="13"/>
      <c r="R34" s="14">
        <f t="shared" si="0"/>
        <v>1</v>
      </c>
      <c r="S34" s="14">
        <f t="shared" si="1"/>
        <v>3</v>
      </c>
      <c r="T34" s="15">
        <f t="shared" si="2"/>
        <v>0.33333333333333331</v>
      </c>
      <c r="U34" s="13"/>
      <c r="V34" s="13"/>
      <c r="W34" s="14"/>
      <c r="X34" s="15"/>
    </row>
    <row r="35" spans="1:24" x14ac:dyDescent="0.3">
      <c r="A35" s="12">
        <v>913</v>
      </c>
      <c r="B35" s="12" t="s">
        <v>51</v>
      </c>
      <c r="C35" s="13"/>
      <c r="D35" s="13"/>
      <c r="E35" s="13"/>
      <c r="F35" s="13"/>
      <c r="G35" s="13"/>
      <c r="H35" s="14">
        <v>7</v>
      </c>
      <c r="I35" s="14">
        <v>7</v>
      </c>
      <c r="J35" s="13"/>
      <c r="K35" s="23">
        <v>0</v>
      </c>
      <c r="L35" s="13"/>
      <c r="M35" s="13"/>
      <c r="N35" s="13"/>
      <c r="O35" s="13"/>
      <c r="P35" s="13"/>
      <c r="Q35" s="13"/>
      <c r="R35" s="14">
        <f t="shared" si="0"/>
        <v>0</v>
      </c>
      <c r="S35" s="14">
        <f t="shared" si="1"/>
        <v>7</v>
      </c>
      <c r="T35" s="15">
        <f t="shared" si="2"/>
        <v>0</v>
      </c>
      <c r="U35" s="13"/>
      <c r="V35" s="13"/>
      <c r="W35" s="13"/>
      <c r="X35" s="13"/>
    </row>
    <row r="36" spans="1:24" x14ac:dyDescent="0.3">
      <c r="A36" s="12">
        <v>914</v>
      </c>
      <c r="B36" s="12" t="s">
        <v>52</v>
      </c>
      <c r="C36" s="13"/>
      <c r="D36" s="13"/>
      <c r="E36" s="13"/>
      <c r="F36" s="14">
        <v>3</v>
      </c>
      <c r="G36" s="13"/>
      <c r="H36" s="14">
        <v>4</v>
      </c>
      <c r="I36" s="14">
        <v>7</v>
      </c>
      <c r="J36" s="13"/>
      <c r="K36" s="23">
        <v>44</v>
      </c>
      <c r="L36" s="14">
        <v>3</v>
      </c>
      <c r="M36" s="13"/>
      <c r="N36" s="13"/>
      <c r="O36" s="13"/>
      <c r="P36" s="13"/>
      <c r="Q36" s="13"/>
      <c r="R36" s="14">
        <f t="shared" si="0"/>
        <v>47</v>
      </c>
      <c r="S36" s="14">
        <f t="shared" si="1"/>
        <v>54</v>
      </c>
      <c r="T36" s="15">
        <f t="shared" si="2"/>
        <v>0.87037037037037035</v>
      </c>
      <c r="U36" s="13"/>
      <c r="V36" s="13"/>
      <c r="W36" s="14"/>
      <c r="X36" s="15"/>
    </row>
    <row r="37" spans="1:24" x14ac:dyDescent="0.3">
      <c r="A37" s="12">
        <v>921</v>
      </c>
      <c r="B37" s="12" t="s">
        <v>53</v>
      </c>
      <c r="C37" s="13"/>
      <c r="D37" s="13"/>
      <c r="E37" s="13"/>
      <c r="F37" s="13"/>
      <c r="G37" s="13"/>
      <c r="H37" s="13"/>
      <c r="I37" s="13"/>
      <c r="J37" s="13"/>
      <c r="K37" s="23">
        <v>79</v>
      </c>
      <c r="L37" s="13"/>
      <c r="M37" s="14">
        <v>1</v>
      </c>
      <c r="N37" s="13"/>
      <c r="O37" s="13"/>
      <c r="P37" s="13"/>
      <c r="Q37" s="13"/>
      <c r="R37" s="14">
        <f t="shared" si="0"/>
        <v>80</v>
      </c>
      <c r="S37" s="14">
        <f t="shared" si="1"/>
        <v>80</v>
      </c>
      <c r="T37" s="15">
        <f t="shared" si="2"/>
        <v>1</v>
      </c>
      <c r="U37" s="13"/>
      <c r="V37" s="13"/>
      <c r="W37" s="14"/>
      <c r="X37" s="15"/>
    </row>
    <row r="38" spans="1:24" x14ac:dyDescent="0.3">
      <c r="K38" s="23"/>
      <c r="R38" s="14"/>
      <c r="S38" s="14"/>
      <c r="T38" s="15"/>
    </row>
    <row r="39" spans="1:24" x14ac:dyDescent="0.3">
      <c r="K39" s="23"/>
      <c r="R39" s="14"/>
      <c r="S39" s="14"/>
      <c r="T39" s="15"/>
    </row>
    <row r="40" spans="1:24" x14ac:dyDescent="0.3">
      <c r="A40" s="13"/>
      <c r="B40" s="16" t="s">
        <v>54</v>
      </c>
      <c r="C40" s="13"/>
      <c r="D40" s="14">
        <v>6</v>
      </c>
      <c r="E40" s="14">
        <v>23</v>
      </c>
      <c r="F40" s="14">
        <v>36</v>
      </c>
      <c r="G40" s="14">
        <v>12</v>
      </c>
      <c r="H40" s="14">
        <v>604</v>
      </c>
      <c r="I40" s="14">
        <v>681</v>
      </c>
      <c r="J40" s="14">
        <v>42</v>
      </c>
      <c r="K40" s="23">
        <f>SUM(K14:K37)</f>
        <v>16048</v>
      </c>
      <c r="L40" s="14">
        <v>234</v>
      </c>
      <c r="M40" s="14">
        <v>51</v>
      </c>
      <c r="N40" s="13"/>
      <c r="O40" s="13"/>
      <c r="P40" s="13"/>
      <c r="Q40" s="13"/>
      <c r="R40" s="14">
        <f t="shared" si="0"/>
        <v>16375</v>
      </c>
      <c r="S40" s="14">
        <f t="shared" si="1"/>
        <v>17056</v>
      </c>
      <c r="T40" s="15">
        <f t="shared" si="2"/>
        <v>0.9600727016885553</v>
      </c>
      <c r="U40" s="14"/>
      <c r="V40" s="15"/>
      <c r="W40" s="14"/>
      <c r="X40" s="15"/>
    </row>
    <row r="41" spans="1:24" x14ac:dyDescent="0.3">
      <c r="A41" s="13"/>
      <c r="B41" s="16" t="s">
        <v>55</v>
      </c>
      <c r="C41" s="15">
        <v>0</v>
      </c>
      <c r="D41" s="17">
        <v>1E-3</v>
      </c>
      <c r="E41" s="17">
        <v>7.0000000000000001E-3</v>
      </c>
      <c r="F41" s="17">
        <v>6.0000000000000001E-3</v>
      </c>
      <c r="G41" s="17">
        <v>1.0999999999999999E-2</v>
      </c>
      <c r="H41" s="17">
        <v>4.3999999999999997E-2</v>
      </c>
      <c r="I41" s="17">
        <v>2.3E-2</v>
      </c>
      <c r="J41" s="17">
        <v>1E-3</v>
      </c>
      <c r="K41" s="17">
        <f>K40/$I$311</f>
        <v>1.001129139919775E-2</v>
      </c>
      <c r="L41" s="17">
        <v>2E-3</v>
      </c>
      <c r="M41" s="17">
        <v>2E-3</v>
      </c>
      <c r="N41" s="15">
        <v>0</v>
      </c>
      <c r="O41" s="15">
        <v>0</v>
      </c>
      <c r="P41" s="15">
        <v>0</v>
      </c>
      <c r="Q41" s="15">
        <v>0</v>
      </c>
      <c r="R41" s="17">
        <f>R40/$P$311</f>
        <v>9.1488778028390293E-3</v>
      </c>
      <c r="S41" s="17">
        <f>S40/$Q$311</f>
        <v>9.3718662684795714E-3</v>
      </c>
      <c r="T41" s="13"/>
      <c r="U41" s="17"/>
      <c r="V41" s="13"/>
      <c r="W41" s="17"/>
      <c r="X41" s="13"/>
    </row>
    <row r="43" spans="1:24" ht="17.399999999999999" customHeight="1" x14ac:dyDescent="0.3">
      <c r="A43" s="2" t="s">
        <v>0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</row>
    <row r="44" spans="1:24" ht="17.399999999999999" customHeight="1" x14ac:dyDescent="0.3">
      <c r="A44" s="2" t="s">
        <v>1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3"/>
      <c r="W44" s="3"/>
      <c r="X44" s="3"/>
    </row>
    <row r="47" spans="1:24" ht="31.2" x14ac:dyDescent="0.3">
      <c r="A47" s="4" t="s">
        <v>3</v>
      </c>
      <c r="B47" s="1"/>
      <c r="C47" s="5" t="s">
        <v>56</v>
      </c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4.4" customHeight="1" x14ac:dyDescent="0.3">
      <c r="A48" s="21" t="s">
        <v>2</v>
      </c>
      <c r="B48" s="21"/>
      <c r="C48" s="21"/>
    </row>
    <row r="50" spans="1:24" x14ac:dyDescent="0.3">
      <c r="A50" s="9"/>
      <c r="B50" s="9"/>
      <c r="C50" s="10" t="s">
        <v>5</v>
      </c>
      <c r="D50" s="10"/>
      <c r="E50" s="10"/>
      <c r="F50" s="10"/>
      <c r="G50" s="10"/>
      <c r="H50" s="10"/>
      <c r="I50" s="10"/>
      <c r="J50" s="10"/>
      <c r="K50" s="10" t="s">
        <v>6</v>
      </c>
      <c r="L50" s="10"/>
      <c r="M50" s="1"/>
      <c r="N50" s="6" t="s">
        <v>7</v>
      </c>
      <c r="O50" s="6" t="s">
        <v>7</v>
      </c>
      <c r="P50" s="6" t="s">
        <v>8</v>
      </c>
      <c r="Q50" s="6" t="s">
        <v>8</v>
      </c>
      <c r="R50" s="7"/>
      <c r="S50" s="7"/>
      <c r="T50" s="10"/>
      <c r="U50" s="10"/>
      <c r="V50" s="10"/>
      <c r="W50" s="10"/>
    </row>
    <row r="51" spans="1:24" x14ac:dyDescent="0.3">
      <c r="A51" s="9"/>
      <c r="B51" s="9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"/>
      <c r="N51" s="6" t="s">
        <v>9</v>
      </c>
      <c r="O51" s="6" t="s">
        <v>10</v>
      </c>
      <c r="P51" s="6" t="s">
        <v>11</v>
      </c>
      <c r="Q51" s="6" t="s">
        <v>12</v>
      </c>
      <c r="R51" s="11"/>
      <c r="S51" s="11"/>
      <c r="T51" s="10"/>
      <c r="U51" s="10"/>
      <c r="V51" s="10"/>
      <c r="W51" s="10"/>
    </row>
    <row r="52" spans="1:24" ht="20.399999999999999" x14ac:dyDescent="0.3">
      <c r="A52" s="8" t="s">
        <v>13</v>
      </c>
      <c r="B52" s="8" t="s">
        <v>14</v>
      </c>
      <c r="C52" s="7"/>
      <c r="D52" s="6" t="s">
        <v>15</v>
      </c>
      <c r="E52" s="6" t="s">
        <v>9</v>
      </c>
      <c r="F52" s="6" t="s">
        <v>10</v>
      </c>
      <c r="G52" s="6" t="s">
        <v>16</v>
      </c>
      <c r="H52" s="7"/>
      <c r="I52" s="6" t="s">
        <v>17</v>
      </c>
      <c r="J52" s="6" t="s">
        <v>18</v>
      </c>
      <c r="K52" s="6" t="s">
        <v>167</v>
      </c>
      <c r="L52" s="6" t="s">
        <v>9</v>
      </c>
      <c r="M52" s="6" t="s">
        <v>10</v>
      </c>
      <c r="N52" s="6" t="s">
        <v>19</v>
      </c>
      <c r="O52" s="6" t="s">
        <v>19</v>
      </c>
      <c r="P52" s="6" t="s">
        <v>8</v>
      </c>
      <c r="Q52" s="6" t="s">
        <v>8</v>
      </c>
      <c r="R52" s="6" t="s">
        <v>17</v>
      </c>
      <c r="S52" s="7"/>
      <c r="T52" s="6" t="s">
        <v>20</v>
      </c>
      <c r="U52" s="7"/>
      <c r="V52" s="7"/>
      <c r="W52" s="7"/>
      <c r="X52" s="7"/>
    </row>
    <row r="53" spans="1:24" x14ac:dyDescent="0.3">
      <c r="A53" s="8" t="s">
        <v>21</v>
      </c>
      <c r="B53" s="8" t="s">
        <v>22</v>
      </c>
      <c r="C53" s="6" t="s">
        <v>23</v>
      </c>
      <c r="D53" s="6" t="s">
        <v>24</v>
      </c>
      <c r="E53" s="6" t="s">
        <v>25</v>
      </c>
      <c r="F53" s="6" t="s">
        <v>26</v>
      </c>
      <c r="G53" s="6" t="s">
        <v>27</v>
      </c>
      <c r="H53" s="6" t="s">
        <v>28</v>
      </c>
      <c r="I53" s="6" t="s">
        <v>29</v>
      </c>
      <c r="J53" s="6" t="s">
        <v>30</v>
      </c>
      <c r="K53" s="6" t="s">
        <v>168</v>
      </c>
      <c r="L53" s="6" t="s">
        <v>25</v>
      </c>
      <c r="M53" s="6" t="s">
        <v>26</v>
      </c>
      <c r="N53" s="6" t="s">
        <v>25</v>
      </c>
      <c r="O53" s="6" t="s">
        <v>26</v>
      </c>
      <c r="P53" s="6" t="s">
        <v>31</v>
      </c>
      <c r="Q53" s="6" t="s">
        <v>32</v>
      </c>
      <c r="R53" s="6" t="s">
        <v>6</v>
      </c>
      <c r="S53" s="6" t="s">
        <v>17</v>
      </c>
      <c r="T53" s="6" t="s">
        <v>6</v>
      </c>
      <c r="U53" s="6"/>
      <c r="V53" s="6"/>
      <c r="W53" s="6"/>
      <c r="X53" s="6"/>
    </row>
    <row r="56" spans="1:24" x14ac:dyDescent="0.3">
      <c r="A56" s="22">
        <v>301</v>
      </c>
      <c r="B56" s="23" t="s">
        <v>182</v>
      </c>
      <c r="K56" s="23">
        <v>13</v>
      </c>
      <c r="R56" s="14">
        <f t="shared" ref="R56" si="3">SUM(J56:Q56)</f>
        <v>13</v>
      </c>
      <c r="S56" s="14">
        <f t="shared" ref="S56" si="4">SUM(I56,R56)</f>
        <v>13</v>
      </c>
      <c r="T56" s="15">
        <f t="shared" ref="T56" si="5">R56/S56</f>
        <v>1</v>
      </c>
    </row>
    <row r="57" spans="1:24" x14ac:dyDescent="0.3">
      <c r="A57" s="12">
        <v>302</v>
      </c>
      <c r="B57" s="12" t="s">
        <v>57</v>
      </c>
      <c r="C57" s="13"/>
      <c r="D57" s="13"/>
      <c r="E57" s="13"/>
      <c r="F57" s="13"/>
      <c r="G57" s="13"/>
      <c r="H57" s="14">
        <v>17</v>
      </c>
      <c r="I57" s="14">
        <v>17</v>
      </c>
      <c r="J57" s="14">
        <v>2</v>
      </c>
      <c r="K57" s="23">
        <v>686</v>
      </c>
      <c r="L57" s="13"/>
      <c r="M57" s="13"/>
      <c r="N57" s="13"/>
      <c r="O57" s="13"/>
      <c r="P57" s="13"/>
      <c r="Q57" s="13"/>
      <c r="R57" s="14">
        <f t="shared" ref="R57:R99" si="6">SUM(J57:Q57)</f>
        <v>688</v>
      </c>
      <c r="S57" s="14">
        <f t="shared" ref="S57:S99" si="7">SUM(I57,R57)</f>
        <v>705</v>
      </c>
      <c r="T57" s="15">
        <f t="shared" ref="T57:T99" si="8">R57/S57</f>
        <v>0.975886524822695</v>
      </c>
      <c r="U57" s="13"/>
      <c r="V57" s="13"/>
      <c r="W57" s="14"/>
      <c r="X57" s="15"/>
    </row>
    <row r="58" spans="1:24" x14ac:dyDescent="0.3">
      <c r="A58" s="12">
        <v>303</v>
      </c>
      <c r="B58" s="12" t="s">
        <v>58</v>
      </c>
      <c r="C58" s="13"/>
      <c r="D58" s="13"/>
      <c r="E58" s="13"/>
      <c r="F58" s="13"/>
      <c r="G58" s="13"/>
      <c r="H58" s="14">
        <v>1</v>
      </c>
      <c r="I58" s="14">
        <v>1</v>
      </c>
      <c r="J58" s="13"/>
      <c r="K58" s="23">
        <v>28</v>
      </c>
      <c r="L58" s="13"/>
      <c r="M58" s="14">
        <v>1</v>
      </c>
      <c r="N58" s="13"/>
      <c r="O58" s="13"/>
      <c r="P58" s="13"/>
      <c r="Q58" s="13"/>
      <c r="R58" s="14">
        <f t="shared" si="6"/>
        <v>29</v>
      </c>
      <c r="S58" s="14">
        <f t="shared" si="7"/>
        <v>30</v>
      </c>
      <c r="T58" s="15">
        <f t="shared" si="8"/>
        <v>0.96666666666666667</v>
      </c>
      <c r="U58" s="13"/>
      <c r="V58" s="13"/>
      <c r="W58" s="14"/>
      <c r="X58" s="15"/>
    </row>
    <row r="59" spans="1:24" x14ac:dyDescent="0.3">
      <c r="A59" s="12">
        <v>305</v>
      </c>
      <c r="B59" s="12" t="s">
        <v>183</v>
      </c>
      <c r="C59" s="13"/>
      <c r="D59" s="13"/>
      <c r="E59" s="13"/>
      <c r="F59" s="13"/>
      <c r="G59" s="13"/>
      <c r="H59" s="14"/>
      <c r="I59" s="14"/>
      <c r="J59" s="13"/>
      <c r="K59" s="23">
        <v>1</v>
      </c>
      <c r="L59" s="13"/>
      <c r="M59" s="14"/>
      <c r="N59" s="13"/>
      <c r="O59" s="13"/>
      <c r="P59" s="13"/>
      <c r="Q59" s="13"/>
      <c r="R59" s="14">
        <f t="shared" si="6"/>
        <v>1</v>
      </c>
      <c r="S59" s="14">
        <f t="shared" si="7"/>
        <v>1</v>
      </c>
      <c r="T59" s="15">
        <f t="shared" si="8"/>
        <v>1</v>
      </c>
      <c r="U59" s="13"/>
      <c r="V59" s="13"/>
      <c r="W59" s="14"/>
      <c r="X59" s="15"/>
    </row>
    <row r="60" spans="1:24" x14ac:dyDescent="0.3">
      <c r="A60" s="12">
        <v>307</v>
      </c>
      <c r="B60" s="12" t="s">
        <v>59</v>
      </c>
      <c r="C60" s="13"/>
      <c r="D60" s="13"/>
      <c r="E60" s="13"/>
      <c r="F60" s="13"/>
      <c r="G60" s="13"/>
      <c r="H60" s="14">
        <v>12</v>
      </c>
      <c r="I60" s="14">
        <v>12</v>
      </c>
      <c r="J60" s="14">
        <v>1</v>
      </c>
      <c r="K60" s="23">
        <v>7</v>
      </c>
      <c r="L60" s="13"/>
      <c r="M60" s="13"/>
      <c r="N60" s="13"/>
      <c r="O60" s="13"/>
      <c r="P60" s="13"/>
      <c r="Q60" s="13"/>
      <c r="R60" s="14">
        <f t="shared" si="6"/>
        <v>8</v>
      </c>
      <c r="S60" s="14">
        <f t="shared" si="7"/>
        <v>20</v>
      </c>
      <c r="T60" s="15">
        <f t="shared" si="8"/>
        <v>0.4</v>
      </c>
      <c r="U60" s="13"/>
      <c r="V60" s="13"/>
      <c r="W60" s="14"/>
      <c r="X60" s="15"/>
    </row>
    <row r="61" spans="1:24" x14ac:dyDescent="0.3">
      <c r="A61" s="12">
        <v>308</v>
      </c>
      <c r="B61" s="12" t="s">
        <v>60</v>
      </c>
      <c r="C61" s="13"/>
      <c r="D61" s="14">
        <v>122</v>
      </c>
      <c r="E61" s="13"/>
      <c r="F61" s="14">
        <v>22</v>
      </c>
      <c r="G61" s="13"/>
      <c r="H61" s="14">
        <v>49</v>
      </c>
      <c r="I61" s="14">
        <v>193</v>
      </c>
      <c r="J61" s="13"/>
      <c r="K61" s="23">
        <v>807</v>
      </c>
      <c r="L61" s="14">
        <v>12</v>
      </c>
      <c r="M61" s="13"/>
      <c r="N61" s="13"/>
      <c r="O61" s="13"/>
      <c r="P61" s="13"/>
      <c r="Q61" s="13"/>
      <c r="R61" s="14">
        <f t="shared" si="6"/>
        <v>819</v>
      </c>
      <c r="S61" s="14">
        <f t="shared" si="7"/>
        <v>1012</v>
      </c>
      <c r="T61" s="15">
        <f t="shared" si="8"/>
        <v>0.80928853754940711</v>
      </c>
      <c r="U61" s="13"/>
      <c r="V61" s="13"/>
      <c r="W61" s="14"/>
      <c r="X61" s="15"/>
    </row>
    <row r="62" spans="1:24" x14ac:dyDescent="0.3">
      <c r="A62" s="12">
        <v>312</v>
      </c>
      <c r="B62" s="12" t="s">
        <v>61</v>
      </c>
      <c r="C62" s="13"/>
      <c r="D62" s="13"/>
      <c r="E62" s="13"/>
      <c r="F62" s="14">
        <v>2</v>
      </c>
      <c r="G62" s="14">
        <v>6</v>
      </c>
      <c r="H62" s="14">
        <v>4</v>
      </c>
      <c r="I62" s="14">
        <v>12</v>
      </c>
      <c r="J62" s="13"/>
      <c r="K62" s="23">
        <v>219</v>
      </c>
      <c r="L62" s="14">
        <v>9</v>
      </c>
      <c r="M62" s="14">
        <v>10</v>
      </c>
      <c r="N62" s="13"/>
      <c r="O62" s="13"/>
      <c r="P62" s="13"/>
      <c r="Q62" s="13"/>
      <c r="R62" s="14">
        <f t="shared" si="6"/>
        <v>238</v>
      </c>
      <c r="S62" s="14">
        <f t="shared" si="7"/>
        <v>250</v>
      </c>
      <c r="T62" s="15">
        <f t="shared" si="8"/>
        <v>0.95199999999999996</v>
      </c>
      <c r="U62" s="13"/>
      <c r="V62" s="13"/>
      <c r="W62" s="14"/>
      <c r="X62" s="15"/>
    </row>
    <row r="63" spans="1:24" x14ac:dyDescent="0.3">
      <c r="A63" s="12">
        <v>314</v>
      </c>
      <c r="B63" s="12" t="s">
        <v>62</v>
      </c>
      <c r="C63" s="13"/>
      <c r="D63" s="13"/>
      <c r="E63" s="14">
        <v>1</v>
      </c>
      <c r="F63" s="14">
        <v>6</v>
      </c>
      <c r="G63" s="13"/>
      <c r="H63" s="14">
        <v>180</v>
      </c>
      <c r="I63" s="14">
        <v>187</v>
      </c>
      <c r="J63" s="14">
        <v>134</v>
      </c>
      <c r="K63" s="23">
        <v>4624</v>
      </c>
      <c r="L63" s="14">
        <v>17</v>
      </c>
      <c r="M63" s="13"/>
      <c r="N63" s="13"/>
      <c r="O63" s="13"/>
      <c r="P63" s="13"/>
      <c r="Q63" s="13"/>
      <c r="R63" s="14">
        <f t="shared" si="6"/>
        <v>4775</v>
      </c>
      <c r="S63" s="14">
        <f t="shared" si="7"/>
        <v>4962</v>
      </c>
      <c r="T63" s="15">
        <f t="shared" si="8"/>
        <v>0.96231358323256755</v>
      </c>
      <c r="U63" s="13"/>
      <c r="V63" s="13"/>
      <c r="W63" s="14"/>
      <c r="X63" s="15"/>
    </row>
    <row r="64" spans="1:24" x14ac:dyDescent="0.3">
      <c r="A64" s="12">
        <v>315</v>
      </c>
      <c r="B64" s="12" t="s">
        <v>175</v>
      </c>
      <c r="C64" s="13"/>
      <c r="D64" s="13"/>
      <c r="E64" s="14"/>
      <c r="F64" s="14"/>
      <c r="G64" s="13"/>
      <c r="H64" s="14"/>
      <c r="I64" s="14"/>
      <c r="J64" s="14"/>
      <c r="K64" s="23">
        <v>33</v>
      </c>
      <c r="L64" s="14"/>
      <c r="M64" s="13"/>
      <c r="N64" s="13"/>
      <c r="O64" s="13"/>
      <c r="P64" s="13"/>
      <c r="Q64" s="13"/>
      <c r="R64" s="14">
        <f t="shared" si="6"/>
        <v>33</v>
      </c>
      <c r="S64" s="14">
        <f t="shared" si="7"/>
        <v>33</v>
      </c>
      <c r="T64" s="15">
        <f t="shared" si="8"/>
        <v>1</v>
      </c>
      <c r="U64" s="13"/>
      <c r="V64" s="13"/>
      <c r="W64" s="14"/>
      <c r="X64" s="15"/>
    </row>
    <row r="65" spans="1:24" x14ac:dyDescent="0.3">
      <c r="A65" s="12">
        <v>316</v>
      </c>
      <c r="B65" s="12" t="s">
        <v>63</v>
      </c>
      <c r="C65" s="13"/>
      <c r="D65" s="14">
        <v>8</v>
      </c>
      <c r="E65" s="13"/>
      <c r="F65" s="13"/>
      <c r="G65" s="13"/>
      <c r="H65" s="13"/>
      <c r="I65" s="14">
        <v>8</v>
      </c>
      <c r="J65" s="13"/>
      <c r="K65" s="23">
        <v>18</v>
      </c>
      <c r="L65" s="13"/>
      <c r="M65" s="14">
        <v>4</v>
      </c>
      <c r="N65" s="13"/>
      <c r="O65" s="13"/>
      <c r="P65" s="13"/>
      <c r="Q65" s="13"/>
      <c r="R65" s="14">
        <f t="shared" si="6"/>
        <v>22</v>
      </c>
      <c r="S65" s="14">
        <f t="shared" si="7"/>
        <v>30</v>
      </c>
      <c r="T65" s="15">
        <f t="shared" si="8"/>
        <v>0.73333333333333328</v>
      </c>
      <c r="U65" s="13"/>
      <c r="V65" s="13"/>
      <c r="W65" s="13"/>
      <c r="X65" s="13"/>
    </row>
    <row r="66" spans="1:24" x14ac:dyDescent="0.3">
      <c r="A66" s="12">
        <v>317</v>
      </c>
      <c r="B66" s="12" t="s">
        <v>176</v>
      </c>
      <c r="C66" s="13"/>
      <c r="D66" s="14"/>
      <c r="E66" s="13"/>
      <c r="F66" s="13"/>
      <c r="G66" s="13"/>
      <c r="H66" s="13"/>
      <c r="I66" s="14"/>
      <c r="J66" s="13"/>
      <c r="K66" s="23">
        <v>41</v>
      </c>
      <c r="L66" s="13"/>
      <c r="M66" s="14"/>
      <c r="N66" s="13"/>
      <c r="O66" s="13"/>
      <c r="P66" s="13"/>
      <c r="Q66" s="13"/>
      <c r="R66" s="14">
        <f t="shared" si="6"/>
        <v>41</v>
      </c>
      <c r="S66" s="14">
        <f t="shared" si="7"/>
        <v>41</v>
      </c>
      <c r="T66" s="15">
        <f t="shared" si="8"/>
        <v>1</v>
      </c>
      <c r="U66" s="13"/>
      <c r="V66" s="13"/>
      <c r="W66" s="13"/>
      <c r="X66" s="13"/>
    </row>
    <row r="67" spans="1:24" x14ac:dyDescent="0.3">
      <c r="A67" s="12">
        <v>318</v>
      </c>
      <c r="B67" s="12" t="s">
        <v>64</v>
      </c>
      <c r="C67" s="13"/>
      <c r="D67" s="13"/>
      <c r="E67" s="13"/>
      <c r="F67" s="13"/>
      <c r="G67" s="13"/>
      <c r="H67" s="14">
        <v>24</v>
      </c>
      <c r="I67" s="14">
        <v>24</v>
      </c>
      <c r="J67" s="13"/>
      <c r="K67" s="23">
        <v>57</v>
      </c>
      <c r="L67" s="13"/>
      <c r="M67" s="13"/>
      <c r="N67" s="13"/>
      <c r="O67" s="13"/>
      <c r="P67" s="13"/>
      <c r="Q67" s="13"/>
      <c r="R67" s="14">
        <f t="shared" si="6"/>
        <v>57</v>
      </c>
      <c r="S67" s="14">
        <f t="shared" si="7"/>
        <v>81</v>
      </c>
      <c r="T67" s="15">
        <f t="shared" si="8"/>
        <v>0.70370370370370372</v>
      </c>
      <c r="U67" s="13"/>
      <c r="V67" s="13"/>
      <c r="W67" s="14"/>
      <c r="X67" s="15"/>
    </row>
    <row r="68" spans="1:24" x14ac:dyDescent="0.3">
      <c r="A68" s="12">
        <v>321</v>
      </c>
      <c r="B68" s="12" t="s">
        <v>65</v>
      </c>
      <c r="C68" s="13"/>
      <c r="D68" s="13"/>
      <c r="E68" s="13"/>
      <c r="F68" s="13"/>
      <c r="G68" s="13"/>
      <c r="H68" s="14">
        <v>1</v>
      </c>
      <c r="I68" s="14">
        <v>1</v>
      </c>
      <c r="J68" s="13"/>
      <c r="K68" s="23">
        <v>36</v>
      </c>
      <c r="L68" s="13"/>
      <c r="M68" s="13"/>
      <c r="N68" s="13"/>
      <c r="O68" s="13"/>
      <c r="P68" s="13"/>
      <c r="Q68" s="13"/>
      <c r="R68" s="14">
        <f t="shared" si="6"/>
        <v>36</v>
      </c>
      <c r="S68" s="14">
        <f t="shared" si="7"/>
        <v>37</v>
      </c>
      <c r="T68" s="15">
        <f t="shared" si="8"/>
        <v>0.97297297297297303</v>
      </c>
      <c r="U68" s="13"/>
      <c r="V68" s="13"/>
      <c r="W68" s="14"/>
      <c r="X68" s="15"/>
    </row>
    <row r="69" spans="1:24" x14ac:dyDescent="0.3">
      <c r="A69" s="12">
        <v>322</v>
      </c>
      <c r="B69" s="12" t="s">
        <v>66</v>
      </c>
      <c r="C69" s="13"/>
      <c r="D69" s="13"/>
      <c r="E69" s="13"/>
      <c r="F69" s="13"/>
      <c r="G69" s="13"/>
      <c r="H69" s="14">
        <v>2</v>
      </c>
      <c r="I69" s="14">
        <v>2</v>
      </c>
      <c r="J69" s="13"/>
      <c r="K69" s="23">
        <v>34</v>
      </c>
      <c r="L69" s="13"/>
      <c r="M69" s="14">
        <v>2</v>
      </c>
      <c r="N69" s="13"/>
      <c r="O69" s="13"/>
      <c r="P69" s="13"/>
      <c r="Q69" s="13"/>
      <c r="R69" s="14">
        <f t="shared" si="6"/>
        <v>36</v>
      </c>
      <c r="S69" s="14">
        <f t="shared" si="7"/>
        <v>38</v>
      </c>
      <c r="T69" s="15">
        <f t="shared" si="8"/>
        <v>0.94736842105263153</v>
      </c>
      <c r="U69" s="13"/>
      <c r="V69" s="13"/>
      <c r="W69" s="14"/>
      <c r="X69" s="15"/>
    </row>
    <row r="70" spans="1:24" x14ac:dyDescent="0.3">
      <c r="A70" s="12">
        <v>323</v>
      </c>
      <c r="B70" s="12" t="s">
        <v>67</v>
      </c>
      <c r="C70" s="13"/>
      <c r="D70" s="13"/>
      <c r="E70" s="14">
        <v>18</v>
      </c>
      <c r="F70" s="13"/>
      <c r="G70" s="13"/>
      <c r="H70" s="13"/>
      <c r="I70" s="14">
        <v>18</v>
      </c>
      <c r="J70" s="13"/>
      <c r="K70" s="23">
        <v>140</v>
      </c>
      <c r="L70" s="13"/>
      <c r="M70" s="13"/>
      <c r="N70" s="13"/>
      <c r="O70" s="13"/>
      <c r="P70" s="13"/>
      <c r="Q70" s="13"/>
      <c r="R70" s="14">
        <f t="shared" si="6"/>
        <v>140</v>
      </c>
      <c r="S70" s="14">
        <f t="shared" si="7"/>
        <v>158</v>
      </c>
      <c r="T70" s="15">
        <f t="shared" si="8"/>
        <v>0.88607594936708856</v>
      </c>
      <c r="U70" s="13"/>
      <c r="V70" s="13"/>
      <c r="W70" s="14"/>
      <c r="X70" s="15"/>
    </row>
    <row r="71" spans="1:24" x14ac:dyDescent="0.3">
      <c r="A71" s="12">
        <v>324</v>
      </c>
      <c r="B71" s="12" t="s">
        <v>68</v>
      </c>
      <c r="C71" s="13"/>
      <c r="D71" s="13"/>
      <c r="E71" s="13"/>
      <c r="F71" s="13"/>
      <c r="G71" s="13"/>
      <c r="H71" s="14">
        <v>19</v>
      </c>
      <c r="I71" s="14">
        <v>19</v>
      </c>
      <c r="J71" s="13"/>
      <c r="K71" s="23">
        <v>2</v>
      </c>
      <c r="L71" s="13"/>
      <c r="M71" s="13"/>
      <c r="N71" s="13"/>
      <c r="O71" s="13"/>
      <c r="P71" s="13"/>
      <c r="Q71" s="13"/>
      <c r="R71" s="14">
        <f t="shared" si="6"/>
        <v>2</v>
      </c>
      <c r="S71" s="14">
        <f t="shared" si="7"/>
        <v>21</v>
      </c>
      <c r="T71" s="15">
        <f t="shared" si="8"/>
        <v>9.5238095238095233E-2</v>
      </c>
      <c r="U71" s="13"/>
      <c r="V71" s="13"/>
      <c r="W71" s="14"/>
      <c r="X71" s="15"/>
    </row>
    <row r="72" spans="1:24" x14ac:dyDescent="0.3">
      <c r="A72" s="12">
        <v>328</v>
      </c>
      <c r="B72" s="12" t="s">
        <v>69</v>
      </c>
      <c r="C72" s="13"/>
      <c r="D72" s="13"/>
      <c r="E72" s="14">
        <v>1</v>
      </c>
      <c r="F72" s="14">
        <v>1</v>
      </c>
      <c r="G72" s="13"/>
      <c r="H72" s="14">
        <v>311</v>
      </c>
      <c r="I72" s="14">
        <v>313</v>
      </c>
      <c r="J72" s="14">
        <v>35</v>
      </c>
      <c r="K72" s="23">
        <v>3180</v>
      </c>
      <c r="L72" s="14">
        <v>183</v>
      </c>
      <c r="M72" s="13"/>
      <c r="N72" s="13"/>
      <c r="O72" s="13"/>
      <c r="P72" s="13"/>
      <c r="Q72" s="13"/>
      <c r="R72" s="14">
        <f t="shared" si="6"/>
        <v>3398</v>
      </c>
      <c r="S72" s="14">
        <f t="shared" si="7"/>
        <v>3711</v>
      </c>
      <c r="T72" s="15">
        <f t="shared" si="8"/>
        <v>0.91565615736998118</v>
      </c>
      <c r="U72" s="14"/>
      <c r="V72" s="15"/>
      <c r="W72" s="14"/>
      <c r="X72" s="15"/>
    </row>
    <row r="73" spans="1:24" x14ac:dyDescent="0.3">
      <c r="A73" s="12">
        <v>329</v>
      </c>
      <c r="B73" s="12" t="s">
        <v>70</v>
      </c>
      <c r="C73" s="13"/>
      <c r="D73" s="14">
        <v>182</v>
      </c>
      <c r="E73" s="13"/>
      <c r="F73" s="14">
        <v>10</v>
      </c>
      <c r="G73" s="13"/>
      <c r="H73" s="14">
        <v>65</v>
      </c>
      <c r="I73" s="14">
        <v>257</v>
      </c>
      <c r="J73" s="14">
        <v>1</v>
      </c>
      <c r="K73" s="23">
        <v>998</v>
      </c>
      <c r="L73" s="14">
        <v>25</v>
      </c>
      <c r="M73" s="13"/>
      <c r="N73" s="13"/>
      <c r="O73" s="13"/>
      <c r="P73" s="13"/>
      <c r="Q73" s="13"/>
      <c r="R73" s="14">
        <f t="shared" si="6"/>
        <v>1024</v>
      </c>
      <c r="S73" s="14">
        <f t="shared" si="7"/>
        <v>1281</v>
      </c>
      <c r="T73" s="15">
        <f t="shared" si="8"/>
        <v>0.79937548790007806</v>
      </c>
      <c r="U73" s="13"/>
      <c r="V73" s="13"/>
      <c r="W73" s="14"/>
      <c r="X73" s="15"/>
    </row>
    <row r="74" spans="1:24" x14ac:dyDescent="0.3">
      <c r="A74" s="12">
        <v>330</v>
      </c>
      <c r="B74" s="12" t="s">
        <v>71</v>
      </c>
      <c r="C74" s="13"/>
      <c r="D74" s="13"/>
      <c r="E74" s="13"/>
      <c r="F74" s="13"/>
      <c r="G74" s="13"/>
      <c r="H74" s="14">
        <v>22</v>
      </c>
      <c r="I74" s="14">
        <v>22</v>
      </c>
      <c r="J74" s="14">
        <v>26</v>
      </c>
      <c r="K74" s="23">
        <v>63</v>
      </c>
      <c r="L74" s="13"/>
      <c r="M74" s="13"/>
      <c r="N74" s="13"/>
      <c r="O74" s="13"/>
      <c r="P74" s="13"/>
      <c r="Q74" s="13"/>
      <c r="R74" s="14">
        <f t="shared" si="6"/>
        <v>89</v>
      </c>
      <c r="S74" s="14">
        <f t="shared" si="7"/>
        <v>111</v>
      </c>
      <c r="T74" s="15">
        <f t="shared" si="8"/>
        <v>0.80180180180180183</v>
      </c>
      <c r="U74" s="13"/>
      <c r="V74" s="13"/>
      <c r="W74" s="13"/>
      <c r="X74" s="13"/>
    </row>
    <row r="75" spans="1:24" x14ac:dyDescent="0.3">
      <c r="A75" s="12">
        <v>331</v>
      </c>
      <c r="B75" s="12" t="s">
        <v>72</v>
      </c>
      <c r="C75" s="13"/>
      <c r="D75" s="13"/>
      <c r="E75" s="13"/>
      <c r="F75" s="13"/>
      <c r="G75" s="13"/>
      <c r="H75" s="13"/>
      <c r="I75" s="13"/>
      <c r="J75" s="14">
        <v>1</v>
      </c>
      <c r="K75" s="23">
        <v>1</v>
      </c>
      <c r="L75" s="13"/>
      <c r="M75" s="13"/>
      <c r="N75" s="13"/>
      <c r="O75" s="13"/>
      <c r="P75" s="13"/>
      <c r="Q75" s="13"/>
      <c r="R75" s="14">
        <f t="shared" si="6"/>
        <v>2</v>
      </c>
      <c r="S75" s="14">
        <f t="shared" si="7"/>
        <v>2</v>
      </c>
      <c r="T75" s="15">
        <f t="shared" si="8"/>
        <v>1</v>
      </c>
      <c r="U75" s="13"/>
      <c r="V75" s="13"/>
      <c r="W75" s="14"/>
      <c r="X75" s="15"/>
    </row>
    <row r="76" spans="1:24" x14ac:dyDescent="0.3">
      <c r="A76" s="12">
        <v>332</v>
      </c>
      <c r="B76" s="12" t="s">
        <v>172</v>
      </c>
      <c r="C76" s="13"/>
      <c r="D76" s="13"/>
      <c r="E76" s="13"/>
      <c r="F76" s="13"/>
      <c r="G76" s="13"/>
      <c r="H76" s="13"/>
      <c r="I76" s="13"/>
      <c r="J76" s="14"/>
      <c r="K76" s="23">
        <v>56</v>
      </c>
      <c r="L76" s="13"/>
      <c r="M76" s="13"/>
      <c r="N76" s="13"/>
      <c r="O76" s="13"/>
      <c r="P76" s="13"/>
      <c r="Q76" s="13"/>
      <c r="R76" s="14">
        <f t="shared" si="6"/>
        <v>56</v>
      </c>
      <c r="S76" s="14">
        <f t="shared" si="7"/>
        <v>56</v>
      </c>
      <c r="T76" s="15">
        <f t="shared" si="8"/>
        <v>1</v>
      </c>
      <c r="U76" s="13"/>
      <c r="V76" s="13"/>
      <c r="W76" s="14"/>
      <c r="X76" s="15"/>
    </row>
    <row r="77" spans="1:24" x14ac:dyDescent="0.3">
      <c r="A77" s="12">
        <v>333</v>
      </c>
      <c r="B77" s="12" t="s">
        <v>173</v>
      </c>
      <c r="C77" s="13"/>
      <c r="D77" s="13"/>
      <c r="E77" s="13"/>
      <c r="F77" s="13"/>
      <c r="G77" s="13"/>
      <c r="H77" s="13"/>
      <c r="I77" s="13"/>
      <c r="J77" s="14"/>
      <c r="K77" s="23">
        <v>49</v>
      </c>
      <c r="L77" s="13"/>
      <c r="M77" s="13"/>
      <c r="N77" s="13"/>
      <c r="O77" s="13"/>
      <c r="P77" s="13"/>
      <c r="Q77" s="13"/>
      <c r="R77" s="14">
        <f t="shared" si="6"/>
        <v>49</v>
      </c>
      <c r="S77" s="14">
        <f t="shared" si="7"/>
        <v>49</v>
      </c>
      <c r="T77" s="15">
        <f t="shared" si="8"/>
        <v>1</v>
      </c>
      <c r="U77" s="13"/>
      <c r="V77" s="13"/>
      <c r="W77" s="14"/>
      <c r="X77" s="15"/>
    </row>
    <row r="78" spans="1:24" x14ac:dyDescent="0.3">
      <c r="A78" s="12">
        <v>334</v>
      </c>
      <c r="B78" s="12" t="s">
        <v>174</v>
      </c>
      <c r="C78" s="13"/>
      <c r="D78" s="13"/>
      <c r="E78" s="13"/>
      <c r="F78" s="13"/>
      <c r="G78" s="13"/>
      <c r="H78" s="13"/>
      <c r="I78" s="13"/>
      <c r="J78" s="14"/>
      <c r="K78" s="23">
        <v>42</v>
      </c>
      <c r="L78" s="13"/>
      <c r="M78" s="13"/>
      <c r="N78" s="13"/>
      <c r="O78" s="13"/>
      <c r="P78" s="13"/>
      <c r="Q78" s="13"/>
      <c r="R78" s="14">
        <f t="shared" si="6"/>
        <v>42</v>
      </c>
      <c r="S78" s="14">
        <f t="shared" si="7"/>
        <v>42</v>
      </c>
      <c r="T78" s="15">
        <f t="shared" si="8"/>
        <v>1</v>
      </c>
      <c r="U78" s="13"/>
      <c r="V78" s="13"/>
      <c r="W78" s="14"/>
      <c r="X78" s="15"/>
    </row>
    <row r="79" spans="1:24" x14ac:dyDescent="0.3">
      <c r="A79" s="12">
        <v>335</v>
      </c>
      <c r="B79" s="12" t="s">
        <v>73</v>
      </c>
      <c r="C79" s="13"/>
      <c r="D79" s="14">
        <v>1794</v>
      </c>
      <c r="E79" s="13"/>
      <c r="F79" s="14">
        <v>20</v>
      </c>
      <c r="G79" s="13"/>
      <c r="H79" s="14">
        <v>10</v>
      </c>
      <c r="I79" s="14">
        <v>1824</v>
      </c>
      <c r="J79" s="14">
        <v>36</v>
      </c>
      <c r="K79" s="23">
        <v>1</v>
      </c>
      <c r="L79" s="13"/>
      <c r="M79" s="13"/>
      <c r="N79" s="13"/>
      <c r="O79" s="13"/>
      <c r="P79" s="13"/>
      <c r="Q79" s="13"/>
      <c r="R79" s="14">
        <f t="shared" si="6"/>
        <v>37</v>
      </c>
      <c r="S79" s="14">
        <f t="shared" si="7"/>
        <v>1861</v>
      </c>
      <c r="T79" s="15">
        <f t="shared" si="8"/>
        <v>1.9881783987103708E-2</v>
      </c>
      <c r="U79" s="13"/>
      <c r="V79" s="13"/>
      <c r="W79" s="14"/>
      <c r="X79" s="15"/>
    </row>
    <row r="80" spans="1:24" x14ac:dyDescent="0.3">
      <c r="A80" s="12">
        <v>336</v>
      </c>
      <c r="B80" s="12" t="s">
        <v>74</v>
      </c>
      <c r="C80" s="13"/>
      <c r="D80" s="14">
        <v>418</v>
      </c>
      <c r="E80" s="13"/>
      <c r="F80" s="14">
        <v>17</v>
      </c>
      <c r="G80" s="13"/>
      <c r="H80" s="14">
        <v>4</v>
      </c>
      <c r="I80" s="14">
        <v>439</v>
      </c>
      <c r="J80" s="14">
        <v>27</v>
      </c>
      <c r="K80" s="23">
        <v>23</v>
      </c>
      <c r="L80" s="13"/>
      <c r="M80" s="13"/>
      <c r="N80" s="13"/>
      <c r="O80" s="13"/>
      <c r="P80" s="13"/>
      <c r="Q80" s="13"/>
      <c r="R80" s="14">
        <f t="shared" si="6"/>
        <v>50</v>
      </c>
      <c r="S80" s="14">
        <f t="shared" si="7"/>
        <v>489</v>
      </c>
      <c r="T80" s="15">
        <f t="shared" si="8"/>
        <v>0.10224948875255624</v>
      </c>
      <c r="U80" s="13"/>
      <c r="V80" s="13"/>
      <c r="W80" s="14"/>
      <c r="X80" s="15"/>
    </row>
    <row r="81" spans="1:24" x14ac:dyDescent="0.3">
      <c r="A81" s="12">
        <v>339</v>
      </c>
      <c r="B81" s="12" t="s">
        <v>75</v>
      </c>
      <c r="C81" s="13"/>
      <c r="D81" s="14">
        <v>856</v>
      </c>
      <c r="E81" s="13"/>
      <c r="F81" s="14">
        <v>20</v>
      </c>
      <c r="G81" s="13"/>
      <c r="H81" s="14">
        <v>1</v>
      </c>
      <c r="I81" s="14">
        <v>877</v>
      </c>
      <c r="J81" s="13"/>
      <c r="K81" s="23">
        <v>27</v>
      </c>
      <c r="L81" s="13"/>
      <c r="M81" s="13"/>
      <c r="N81" s="13"/>
      <c r="O81" s="13"/>
      <c r="P81" s="13"/>
      <c r="Q81" s="13"/>
      <c r="R81" s="14">
        <f t="shared" si="6"/>
        <v>27</v>
      </c>
      <c r="S81" s="14">
        <f t="shared" si="7"/>
        <v>904</v>
      </c>
      <c r="T81" s="15">
        <f t="shared" si="8"/>
        <v>2.9867256637168143E-2</v>
      </c>
      <c r="U81" s="13"/>
      <c r="V81" s="13"/>
      <c r="W81" s="13"/>
      <c r="X81" s="13"/>
    </row>
    <row r="82" spans="1:24" x14ac:dyDescent="0.3">
      <c r="A82" s="12">
        <v>340</v>
      </c>
      <c r="B82" s="12" t="s">
        <v>177</v>
      </c>
      <c r="C82" s="13"/>
      <c r="D82" s="14"/>
      <c r="E82" s="13"/>
      <c r="F82" s="14"/>
      <c r="G82" s="13"/>
      <c r="H82" s="14"/>
      <c r="I82" s="14"/>
      <c r="J82" s="13"/>
      <c r="K82" s="23">
        <v>1</v>
      </c>
      <c r="L82" s="13"/>
      <c r="M82" s="13"/>
      <c r="N82" s="13"/>
      <c r="O82" s="13"/>
      <c r="P82" s="13"/>
      <c r="Q82" s="13"/>
      <c r="R82" s="14">
        <f t="shared" si="6"/>
        <v>1</v>
      </c>
      <c r="S82" s="14">
        <f t="shared" si="7"/>
        <v>1</v>
      </c>
      <c r="T82" s="15">
        <f t="shared" si="8"/>
        <v>1</v>
      </c>
      <c r="U82" s="13"/>
      <c r="V82" s="13"/>
      <c r="W82" s="13"/>
      <c r="X82" s="13"/>
    </row>
    <row r="83" spans="1:24" x14ac:dyDescent="0.3">
      <c r="A83" s="12">
        <v>341</v>
      </c>
      <c r="B83" s="12" t="s">
        <v>76</v>
      </c>
      <c r="C83" s="13"/>
      <c r="D83" s="13"/>
      <c r="E83" s="13"/>
      <c r="F83" s="13"/>
      <c r="G83" s="13"/>
      <c r="H83" s="14">
        <v>1</v>
      </c>
      <c r="I83" s="14">
        <v>1</v>
      </c>
      <c r="J83" s="13"/>
      <c r="K83" s="23">
        <v>5</v>
      </c>
      <c r="L83" s="13"/>
      <c r="M83" s="13"/>
      <c r="N83" s="13"/>
      <c r="O83" s="13"/>
      <c r="P83" s="13"/>
      <c r="Q83" s="13"/>
      <c r="R83" s="14">
        <f t="shared" si="6"/>
        <v>5</v>
      </c>
      <c r="S83" s="14">
        <f t="shared" si="7"/>
        <v>6</v>
      </c>
      <c r="T83" s="15">
        <f t="shared" si="8"/>
        <v>0.83333333333333337</v>
      </c>
      <c r="U83" s="13"/>
      <c r="V83" s="13"/>
      <c r="W83" s="14"/>
      <c r="X83" s="15"/>
    </row>
    <row r="84" spans="1:24" x14ac:dyDescent="0.3">
      <c r="A84" s="12">
        <v>346</v>
      </c>
      <c r="B84" s="12" t="s">
        <v>178</v>
      </c>
      <c r="C84" s="13"/>
      <c r="D84" s="13"/>
      <c r="E84" s="13"/>
      <c r="F84" s="13"/>
      <c r="G84" s="13"/>
      <c r="H84" s="14"/>
      <c r="I84" s="14"/>
      <c r="J84" s="13"/>
      <c r="K84" s="23">
        <v>2</v>
      </c>
      <c r="L84" s="13"/>
      <c r="M84" s="13"/>
      <c r="N84" s="13"/>
      <c r="O84" s="13"/>
      <c r="P84" s="13"/>
      <c r="Q84" s="13"/>
      <c r="R84" s="14">
        <f t="shared" si="6"/>
        <v>2</v>
      </c>
      <c r="S84" s="14">
        <f t="shared" si="7"/>
        <v>2</v>
      </c>
      <c r="T84" s="15">
        <f t="shared" si="8"/>
        <v>1</v>
      </c>
      <c r="U84" s="13"/>
      <c r="V84" s="13"/>
      <c r="W84" s="14"/>
      <c r="X84" s="15"/>
    </row>
    <row r="85" spans="1:24" x14ac:dyDescent="0.3">
      <c r="A85" s="12">
        <v>350</v>
      </c>
      <c r="B85" s="12" t="s">
        <v>77</v>
      </c>
      <c r="C85" s="13"/>
      <c r="D85" s="13"/>
      <c r="E85" s="13"/>
      <c r="F85" s="13"/>
      <c r="G85" s="13"/>
      <c r="H85" s="13"/>
      <c r="I85" s="13"/>
      <c r="J85" s="13"/>
      <c r="K85" s="23">
        <v>0</v>
      </c>
      <c r="L85" s="14">
        <v>1</v>
      </c>
      <c r="M85" s="13"/>
      <c r="N85" s="13"/>
      <c r="O85" s="13"/>
      <c r="P85" s="13"/>
      <c r="Q85" s="13"/>
      <c r="R85" s="14">
        <f t="shared" si="6"/>
        <v>1</v>
      </c>
      <c r="S85" s="14">
        <f t="shared" si="7"/>
        <v>1</v>
      </c>
      <c r="T85" s="15">
        <f t="shared" si="8"/>
        <v>1</v>
      </c>
      <c r="U85" s="13"/>
      <c r="V85" s="13"/>
      <c r="W85" s="14"/>
      <c r="X85" s="15"/>
    </row>
    <row r="86" spans="1:24" x14ac:dyDescent="0.3">
      <c r="A86" s="12">
        <v>351</v>
      </c>
      <c r="B86" s="12" t="s">
        <v>78</v>
      </c>
      <c r="C86" s="13"/>
      <c r="D86" s="14">
        <v>68</v>
      </c>
      <c r="E86" s="14">
        <v>529</v>
      </c>
      <c r="F86" s="14">
        <v>108</v>
      </c>
      <c r="G86" s="14">
        <v>22</v>
      </c>
      <c r="H86" s="14">
        <v>442</v>
      </c>
      <c r="I86" s="14">
        <v>1169</v>
      </c>
      <c r="J86" s="14">
        <v>53</v>
      </c>
      <c r="K86" s="23">
        <v>30216</v>
      </c>
      <c r="L86" s="14">
        <v>806</v>
      </c>
      <c r="M86" s="14">
        <v>1</v>
      </c>
      <c r="N86" s="13"/>
      <c r="O86" s="13"/>
      <c r="P86" s="13"/>
      <c r="Q86" s="13"/>
      <c r="R86" s="14">
        <f t="shared" si="6"/>
        <v>31076</v>
      </c>
      <c r="S86" s="14">
        <f t="shared" si="7"/>
        <v>32245</v>
      </c>
      <c r="T86" s="15">
        <f t="shared" si="8"/>
        <v>0.96374631725848969</v>
      </c>
      <c r="U86" s="14"/>
      <c r="V86" s="15"/>
      <c r="W86" s="14"/>
      <c r="X86" s="15"/>
    </row>
    <row r="87" spans="1:24" x14ac:dyDescent="0.3">
      <c r="A87" s="12">
        <v>354</v>
      </c>
      <c r="B87" s="12" t="s">
        <v>79</v>
      </c>
      <c r="C87" s="13"/>
      <c r="D87" s="13"/>
      <c r="E87" s="13"/>
      <c r="F87" s="14">
        <v>3</v>
      </c>
      <c r="G87" s="13"/>
      <c r="H87" s="14">
        <v>31</v>
      </c>
      <c r="I87" s="14">
        <v>34</v>
      </c>
      <c r="J87" s="13"/>
      <c r="K87" s="23">
        <v>296</v>
      </c>
      <c r="L87" s="14">
        <v>2</v>
      </c>
      <c r="M87" s="13"/>
      <c r="N87" s="13"/>
      <c r="O87" s="13"/>
      <c r="P87" s="13"/>
      <c r="Q87" s="13"/>
      <c r="R87" s="14">
        <f t="shared" si="6"/>
        <v>298</v>
      </c>
      <c r="S87" s="14">
        <f t="shared" si="7"/>
        <v>332</v>
      </c>
      <c r="T87" s="15">
        <f t="shared" si="8"/>
        <v>0.89759036144578308</v>
      </c>
      <c r="U87" s="13"/>
      <c r="V87" s="13"/>
      <c r="W87" s="14"/>
      <c r="X87" s="15"/>
    </row>
    <row r="88" spans="1:24" x14ac:dyDescent="0.3">
      <c r="A88" s="12">
        <v>355</v>
      </c>
      <c r="B88" s="12" t="s">
        <v>179</v>
      </c>
      <c r="C88" s="13"/>
      <c r="D88" s="13"/>
      <c r="E88" s="13"/>
      <c r="F88" s="14"/>
      <c r="G88" s="13"/>
      <c r="H88" s="14"/>
      <c r="I88" s="14"/>
      <c r="J88" s="13"/>
      <c r="K88" s="23">
        <v>7</v>
      </c>
      <c r="L88" s="14"/>
      <c r="M88" s="13"/>
      <c r="N88" s="13"/>
      <c r="O88" s="13"/>
      <c r="P88" s="13"/>
      <c r="Q88" s="13"/>
      <c r="R88" s="14">
        <f t="shared" si="6"/>
        <v>7</v>
      </c>
      <c r="S88" s="14">
        <f t="shared" si="7"/>
        <v>7</v>
      </c>
      <c r="T88" s="15">
        <f t="shared" si="8"/>
        <v>1</v>
      </c>
      <c r="U88" s="13"/>
      <c r="V88" s="13"/>
      <c r="W88" s="14"/>
      <c r="X88" s="15"/>
    </row>
    <row r="89" spans="1:24" x14ac:dyDescent="0.3">
      <c r="A89" s="12">
        <v>361</v>
      </c>
      <c r="B89" s="12" t="s">
        <v>180</v>
      </c>
      <c r="C89" s="13"/>
      <c r="D89" s="13"/>
      <c r="E89" s="13"/>
      <c r="F89" s="14"/>
      <c r="G89" s="13"/>
      <c r="H89" s="14"/>
      <c r="I89" s="14"/>
      <c r="J89" s="13"/>
      <c r="K89" s="23">
        <v>9</v>
      </c>
      <c r="L89" s="14"/>
      <c r="M89" s="13"/>
      <c r="N89" s="13"/>
      <c r="O89" s="13"/>
      <c r="P89" s="13"/>
      <c r="Q89" s="13"/>
      <c r="R89" s="14">
        <f t="shared" si="6"/>
        <v>9</v>
      </c>
      <c r="S89" s="14">
        <f t="shared" si="7"/>
        <v>9</v>
      </c>
      <c r="T89" s="15">
        <f t="shared" si="8"/>
        <v>1</v>
      </c>
      <c r="U89" s="13"/>
      <c r="V89" s="13"/>
      <c r="W89" s="14"/>
      <c r="X89" s="15"/>
    </row>
    <row r="90" spans="1:24" x14ac:dyDescent="0.3">
      <c r="A90" s="12">
        <v>362</v>
      </c>
      <c r="B90" s="12" t="s">
        <v>80</v>
      </c>
      <c r="C90" s="13"/>
      <c r="D90" s="14">
        <v>322</v>
      </c>
      <c r="E90" s="13"/>
      <c r="F90" s="14">
        <v>8</v>
      </c>
      <c r="G90" s="13"/>
      <c r="H90" s="14">
        <v>7</v>
      </c>
      <c r="I90" s="14">
        <v>337</v>
      </c>
      <c r="J90" s="14">
        <v>39</v>
      </c>
      <c r="K90" s="23">
        <v>352</v>
      </c>
      <c r="L90" s="14">
        <v>4</v>
      </c>
      <c r="M90" s="13"/>
      <c r="N90" s="13"/>
      <c r="O90" s="13"/>
      <c r="P90" s="13"/>
      <c r="Q90" s="13"/>
      <c r="R90" s="14">
        <f t="shared" si="6"/>
        <v>395</v>
      </c>
      <c r="S90" s="14">
        <f t="shared" si="7"/>
        <v>732</v>
      </c>
      <c r="T90" s="15">
        <f t="shared" si="8"/>
        <v>0.5396174863387978</v>
      </c>
      <c r="U90" s="13"/>
      <c r="V90" s="13"/>
      <c r="W90" s="14"/>
      <c r="X90" s="15"/>
    </row>
    <row r="91" spans="1:24" x14ac:dyDescent="0.3">
      <c r="A91" s="12">
        <v>365</v>
      </c>
      <c r="B91" s="12" t="s">
        <v>81</v>
      </c>
      <c r="C91" s="13"/>
      <c r="D91" s="13"/>
      <c r="E91" s="13"/>
      <c r="F91" s="14">
        <v>2</v>
      </c>
      <c r="G91" s="13"/>
      <c r="H91" s="14">
        <v>9</v>
      </c>
      <c r="I91" s="14">
        <v>11</v>
      </c>
      <c r="J91" s="14">
        <v>11</v>
      </c>
      <c r="K91" s="23">
        <v>16</v>
      </c>
      <c r="L91" s="13"/>
      <c r="M91" s="13"/>
      <c r="N91" s="13"/>
      <c r="O91" s="13"/>
      <c r="P91" s="13"/>
      <c r="Q91" s="13"/>
      <c r="R91" s="14">
        <f t="shared" si="6"/>
        <v>27</v>
      </c>
      <c r="S91" s="14">
        <f t="shared" si="7"/>
        <v>38</v>
      </c>
      <c r="T91" s="15">
        <f t="shared" si="8"/>
        <v>0.71052631578947367</v>
      </c>
      <c r="U91" s="13"/>
      <c r="V91" s="13"/>
      <c r="W91" s="14"/>
      <c r="X91" s="15"/>
    </row>
    <row r="92" spans="1:24" x14ac:dyDescent="0.3">
      <c r="A92" s="12">
        <v>366</v>
      </c>
      <c r="B92" s="12" t="s">
        <v>181</v>
      </c>
      <c r="C92" s="13"/>
      <c r="D92" s="13"/>
      <c r="E92" s="13"/>
      <c r="F92" s="14"/>
      <c r="G92" s="13"/>
      <c r="H92" s="14"/>
      <c r="I92" s="14"/>
      <c r="J92" s="14"/>
      <c r="K92" s="23">
        <v>1</v>
      </c>
      <c r="L92" s="13"/>
      <c r="M92" s="13"/>
      <c r="N92" s="13"/>
      <c r="O92" s="13"/>
      <c r="P92" s="13"/>
      <c r="Q92" s="13"/>
      <c r="R92" s="14">
        <f t="shared" si="6"/>
        <v>1</v>
      </c>
      <c r="S92" s="14">
        <f t="shared" si="7"/>
        <v>1</v>
      </c>
      <c r="T92" s="15">
        <f t="shared" si="8"/>
        <v>1</v>
      </c>
      <c r="U92" s="13"/>
      <c r="V92" s="13"/>
      <c r="W92" s="14"/>
      <c r="X92" s="15"/>
    </row>
    <row r="93" spans="1:24" x14ac:dyDescent="0.3">
      <c r="A93" s="12">
        <v>395</v>
      </c>
      <c r="B93" s="12" t="s">
        <v>82</v>
      </c>
      <c r="C93" s="13"/>
      <c r="D93" s="14">
        <v>58</v>
      </c>
      <c r="E93" s="14">
        <v>12</v>
      </c>
      <c r="F93" s="14">
        <v>142</v>
      </c>
      <c r="G93" s="14">
        <v>18</v>
      </c>
      <c r="H93" s="14">
        <v>304</v>
      </c>
      <c r="I93" s="14">
        <v>534</v>
      </c>
      <c r="J93" s="13"/>
      <c r="K93" s="23">
        <v>35347</v>
      </c>
      <c r="L93" s="14">
        <v>154</v>
      </c>
      <c r="M93" s="14">
        <v>367</v>
      </c>
      <c r="N93" s="13"/>
      <c r="O93" s="13"/>
      <c r="P93" s="13"/>
      <c r="Q93" s="13"/>
      <c r="R93" s="14">
        <f t="shared" si="6"/>
        <v>35868</v>
      </c>
      <c r="S93" s="14">
        <f t="shared" si="7"/>
        <v>36402</v>
      </c>
      <c r="T93" s="15">
        <f t="shared" si="8"/>
        <v>0.98533047634745341</v>
      </c>
      <c r="U93" s="14"/>
      <c r="V93" s="15"/>
      <c r="W93" s="14"/>
      <c r="X93" s="15"/>
    </row>
    <row r="94" spans="1:24" x14ac:dyDescent="0.3">
      <c r="A94" s="12">
        <v>396</v>
      </c>
      <c r="B94" s="12" t="s">
        <v>83</v>
      </c>
      <c r="C94" s="13"/>
      <c r="D94" s="14">
        <v>28</v>
      </c>
      <c r="E94" s="14">
        <v>1</v>
      </c>
      <c r="F94" s="14">
        <v>227</v>
      </c>
      <c r="G94" s="13"/>
      <c r="H94" s="14">
        <v>884</v>
      </c>
      <c r="I94" s="14">
        <v>1140</v>
      </c>
      <c r="J94" s="13"/>
      <c r="K94" s="23">
        <v>21523</v>
      </c>
      <c r="L94" s="14">
        <v>11665</v>
      </c>
      <c r="M94" s="14">
        <v>1468</v>
      </c>
      <c r="N94" s="13"/>
      <c r="O94" s="13"/>
      <c r="P94" s="13"/>
      <c r="Q94" s="13"/>
      <c r="R94" s="14">
        <f t="shared" si="6"/>
        <v>34656</v>
      </c>
      <c r="S94" s="14">
        <f t="shared" si="7"/>
        <v>35796</v>
      </c>
      <c r="T94" s="15">
        <f t="shared" si="8"/>
        <v>0.96815286624203822</v>
      </c>
      <c r="U94" s="14"/>
      <c r="V94" s="15"/>
      <c r="W94" s="14"/>
      <c r="X94" s="15"/>
    </row>
    <row r="95" spans="1:24" x14ac:dyDescent="0.3">
      <c r="A95" s="12">
        <v>398</v>
      </c>
      <c r="B95" s="12" t="s">
        <v>84</v>
      </c>
      <c r="C95" s="13"/>
      <c r="D95" s="14">
        <v>66</v>
      </c>
      <c r="E95" s="14">
        <v>11</v>
      </c>
      <c r="F95" s="14">
        <v>91</v>
      </c>
      <c r="G95" s="14">
        <v>4</v>
      </c>
      <c r="H95" s="14">
        <v>113</v>
      </c>
      <c r="I95" s="14">
        <v>285</v>
      </c>
      <c r="J95" s="13"/>
      <c r="K95" s="23">
        <v>8028</v>
      </c>
      <c r="L95" s="14">
        <v>3944</v>
      </c>
      <c r="M95" s="14">
        <v>486</v>
      </c>
      <c r="N95" s="13"/>
      <c r="O95" s="13"/>
      <c r="P95" s="13"/>
      <c r="Q95" s="13"/>
      <c r="R95" s="14">
        <f t="shared" si="6"/>
        <v>12458</v>
      </c>
      <c r="S95" s="14">
        <f t="shared" si="7"/>
        <v>12743</v>
      </c>
      <c r="T95" s="15">
        <f t="shared" si="8"/>
        <v>0.97763477987914937</v>
      </c>
      <c r="U95" s="14"/>
      <c r="V95" s="15"/>
      <c r="W95" s="14"/>
      <c r="X95" s="15"/>
    </row>
    <row r="96" spans="1:24" x14ac:dyDescent="0.3">
      <c r="A96" s="12">
        <v>399</v>
      </c>
      <c r="B96" s="12" t="s">
        <v>85</v>
      </c>
      <c r="C96" s="13"/>
      <c r="D96" s="14">
        <v>2</v>
      </c>
      <c r="E96" s="14">
        <v>28</v>
      </c>
      <c r="F96" s="14">
        <v>352</v>
      </c>
      <c r="G96" s="13"/>
      <c r="H96" s="14">
        <v>116</v>
      </c>
      <c r="I96" s="14">
        <v>498</v>
      </c>
      <c r="J96" s="13"/>
      <c r="K96" s="23">
        <v>20887</v>
      </c>
      <c r="L96" s="14">
        <v>14216</v>
      </c>
      <c r="M96" s="14">
        <v>4709</v>
      </c>
      <c r="N96" s="13"/>
      <c r="O96" s="13"/>
      <c r="P96" s="13"/>
      <c r="Q96" s="13"/>
      <c r="R96" s="14">
        <f t="shared" si="6"/>
        <v>39812</v>
      </c>
      <c r="S96" s="14">
        <f t="shared" si="7"/>
        <v>40310</v>
      </c>
      <c r="T96" s="15">
        <f t="shared" si="8"/>
        <v>0.98764574547258743</v>
      </c>
      <c r="U96" s="14"/>
      <c r="V96" s="15"/>
      <c r="W96" s="14"/>
      <c r="X96" s="15"/>
    </row>
    <row r="97" spans="1:24" x14ac:dyDescent="0.3">
      <c r="K97" s="23"/>
      <c r="R97" s="14"/>
      <c r="S97" s="14"/>
      <c r="T97" s="15"/>
    </row>
    <row r="98" spans="1:24" x14ac:dyDescent="0.3">
      <c r="K98" s="23"/>
      <c r="R98" s="14"/>
      <c r="S98" s="14"/>
      <c r="T98" s="15"/>
    </row>
    <row r="99" spans="1:24" x14ac:dyDescent="0.3">
      <c r="A99" s="13"/>
      <c r="B99" s="16" t="s">
        <v>54</v>
      </c>
      <c r="C99" s="13"/>
      <c r="D99" s="14">
        <v>3924</v>
      </c>
      <c r="E99" s="14">
        <v>601</v>
      </c>
      <c r="F99" s="14">
        <v>1031</v>
      </c>
      <c r="G99" s="14">
        <v>50</v>
      </c>
      <c r="H99" s="14">
        <v>2629</v>
      </c>
      <c r="I99" s="14">
        <v>8235</v>
      </c>
      <c r="J99" s="14">
        <v>366</v>
      </c>
      <c r="K99" s="23">
        <f>SUM(K56:K96)</f>
        <v>127876</v>
      </c>
      <c r="L99" s="14">
        <v>31038</v>
      </c>
      <c r="M99" s="14">
        <v>7048</v>
      </c>
      <c r="N99" s="13"/>
      <c r="O99" s="13"/>
      <c r="P99" s="13"/>
      <c r="Q99" s="13"/>
      <c r="R99" s="14">
        <f t="shared" si="6"/>
        <v>166328</v>
      </c>
      <c r="S99" s="14">
        <f t="shared" si="7"/>
        <v>174563</v>
      </c>
      <c r="T99" s="15">
        <f t="shared" si="8"/>
        <v>0.95282505456482758</v>
      </c>
      <c r="U99" s="14"/>
      <c r="V99" s="15"/>
      <c r="W99" s="14"/>
      <c r="X99" s="15"/>
    </row>
    <row r="100" spans="1:24" x14ac:dyDescent="0.3">
      <c r="A100" s="13"/>
      <c r="B100" s="16" t="s">
        <v>55</v>
      </c>
      <c r="C100" s="15">
        <v>0</v>
      </c>
      <c r="D100" s="17">
        <v>0.66500000000000004</v>
      </c>
      <c r="E100" s="17">
        <v>0.188</v>
      </c>
      <c r="F100" s="17">
        <v>0.16400000000000001</v>
      </c>
      <c r="G100" s="17">
        <v>4.4999999999999998E-2</v>
      </c>
      <c r="H100" s="17">
        <v>0.193</v>
      </c>
      <c r="I100" s="17">
        <v>0.27400000000000002</v>
      </c>
      <c r="J100" s="17">
        <v>1.2E-2</v>
      </c>
      <c r="K100" s="17">
        <f>K99/$I$311</f>
        <v>7.977342341499323E-2</v>
      </c>
      <c r="L100" s="17">
        <v>0.247</v>
      </c>
      <c r="M100" s="17">
        <v>0.22800000000000001</v>
      </c>
      <c r="N100" s="15">
        <v>0</v>
      </c>
      <c r="O100" s="15">
        <v>0</v>
      </c>
      <c r="P100" s="15">
        <v>0</v>
      </c>
      <c r="Q100" s="15">
        <v>0</v>
      </c>
      <c r="R100" s="17">
        <f>R99/$P$311</f>
        <v>9.2929132652861679E-2</v>
      </c>
      <c r="S100" s="17">
        <f>S99/$Q$311</f>
        <v>9.5918215960635531E-2</v>
      </c>
      <c r="T100" s="13"/>
      <c r="U100" s="17"/>
      <c r="V100" s="13"/>
      <c r="W100" s="17"/>
      <c r="X100" s="13"/>
    </row>
    <row r="102" spans="1:24" ht="17.399999999999999" customHeight="1" x14ac:dyDescent="0.3">
      <c r="A102" s="2" t="s">
        <v>0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</row>
    <row r="103" spans="1:24" ht="17.399999999999999" customHeight="1" x14ac:dyDescent="0.3">
      <c r="A103" s="2" t="s">
        <v>1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3"/>
      <c r="W103" s="3"/>
      <c r="X103" s="3"/>
    </row>
    <row r="106" spans="1:24" ht="31.2" x14ac:dyDescent="0.3">
      <c r="A106" s="4" t="s">
        <v>3</v>
      </c>
      <c r="B106" s="1"/>
      <c r="C106" s="5" t="s">
        <v>86</v>
      </c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x14ac:dyDescent="0.3">
      <c r="A107" s="21" t="s">
        <v>2</v>
      </c>
      <c r="B107" s="21"/>
      <c r="C107" s="21"/>
    </row>
    <row r="109" spans="1:24" x14ac:dyDescent="0.3">
      <c r="A109" s="9"/>
      <c r="B109" s="9"/>
      <c r="C109" s="10" t="s">
        <v>5</v>
      </c>
      <c r="D109" s="10"/>
      <c r="E109" s="10"/>
      <c r="F109" s="10"/>
      <c r="G109" s="10"/>
      <c r="H109" s="10"/>
      <c r="I109" s="10"/>
      <c r="J109" s="10"/>
      <c r="K109" s="10" t="s">
        <v>6</v>
      </c>
      <c r="L109" s="10"/>
      <c r="M109" s="1"/>
      <c r="N109" s="6" t="s">
        <v>7</v>
      </c>
      <c r="O109" s="6" t="s">
        <v>7</v>
      </c>
      <c r="P109" s="6" t="s">
        <v>8</v>
      </c>
      <c r="Q109" s="6" t="s">
        <v>8</v>
      </c>
      <c r="R109" s="7"/>
      <c r="S109" s="7"/>
      <c r="T109" s="10"/>
      <c r="U109" s="10"/>
      <c r="V109" s="10"/>
      <c r="W109" s="10"/>
    </row>
    <row r="110" spans="1:24" x14ac:dyDescent="0.3">
      <c r="A110" s="9"/>
      <c r="B110" s="9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"/>
      <c r="N110" s="6" t="s">
        <v>9</v>
      </c>
      <c r="O110" s="6" t="s">
        <v>10</v>
      </c>
      <c r="P110" s="6" t="s">
        <v>11</v>
      </c>
      <c r="Q110" s="6" t="s">
        <v>12</v>
      </c>
      <c r="R110" s="11"/>
      <c r="S110" s="11"/>
      <c r="T110" s="10"/>
      <c r="U110" s="10"/>
      <c r="V110" s="10"/>
      <c r="W110" s="10"/>
    </row>
    <row r="111" spans="1:24" ht="20.399999999999999" x14ac:dyDescent="0.3">
      <c r="A111" s="8" t="s">
        <v>13</v>
      </c>
      <c r="B111" s="8" t="s">
        <v>14</v>
      </c>
      <c r="C111" s="7"/>
      <c r="D111" s="6" t="s">
        <v>15</v>
      </c>
      <c r="E111" s="6" t="s">
        <v>9</v>
      </c>
      <c r="F111" s="6" t="s">
        <v>10</v>
      </c>
      <c r="G111" s="6" t="s">
        <v>16</v>
      </c>
      <c r="H111" s="7"/>
      <c r="I111" s="6" t="s">
        <v>17</v>
      </c>
      <c r="J111" s="6" t="s">
        <v>18</v>
      </c>
      <c r="K111" s="6" t="s">
        <v>167</v>
      </c>
      <c r="L111" s="6" t="s">
        <v>9</v>
      </c>
      <c r="M111" s="6" t="s">
        <v>10</v>
      </c>
      <c r="N111" s="6" t="s">
        <v>19</v>
      </c>
      <c r="O111" s="6" t="s">
        <v>19</v>
      </c>
      <c r="P111" s="6" t="s">
        <v>8</v>
      </c>
      <c r="Q111" s="6" t="s">
        <v>8</v>
      </c>
      <c r="R111" s="6" t="s">
        <v>17</v>
      </c>
      <c r="S111" s="7"/>
      <c r="T111" s="6" t="s">
        <v>20</v>
      </c>
      <c r="U111" s="7"/>
      <c r="V111" s="7"/>
      <c r="W111" s="7"/>
      <c r="X111" s="7"/>
    </row>
    <row r="112" spans="1:24" x14ac:dyDescent="0.3">
      <c r="A112" s="8" t="s">
        <v>21</v>
      </c>
      <c r="B112" s="8" t="s">
        <v>22</v>
      </c>
      <c r="C112" s="6" t="s">
        <v>23</v>
      </c>
      <c r="D112" s="6" t="s">
        <v>24</v>
      </c>
      <c r="E112" s="6" t="s">
        <v>25</v>
      </c>
      <c r="F112" s="6" t="s">
        <v>26</v>
      </c>
      <c r="G112" s="6" t="s">
        <v>27</v>
      </c>
      <c r="H112" s="6" t="s">
        <v>28</v>
      </c>
      <c r="I112" s="6" t="s">
        <v>29</v>
      </c>
      <c r="J112" s="6" t="s">
        <v>30</v>
      </c>
      <c r="K112" s="6" t="s">
        <v>168</v>
      </c>
      <c r="L112" s="6" t="s">
        <v>25</v>
      </c>
      <c r="M112" s="6" t="s">
        <v>26</v>
      </c>
      <c r="N112" s="6" t="s">
        <v>25</v>
      </c>
      <c r="O112" s="6" t="s">
        <v>26</v>
      </c>
      <c r="P112" s="6" t="s">
        <v>31</v>
      </c>
      <c r="Q112" s="6" t="s">
        <v>32</v>
      </c>
      <c r="R112" s="6" t="s">
        <v>6</v>
      </c>
      <c r="S112" s="6" t="s">
        <v>17</v>
      </c>
      <c r="T112" s="6" t="s">
        <v>6</v>
      </c>
      <c r="U112" s="6"/>
      <c r="V112" s="6"/>
      <c r="W112" s="6"/>
      <c r="X112" s="6"/>
    </row>
    <row r="115" spans="1:24" x14ac:dyDescent="0.3">
      <c r="A115" s="22">
        <v>404</v>
      </c>
      <c r="B115" s="23" t="s">
        <v>190</v>
      </c>
      <c r="K115" s="23">
        <v>48</v>
      </c>
      <c r="R115" s="14">
        <f t="shared" ref="R115" si="9">SUM(J115:Q115)</f>
        <v>48</v>
      </c>
      <c r="S115" s="14">
        <f t="shared" ref="S115" si="10">SUM(I115,R115)</f>
        <v>48</v>
      </c>
      <c r="T115" s="15">
        <f t="shared" ref="T115" si="11">R115/S115</f>
        <v>1</v>
      </c>
    </row>
    <row r="116" spans="1:24" x14ac:dyDescent="0.3">
      <c r="A116" s="22">
        <v>420</v>
      </c>
      <c r="B116" s="23" t="s">
        <v>191</v>
      </c>
      <c r="K116" s="23">
        <v>3</v>
      </c>
      <c r="R116" s="14">
        <f t="shared" ref="R116:R128" si="12">SUM(J116:Q116)</f>
        <v>3</v>
      </c>
      <c r="S116" s="14">
        <f t="shared" ref="S116:S128" si="13">SUM(I116,R116)</f>
        <v>3</v>
      </c>
      <c r="T116" s="15">
        <f t="shared" ref="T116:T128" si="14">R116/S116</f>
        <v>1</v>
      </c>
    </row>
    <row r="117" spans="1:24" x14ac:dyDescent="0.3">
      <c r="A117" s="22">
        <v>424</v>
      </c>
      <c r="B117" s="23" t="s">
        <v>192</v>
      </c>
      <c r="K117" s="23">
        <v>1</v>
      </c>
      <c r="R117" s="14">
        <f t="shared" si="12"/>
        <v>1</v>
      </c>
      <c r="S117" s="14">
        <f t="shared" si="13"/>
        <v>1</v>
      </c>
      <c r="T117" s="15">
        <f t="shared" si="14"/>
        <v>1</v>
      </c>
    </row>
    <row r="118" spans="1:24" x14ac:dyDescent="0.3">
      <c r="A118" s="22">
        <v>425</v>
      </c>
      <c r="B118" s="23" t="s">
        <v>193</v>
      </c>
      <c r="K118" s="23">
        <v>11</v>
      </c>
      <c r="R118" s="14">
        <f t="shared" si="12"/>
        <v>11</v>
      </c>
      <c r="S118" s="14">
        <f t="shared" si="13"/>
        <v>11</v>
      </c>
      <c r="T118" s="15">
        <f t="shared" si="14"/>
        <v>1</v>
      </c>
    </row>
    <row r="119" spans="1:24" x14ac:dyDescent="0.3">
      <c r="A119" s="12">
        <v>430</v>
      </c>
      <c r="B119" s="12" t="s">
        <v>87</v>
      </c>
      <c r="C119" s="13"/>
      <c r="D119" s="13"/>
      <c r="E119" s="13"/>
      <c r="F119" s="14">
        <v>3</v>
      </c>
      <c r="G119" s="14">
        <v>8</v>
      </c>
      <c r="H119" s="13"/>
      <c r="I119" s="14">
        <v>11</v>
      </c>
      <c r="J119" s="13"/>
      <c r="K119" s="24">
        <v>247</v>
      </c>
      <c r="L119" s="13"/>
      <c r="M119" s="14">
        <v>6</v>
      </c>
      <c r="N119" s="13"/>
      <c r="O119" s="13"/>
      <c r="P119" s="13"/>
      <c r="Q119" s="13"/>
      <c r="R119" s="14">
        <f t="shared" si="12"/>
        <v>253</v>
      </c>
      <c r="S119" s="14">
        <f t="shared" si="13"/>
        <v>264</v>
      </c>
      <c r="T119" s="15">
        <f t="shared" si="14"/>
        <v>0.95833333333333337</v>
      </c>
      <c r="U119" s="13"/>
      <c r="V119" s="13"/>
      <c r="W119" s="14"/>
      <c r="X119" s="15"/>
    </row>
    <row r="120" spans="1:24" x14ac:dyDescent="0.3">
      <c r="A120" s="12">
        <v>445</v>
      </c>
      <c r="B120" s="12" t="s">
        <v>195</v>
      </c>
      <c r="C120" s="13"/>
      <c r="D120" s="13"/>
      <c r="E120" s="13"/>
      <c r="F120" s="14"/>
      <c r="G120" s="14"/>
      <c r="H120" s="13"/>
      <c r="I120" s="14"/>
      <c r="J120" s="13"/>
      <c r="K120" s="23">
        <v>4</v>
      </c>
      <c r="L120" s="13"/>
      <c r="M120" s="14"/>
      <c r="N120" s="13"/>
      <c r="O120" s="13"/>
      <c r="P120" s="13"/>
      <c r="Q120" s="13"/>
      <c r="R120" s="14">
        <f t="shared" si="12"/>
        <v>4</v>
      </c>
      <c r="S120" s="14">
        <f t="shared" si="13"/>
        <v>4</v>
      </c>
      <c r="T120" s="15">
        <f t="shared" si="14"/>
        <v>1</v>
      </c>
      <c r="U120" s="13"/>
      <c r="V120" s="13"/>
      <c r="W120" s="14"/>
      <c r="X120" s="15"/>
    </row>
    <row r="121" spans="1:24" x14ac:dyDescent="0.3">
      <c r="A121" s="12">
        <v>458</v>
      </c>
      <c r="B121" s="12" t="s">
        <v>194</v>
      </c>
      <c r="C121" s="13"/>
      <c r="D121" s="13"/>
      <c r="E121" s="13"/>
      <c r="F121" s="14"/>
      <c r="G121" s="14"/>
      <c r="H121" s="13"/>
      <c r="I121" s="14"/>
      <c r="J121" s="13"/>
      <c r="K121" s="23">
        <v>1</v>
      </c>
      <c r="L121" s="13"/>
      <c r="M121" s="14"/>
      <c r="N121" s="13"/>
      <c r="O121" s="13"/>
      <c r="P121" s="13"/>
      <c r="Q121" s="13"/>
      <c r="R121" s="14">
        <f t="shared" si="12"/>
        <v>1</v>
      </c>
      <c r="S121" s="14">
        <f t="shared" si="13"/>
        <v>1</v>
      </c>
      <c r="T121" s="15">
        <f t="shared" si="14"/>
        <v>1</v>
      </c>
      <c r="U121" s="13"/>
      <c r="V121" s="13"/>
      <c r="W121" s="14"/>
      <c r="X121" s="15"/>
    </row>
    <row r="122" spans="1:24" x14ac:dyDescent="0.3">
      <c r="A122" s="12">
        <v>459</v>
      </c>
      <c r="B122" s="12" t="s">
        <v>88</v>
      </c>
      <c r="C122" s="13"/>
      <c r="D122" s="13"/>
      <c r="E122" s="13"/>
      <c r="F122" s="13"/>
      <c r="G122" s="13"/>
      <c r="H122" s="13"/>
      <c r="I122" s="13"/>
      <c r="J122" s="13"/>
      <c r="K122" s="23">
        <v>32</v>
      </c>
      <c r="L122" s="13"/>
      <c r="M122" s="14">
        <v>1</v>
      </c>
      <c r="N122" s="13"/>
      <c r="O122" s="13"/>
      <c r="P122" s="13"/>
      <c r="Q122" s="13"/>
      <c r="R122" s="14">
        <f t="shared" si="12"/>
        <v>33</v>
      </c>
      <c r="S122" s="14">
        <f t="shared" si="13"/>
        <v>33</v>
      </c>
      <c r="T122" s="15">
        <f t="shared" si="14"/>
        <v>1</v>
      </c>
      <c r="U122" s="13"/>
      <c r="V122" s="13"/>
      <c r="W122" s="14"/>
      <c r="X122" s="15"/>
    </row>
    <row r="123" spans="1:24" x14ac:dyDescent="0.3">
      <c r="A123" s="12">
        <v>480</v>
      </c>
      <c r="B123" s="12" t="s">
        <v>89</v>
      </c>
      <c r="C123" s="13"/>
      <c r="D123" s="14">
        <v>10</v>
      </c>
      <c r="E123" s="14">
        <v>2</v>
      </c>
      <c r="F123" s="14">
        <v>13</v>
      </c>
      <c r="G123" s="13"/>
      <c r="H123" s="14">
        <v>99</v>
      </c>
      <c r="I123" s="14">
        <v>124</v>
      </c>
      <c r="J123" s="13"/>
      <c r="K123" s="23">
        <v>8909</v>
      </c>
      <c r="L123" s="14">
        <v>325</v>
      </c>
      <c r="M123" s="14">
        <v>13</v>
      </c>
      <c r="N123" s="13"/>
      <c r="O123" s="13"/>
      <c r="P123" s="13"/>
      <c r="Q123" s="13"/>
      <c r="R123" s="14">
        <f t="shared" si="12"/>
        <v>9247</v>
      </c>
      <c r="S123" s="14">
        <f t="shared" si="13"/>
        <v>9371</v>
      </c>
      <c r="T123" s="15">
        <f t="shared" si="14"/>
        <v>0.98676768754668653</v>
      </c>
      <c r="U123" s="13"/>
      <c r="V123" s="13"/>
      <c r="W123" s="14"/>
      <c r="X123" s="15"/>
    </row>
    <row r="124" spans="1:24" x14ac:dyDescent="0.3">
      <c r="A124" s="12">
        <v>483</v>
      </c>
      <c r="B124" s="12" t="s">
        <v>90</v>
      </c>
      <c r="C124" s="13"/>
      <c r="D124" s="13"/>
      <c r="E124" s="13"/>
      <c r="F124" s="14">
        <v>1</v>
      </c>
      <c r="G124" s="13"/>
      <c r="H124" s="13"/>
      <c r="I124" s="14">
        <v>1</v>
      </c>
      <c r="J124" s="13"/>
      <c r="K124" s="23">
        <v>38</v>
      </c>
      <c r="L124" s="13"/>
      <c r="M124" s="13"/>
      <c r="N124" s="13"/>
      <c r="O124" s="13"/>
      <c r="P124" s="13"/>
      <c r="Q124" s="13"/>
      <c r="R124" s="14">
        <f t="shared" si="12"/>
        <v>38</v>
      </c>
      <c r="S124" s="14">
        <f t="shared" si="13"/>
        <v>39</v>
      </c>
      <c r="T124" s="15">
        <f t="shared" si="14"/>
        <v>0.97435897435897434</v>
      </c>
      <c r="U124" s="13"/>
      <c r="V124" s="13"/>
      <c r="W124" s="14"/>
      <c r="X124" s="15"/>
    </row>
    <row r="125" spans="1:24" x14ac:dyDescent="0.3">
      <c r="A125" s="12">
        <v>495</v>
      </c>
      <c r="B125" s="12" t="s">
        <v>91</v>
      </c>
      <c r="C125" s="13"/>
      <c r="D125" s="14">
        <v>6</v>
      </c>
      <c r="E125" s="14">
        <v>5</v>
      </c>
      <c r="F125" s="14">
        <v>173</v>
      </c>
      <c r="G125" s="14">
        <v>10</v>
      </c>
      <c r="H125" s="14">
        <v>72</v>
      </c>
      <c r="I125" s="14">
        <v>266</v>
      </c>
      <c r="J125" s="13"/>
      <c r="K125" s="23">
        <v>39266</v>
      </c>
      <c r="L125" s="14">
        <v>577</v>
      </c>
      <c r="M125" s="14">
        <v>396</v>
      </c>
      <c r="N125" s="13"/>
      <c r="O125" s="13"/>
      <c r="P125" s="13"/>
      <c r="Q125" s="13"/>
      <c r="R125" s="14">
        <f t="shared" si="12"/>
        <v>40239</v>
      </c>
      <c r="S125" s="14">
        <f t="shared" si="13"/>
        <v>40505</v>
      </c>
      <c r="T125" s="15">
        <f t="shared" si="14"/>
        <v>0.99343290951734353</v>
      </c>
      <c r="U125" s="14"/>
      <c r="V125" s="15"/>
      <c r="W125" s="14"/>
      <c r="X125" s="15"/>
    </row>
    <row r="126" spans="1:24" x14ac:dyDescent="0.3">
      <c r="A126" s="12">
        <v>496</v>
      </c>
      <c r="B126" s="12" t="s">
        <v>92</v>
      </c>
      <c r="C126" s="13"/>
      <c r="D126" s="14">
        <v>198</v>
      </c>
      <c r="E126" s="14">
        <v>2</v>
      </c>
      <c r="F126" s="14">
        <v>13</v>
      </c>
      <c r="G126" s="14">
        <v>2</v>
      </c>
      <c r="H126" s="14">
        <v>7</v>
      </c>
      <c r="I126" s="14">
        <v>222</v>
      </c>
      <c r="J126" s="13"/>
      <c r="K126" s="23">
        <v>92024</v>
      </c>
      <c r="L126" s="14">
        <v>21</v>
      </c>
      <c r="M126" s="14">
        <v>84</v>
      </c>
      <c r="N126" s="13"/>
      <c r="O126" s="13"/>
      <c r="P126" s="13"/>
      <c r="Q126" s="13"/>
      <c r="R126" s="14">
        <f t="shared" si="12"/>
        <v>92129</v>
      </c>
      <c r="S126" s="14">
        <f t="shared" si="13"/>
        <v>92351</v>
      </c>
      <c r="T126" s="15">
        <f t="shared" si="14"/>
        <v>0.99759612781669937</v>
      </c>
      <c r="U126" s="14"/>
      <c r="V126" s="15"/>
      <c r="W126" s="14"/>
      <c r="X126" s="15"/>
    </row>
    <row r="127" spans="1:24" x14ac:dyDescent="0.3">
      <c r="A127" s="12">
        <v>497</v>
      </c>
      <c r="B127" s="12" t="s">
        <v>93</v>
      </c>
      <c r="C127" s="13"/>
      <c r="D127" s="14">
        <v>70</v>
      </c>
      <c r="E127" s="14">
        <v>5</v>
      </c>
      <c r="F127" s="14">
        <v>933</v>
      </c>
      <c r="G127" s="14">
        <v>2</v>
      </c>
      <c r="H127" s="14">
        <v>1888</v>
      </c>
      <c r="I127" s="14">
        <v>2898</v>
      </c>
      <c r="J127" s="13"/>
      <c r="K127" s="23">
        <v>84818</v>
      </c>
      <c r="L127" s="14">
        <v>25919</v>
      </c>
      <c r="M127" s="14">
        <v>10459</v>
      </c>
      <c r="N127" s="13"/>
      <c r="O127" s="13"/>
      <c r="P127" s="13"/>
      <c r="Q127" s="13"/>
      <c r="R127" s="14">
        <f t="shared" si="12"/>
        <v>121196</v>
      </c>
      <c r="S127" s="14">
        <f t="shared" si="13"/>
        <v>124094</v>
      </c>
      <c r="T127" s="15">
        <f t="shared" si="14"/>
        <v>0.97664673553918802</v>
      </c>
      <c r="U127" s="14"/>
      <c r="V127" s="15"/>
      <c r="W127" s="14"/>
      <c r="X127" s="15"/>
    </row>
    <row r="128" spans="1:24" x14ac:dyDescent="0.3">
      <c r="K128" s="23"/>
      <c r="R128" s="14"/>
      <c r="S128" s="14"/>
      <c r="T128" s="15"/>
    </row>
    <row r="129" spans="1:24" x14ac:dyDescent="0.3">
      <c r="K129" s="23"/>
    </row>
    <row r="130" spans="1:24" x14ac:dyDescent="0.3">
      <c r="A130" s="13"/>
      <c r="B130" s="16" t="s">
        <v>54</v>
      </c>
      <c r="C130" s="13"/>
      <c r="D130" s="14">
        <v>284</v>
      </c>
      <c r="E130" s="14">
        <v>14</v>
      </c>
      <c r="F130" s="14">
        <v>1136</v>
      </c>
      <c r="G130" s="14">
        <v>22</v>
      </c>
      <c r="H130" s="14">
        <v>2066</v>
      </c>
      <c r="I130" s="14">
        <v>3522</v>
      </c>
      <c r="J130" s="13"/>
      <c r="K130" s="23">
        <f>SUM(K115:K127)</f>
        <v>225402</v>
      </c>
      <c r="L130" s="14">
        <v>26842</v>
      </c>
      <c r="M130" s="14">
        <v>10959</v>
      </c>
      <c r="N130" s="13"/>
      <c r="O130" s="13"/>
      <c r="P130" s="13"/>
      <c r="Q130" s="13"/>
      <c r="R130" s="14">
        <f t="shared" ref="R130" si="15">SUM(J130:Q130)</f>
        <v>263203</v>
      </c>
      <c r="S130" s="14">
        <f t="shared" ref="S130" si="16">SUM(I130,R130)</f>
        <v>266725</v>
      </c>
      <c r="T130" s="15">
        <f t="shared" ref="T130" si="17">R130/S130</f>
        <v>0.98679538850876369</v>
      </c>
      <c r="U130" s="14"/>
      <c r="V130" s="15"/>
      <c r="W130" s="14"/>
      <c r="X130" s="15"/>
    </row>
    <row r="131" spans="1:24" x14ac:dyDescent="0.3">
      <c r="A131" s="13"/>
      <c r="B131" s="16" t="s">
        <v>55</v>
      </c>
      <c r="C131" s="15">
        <v>0</v>
      </c>
      <c r="D131" s="17">
        <v>4.8000000000000001E-2</v>
      </c>
      <c r="E131" s="17">
        <v>4.0000000000000001E-3</v>
      </c>
      <c r="F131" s="17">
        <v>0.18099999999999999</v>
      </c>
      <c r="G131" s="15">
        <v>0.02</v>
      </c>
      <c r="H131" s="17">
        <v>0.152</v>
      </c>
      <c r="I131" s="17">
        <v>0.11700000000000001</v>
      </c>
      <c r="J131" s="15">
        <v>0</v>
      </c>
      <c r="K131" s="17">
        <f>K130/$I$311</f>
        <v>0.14061347856193737</v>
      </c>
      <c r="L131" s="17">
        <v>0.21299999999999999</v>
      </c>
      <c r="M131" s="17">
        <v>0.35399999999999998</v>
      </c>
      <c r="N131" s="15">
        <v>0</v>
      </c>
      <c r="O131" s="15">
        <v>0</v>
      </c>
      <c r="P131" s="15">
        <v>0</v>
      </c>
      <c r="Q131" s="15">
        <v>0</v>
      </c>
      <c r="R131" s="17">
        <f>R130/$P$311</f>
        <v>0.1470541730895048</v>
      </c>
      <c r="S131" s="17">
        <f>S130/$Q$311</f>
        <v>0.14655904259264857</v>
      </c>
      <c r="T131" s="13"/>
      <c r="U131" s="17"/>
      <c r="V131" s="13"/>
      <c r="W131" s="15"/>
      <c r="X131" s="13"/>
    </row>
    <row r="133" spans="1:24" ht="17.399999999999999" customHeight="1" x14ac:dyDescent="0.3">
      <c r="A133" s="2" t="s">
        <v>0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7.399999999999999" customHeight="1" x14ac:dyDescent="0.3">
      <c r="A134" s="2" t="s">
        <v>1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3"/>
      <c r="W134" s="3"/>
      <c r="X134" s="3"/>
    </row>
    <row r="137" spans="1:24" ht="31.2" x14ac:dyDescent="0.3">
      <c r="A137" s="4" t="s">
        <v>3</v>
      </c>
      <c r="B137" s="1"/>
      <c r="C137" s="5" t="s">
        <v>94</v>
      </c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4.4" customHeight="1" x14ac:dyDescent="0.3">
      <c r="A138" s="21" t="s">
        <v>2</v>
      </c>
      <c r="B138" s="21"/>
      <c r="C138" s="21"/>
    </row>
    <row r="140" spans="1:24" x14ac:dyDescent="0.3">
      <c r="A140" s="9"/>
      <c r="B140" s="9"/>
      <c r="C140" s="10" t="s">
        <v>5</v>
      </c>
      <c r="D140" s="10"/>
      <c r="E140" s="10"/>
      <c r="F140" s="10"/>
      <c r="G140" s="10"/>
      <c r="H140" s="10"/>
      <c r="I140" s="10"/>
      <c r="J140" s="10"/>
      <c r="K140" s="10" t="s">
        <v>6</v>
      </c>
      <c r="L140" s="10"/>
      <c r="M140" s="1"/>
      <c r="N140" s="6" t="s">
        <v>7</v>
      </c>
      <c r="O140" s="6" t="s">
        <v>7</v>
      </c>
      <c r="P140" s="6" t="s">
        <v>8</v>
      </c>
      <c r="Q140" s="6" t="s">
        <v>8</v>
      </c>
      <c r="R140" s="7"/>
      <c r="S140" s="7"/>
      <c r="T140" s="10"/>
      <c r="U140" s="10"/>
      <c r="V140" s="10"/>
      <c r="W140" s="10"/>
    </row>
    <row r="141" spans="1:24" x14ac:dyDescent="0.3">
      <c r="A141" s="9"/>
      <c r="B141" s="9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"/>
      <c r="N141" s="6" t="s">
        <v>9</v>
      </c>
      <c r="O141" s="6" t="s">
        <v>10</v>
      </c>
      <c r="P141" s="6" t="s">
        <v>11</v>
      </c>
      <c r="Q141" s="6" t="s">
        <v>12</v>
      </c>
      <c r="R141" s="11"/>
      <c r="S141" s="11"/>
      <c r="T141" s="10"/>
      <c r="U141" s="10"/>
      <c r="V141" s="10"/>
      <c r="W141" s="10"/>
    </row>
    <row r="142" spans="1:24" ht="20.399999999999999" x14ac:dyDescent="0.3">
      <c r="A142" s="8" t="s">
        <v>13</v>
      </c>
      <c r="B142" s="8" t="s">
        <v>14</v>
      </c>
      <c r="C142" s="7"/>
      <c r="D142" s="6" t="s">
        <v>15</v>
      </c>
      <c r="E142" s="6" t="s">
        <v>9</v>
      </c>
      <c r="F142" s="6" t="s">
        <v>10</v>
      </c>
      <c r="G142" s="6" t="s">
        <v>16</v>
      </c>
      <c r="H142" s="7"/>
      <c r="I142" s="6" t="s">
        <v>17</v>
      </c>
      <c r="J142" s="6" t="s">
        <v>18</v>
      </c>
      <c r="K142" s="6" t="s">
        <v>167</v>
      </c>
      <c r="L142" s="6" t="s">
        <v>9</v>
      </c>
      <c r="M142" s="6" t="s">
        <v>10</v>
      </c>
      <c r="N142" s="6" t="s">
        <v>19</v>
      </c>
      <c r="O142" s="6" t="s">
        <v>19</v>
      </c>
      <c r="P142" s="6" t="s">
        <v>8</v>
      </c>
      <c r="Q142" s="6" t="s">
        <v>8</v>
      </c>
      <c r="R142" s="6" t="s">
        <v>17</v>
      </c>
      <c r="S142" s="7"/>
      <c r="T142" s="6" t="s">
        <v>20</v>
      </c>
      <c r="U142" s="7"/>
      <c r="V142" s="7"/>
      <c r="W142" s="7"/>
      <c r="X142" s="7"/>
    </row>
    <row r="143" spans="1:24" x14ac:dyDescent="0.3">
      <c r="A143" s="8" t="s">
        <v>21</v>
      </c>
      <c r="B143" s="8" t="s">
        <v>22</v>
      </c>
      <c r="C143" s="6" t="s">
        <v>23</v>
      </c>
      <c r="D143" s="6" t="s">
        <v>24</v>
      </c>
      <c r="E143" s="6" t="s">
        <v>25</v>
      </c>
      <c r="F143" s="6" t="s">
        <v>26</v>
      </c>
      <c r="G143" s="6" t="s">
        <v>27</v>
      </c>
      <c r="H143" s="6" t="s">
        <v>28</v>
      </c>
      <c r="I143" s="6" t="s">
        <v>29</v>
      </c>
      <c r="J143" s="6" t="s">
        <v>30</v>
      </c>
      <c r="K143" s="6" t="s">
        <v>168</v>
      </c>
      <c r="L143" s="6" t="s">
        <v>25</v>
      </c>
      <c r="M143" s="6" t="s">
        <v>26</v>
      </c>
      <c r="N143" s="6" t="s">
        <v>25</v>
      </c>
      <c r="O143" s="6" t="s">
        <v>26</v>
      </c>
      <c r="P143" s="6" t="s">
        <v>31</v>
      </c>
      <c r="Q143" s="6" t="s">
        <v>32</v>
      </c>
      <c r="R143" s="6" t="s">
        <v>6</v>
      </c>
      <c r="S143" s="6" t="s">
        <v>17</v>
      </c>
      <c r="T143" s="6" t="s">
        <v>6</v>
      </c>
      <c r="U143" s="6"/>
      <c r="V143" s="6"/>
      <c r="W143" s="6"/>
      <c r="X143" s="6"/>
    </row>
    <row r="146" spans="1:24" x14ac:dyDescent="0.3">
      <c r="A146" s="22">
        <v>400</v>
      </c>
      <c r="B146" s="23" t="s">
        <v>196</v>
      </c>
      <c r="K146" s="23">
        <v>1</v>
      </c>
      <c r="R146" s="14">
        <f t="shared" ref="R146" si="18">SUM(J146:Q146)</f>
        <v>1</v>
      </c>
      <c r="S146" s="14">
        <f t="shared" ref="S146" si="19">SUM(I146,R146)</f>
        <v>1</v>
      </c>
      <c r="T146" s="15">
        <f t="shared" ref="T146" si="20">R146/S146</f>
        <v>1</v>
      </c>
    </row>
    <row r="147" spans="1:24" x14ac:dyDescent="0.3">
      <c r="A147" s="12">
        <v>402</v>
      </c>
      <c r="B147" s="12" t="s">
        <v>95</v>
      </c>
      <c r="C147" s="13"/>
      <c r="D147" s="13"/>
      <c r="E147" s="13"/>
      <c r="F147" s="13"/>
      <c r="G147" s="13"/>
      <c r="H147" s="14">
        <v>6</v>
      </c>
      <c r="I147" s="14">
        <v>6</v>
      </c>
      <c r="J147" s="13"/>
      <c r="K147" s="23">
        <v>72</v>
      </c>
      <c r="L147" s="14">
        <v>2</v>
      </c>
      <c r="M147" s="13"/>
      <c r="N147" s="13"/>
      <c r="O147" s="13"/>
      <c r="P147" s="13"/>
      <c r="Q147" s="13"/>
      <c r="R147" s="14">
        <f t="shared" ref="R147:R167" si="21">SUM(J147:Q147)</f>
        <v>74</v>
      </c>
      <c r="S147" s="14">
        <f t="shared" ref="S147:S167" si="22">SUM(I147,R147)</f>
        <v>80</v>
      </c>
      <c r="T147" s="15">
        <f t="shared" ref="T147:T167" si="23">R147/S147</f>
        <v>0.92500000000000004</v>
      </c>
      <c r="U147" s="13"/>
      <c r="V147" s="13"/>
      <c r="W147" s="14"/>
      <c r="X147" s="15"/>
    </row>
    <row r="148" spans="1:24" x14ac:dyDescent="0.3">
      <c r="A148" s="12">
        <v>403</v>
      </c>
      <c r="B148" s="12" t="s">
        <v>96</v>
      </c>
      <c r="C148" s="13"/>
      <c r="D148" s="13"/>
      <c r="E148" s="13"/>
      <c r="F148" s="14">
        <v>1</v>
      </c>
      <c r="G148" s="13"/>
      <c r="H148" s="13"/>
      <c r="I148" s="14">
        <v>1</v>
      </c>
      <c r="J148" s="13"/>
      <c r="K148" s="23">
        <v>0</v>
      </c>
      <c r="L148" s="13"/>
      <c r="M148" s="13"/>
      <c r="N148" s="13"/>
      <c r="O148" s="13"/>
      <c r="P148" s="13"/>
      <c r="Q148" s="13"/>
      <c r="R148" s="14">
        <f t="shared" si="21"/>
        <v>0</v>
      </c>
      <c r="S148" s="14">
        <f t="shared" si="22"/>
        <v>1</v>
      </c>
      <c r="T148" s="15">
        <f t="shared" si="23"/>
        <v>0</v>
      </c>
      <c r="U148" s="13"/>
      <c r="V148" s="13"/>
      <c r="W148" s="13"/>
      <c r="X148" s="13"/>
    </row>
    <row r="149" spans="1:24" x14ac:dyDescent="0.3">
      <c r="A149" s="12">
        <v>405</v>
      </c>
      <c r="B149" s="12" t="s">
        <v>97</v>
      </c>
      <c r="C149" s="13"/>
      <c r="D149" s="13"/>
      <c r="E149" s="13"/>
      <c r="F149" s="13"/>
      <c r="G149" s="13"/>
      <c r="H149" s="13"/>
      <c r="I149" s="13"/>
      <c r="J149" s="13"/>
      <c r="K149" s="23">
        <v>334</v>
      </c>
      <c r="L149" s="14">
        <v>5</v>
      </c>
      <c r="M149" s="14">
        <v>2</v>
      </c>
      <c r="N149" s="13"/>
      <c r="O149" s="13"/>
      <c r="P149" s="13"/>
      <c r="Q149" s="13"/>
      <c r="R149" s="14">
        <f t="shared" si="21"/>
        <v>341</v>
      </c>
      <c r="S149" s="14">
        <f t="shared" si="22"/>
        <v>341</v>
      </c>
      <c r="T149" s="15">
        <f t="shared" si="23"/>
        <v>1</v>
      </c>
      <c r="U149" s="13"/>
      <c r="V149" s="13"/>
      <c r="W149" s="14"/>
      <c r="X149" s="15"/>
    </row>
    <row r="150" spans="1:24" x14ac:dyDescent="0.3">
      <c r="A150" s="12">
        <v>409</v>
      </c>
      <c r="B150" s="12" t="s">
        <v>98</v>
      </c>
      <c r="C150" s="13"/>
      <c r="D150" s="13"/>
      <c r="E150" s="13"/>
      <c r="F150" s="14">
        <v>1</v>
      </c>
      <c r="G150" s="13"/>
      <c r="H150" s="14">
        <v>65</v>
      </c>
      <c r="I150" s="14">
        <v>66</v>
      </c>
      <c r="J150" s="13"/>
      <c r="K150" s="23">
        <v>975</v>
      </c>
      <c r="L150" s="14">
        <v>1</v>
      </c>
      <c r="M150" s="13"/>
      <c r="N150" s="13"/>
      <c r="O150" s="13"/>
      <c r="P150" s="13"/>
      <c r="Q150" s="13"/>
      <c r="R150" s="14">
        <f t="shared" si="21"/>
        <v>976</v>
      </c>
      <c r="S150" s="14">
        <f t="shared" si="22"/>
        <v>1042</v>
      </c>
      <c r="T150" s="15">
        <f t="shared" si="23"/>
        <v>0.93666026871401153</v>
      </c>
      <c r="U150" s="14"/>
      <c r="V150" s="15"/>
      <c r="W150" s="14"/>
      <c r="X150" s="15"/>
    </row>
    <row r="151" spans="1:24" x14ac:dyDescent="0.3">
      <c r="A151" s="12">
        <v>428</v>
      </c>
      <c r="B151" s="12" t="s">
        <v>197</v>
      </c>
      <c r="C151" s="13"/>
      <c r="D151" s="13"/>
      <c r="E151" s="13"/>
      <c r="F151" s="14"/>
      <c r="G151" s="13"/>
      <c r="H151" s="14"/>
      <c r="I151" s="14"/>
      <c r="J151" s="13"/>
      <c r="K151" s="23">
        <v>3</v>
      </c>
      <c r="L151" s="14"/>
      <c r="M151" s="13"/>
      <c r="N151" s="13"/>
      <c r="O151" s="13"/>
      <c r="P151" s="13"/>
      <c r="Q151" s="13"/>
      <c r="R151" s="14">
        <f t="shared" si="21"/>
        <v>3</v>
      </c>
      <c r="S151" s="14">
        <f t="shared" si="22"/>
        <v>3</v>
      </c>
      <c r="T151" s="15">
        <f t="shared" si="23"/>
        <v>1</v>
      </c>
      <c r="U151" s="14"/>
      <c r="V151" s="15"/>
      <c r="W151" s="14"/>
      <c r="X151" s="15"/>
    </row>
    <row r="152" spans="1:24" x14ac:dyDescent="0.3">
      <c r="A152" s="12">
        <v>431</v>
      </c>
      <c r="B152" s="12" t="s">
        <v>99</v>
      </c>
      <c r="C152" s="13"/>
      <c r="D152" s="13"/>
      <c r="E152" s="13"/>
      <c r="F152" s="14">
        <v>3</v>
      </c>
      <c r="G152" s="13"/>
      <c r="H152" s="13"/>
      <c r="I152" s="14">
        <v>3</v>
      </c>
      <c r="J152" s="13"/>
      <c r="K152" s="23">
        <v>1</v>
      </c>
      <c r="L152" s="13"/>
      <c r="M152" s="13"/>
      <c r="N152" s="13"/>
      <c r="O152" s="13"/>
      <c r="P152" s="13"/>
      <c r="Q152" s="13"/>
      <c r="R152" s="14">
        <f t="shared" si="21"/>
        <v>1</v>
      </c>
      <c r="S152" s="14">
        <f t="shared" si="22"/>
        <v>4</v>
      </c>
      <c r="T152" s="15">
        <f t="shared" si="23"/>
        <v>0.25</v>
      </c>
      <c r="U152" s="13"/>
      <c r="V152" s="13"/>
      <c r="W152" s="14"/>
      <c r="X152" s="15"/>
    </row>
    <row r="153" spans="1:24" x14ac:dyDescent="0.3">
      <c r="A153" s="12">
        <v>439</v>
      </c>
      <c r="B153" s="12" t="s">
        <v>100</v>
      </c>
      <c r="C153" s="13"/>
      <c r="D153" s="13"/>
      <c r="E153" s="13"/>
      <c r="F153" s="14">
        <v>11</v>
      </c>
      <c r="G153" s="14">
        <v>6</v>
      </c>
      <c r="H153" s="14">
        <v>198</v>
      </c>
      <c r="I153" s="14">
        <v>215</v>
      </c>
      <c r="J153" s="14">
        <v>24</v>
      </c>
      <c r="K153" s="23">
        <v>1668</v>
      </c>
      <c r="L153" s="14">
        <v>2895</v>
      </c>
      <c r="M153" s="13"/>
      <c r="N153" s="13"/>
      <c r="O153" s="13"/>
      <c r="P153" s="13"/>
      <c r="Q153" s="13"/>
      <c r="R153" s="14">
        <f t="shared" si="21"/>
        <v>4587</v>
      </c>
      <c r="S153" s="14">
        <f t="shared" si="22"/>
        <v>4802</v>
      </c>
      <c r="T153" s="15">
        <f t="shared" si="23"/>
        <v>0.95522698875468559</v>
      </c>
      <c r="U153" s="14"/>
      <c r="V153" s="15"/>
      <c r="W153" s="14"/>
      <c r="X153" s="15"/>
    </row>
    <row r="154" spans="1:24" x14ac:dyDescent="0.3">
      <c r="A154" s="12">
        <v>441</v>
      </c>
      <c r="B154" s="12" t="s">
        <v>101</v>
      </c>
      <c r="C154" s="13"/>
      <c r="D154" s="14">
        <v>6</v>
      </c>
      <c r="E154" s="14">
        <v>10</v>
      </c>
      <c r="F154" s="13"/>
      <c r="G154" s="14">
        <v>2</v>
      </c>
      <c r="H154" s="14">
        <v>121</v>
      </c>
      <c r="I154" s="14">
        <v>139</v>
      </c>
      <c r="J154" s="14">
        <v>52</v>
      </c>
      <c r="K154" s="23">
        <v>2920</v>
      </c>
      <c r="L154" s="14">
        <v>1506</v>
      </c>
      <c r="M154" s="14">
        <v>1</v>
      </c>
      <c r="N154" s="13"/>
      <c r="O154" s="13"/>
      <c r="P154" s="13"/>
      <c r="Q154" s="13"/>
      <c r="R154" s="14">
        <f t="shared" si="21"/>
        <v>4479</v>
      </c>
      <c r="S154" s="14">
        <f t="shared" si="22"/>
        <v>4618</v>
      </c>
      <c r="T154" s="15">
        <f t="shared" si="23"/>
        <v>0.96990038977912518</v>
      </c>
      <c r="U154" s="13"/>
      <c r="V154" s="13"/>
      <c r="W154" s="14"/>
      <c r="X154" s="15"/>
    </row>
    <row r="155" spans="1:24" x14ac:dyDescent="0.3">
      <c r="A155" s="12">
        <v>444</v>
      </c>
      <c r="B155" s="12" t="s">
        <v>198</v>
      </c>
      <c r="C155" s="13"/>
      <c r="D155" s="14"/>
      <c r="E155" s="14"/>
      <c r="F155" s="13"/>
      <c r="G155" s="14"/>
      <c r="H155" s="14"/>
      <c r="I155" s="14"/>
      <c r="J155" s="14"/>
      <c r="K155" s="23">
        <v>218</v>
      </c>
      <c r="L155" s="14"/>
      <c r="M155" s="14"/>
      <c r="N155" s="13"/>
      <c r="O155" s="13"/>
      <c r="P155" s="13"/>
      <c r="Q155" s="13"/>
      <c r="R155" s="14">
        <f t="shared" si="21"/>
        <v>218</v>
      </c>
      <c r="S155" s="14">
        <f t="shared" si="22"/>
        <v>218</v>
      </c>
      <c r="T155" s="15">
        <f t="shared" si="23"/>
        <v>1</v>
      </c>
      <c r="U155" s="13"/>
      <c r="V155" s="13"/>
      <c r="W155" s="14"/>
      <c r="X155" s="15"/>
    </row>
    <row r="156" spans="1:24" x14ac:dyDescent="0.3">
      <c r="A156" s="12">
        <v>449</v>
      </c>
      <c r="B156" s="12" t="s">
        <v>102</v>
      </c>
      <c r="C156" s="13"/>
      <c r="D156" s="13"/>
      <c r="E156" s="13"/>
      <c r="F156" s="14">
        <v>8</v>
      </c>
      <c r="G156" s="13"/>
      <c r="H156" s="14">
        <v>1</v>
      </c>
      <c r="I156" s="14">
        <v>9</v>
      </c>
      <c r="J156" s="13"/>
      <c r="K156" s="23">
        <v>28</v>
      </c>
      <c r="L156" s="13"/>
      <c r="M156" s="13"/>
      <c r="N156" s="13"/>
      <c r="O156" s="13"/>
      <c r="P156" s="13"/>
      <c r="Q156" s="13"/>
      <c r="R156" s="14">
        <f t="shared" si="21"/>
        <v>28</v>
      </c>
      <c r="S156" s="14">
        <f t="shared" si="22"/>
        <v>37</v>
      </c>
      <c r="T156" s="15">
        <f t="shared" si="23"/>
        <v>0.7567567567567568</v>
      </c>
      <c r="U156" s="13"/>
      <c r="V156" s="13"/>
      <c r="W156" s="14"/>
      <c r="X156" s="15"/>
    </row>
    <row r="157" spans="1:24" x14ac:dyDescent="0.3">
      <c r="A157" s="12">
        <v>450</v>
      </c>
      <c r="B157" s="12" t="s">
        <v>188</v>
      </c>
      <c r="C157" s="13"/>
      <c r="D157" s="13"/>
      <c r="E157" s="13"/>
      <c r="F157" s="14"/>
      <c r="G157" s="13"/>
      <c r="H157" s="14"/>
      <c r="I157" s="14"/>
      <c r="J157" s="13"/>
      <c r="K157" s="23">
        <v>1</v>
      </c>
      <c r="L157" s="13"/>
      <c r="M157" s="13"/>
      <c r="N157" s="13"/>
      <c r="O157" s="13"/>
      <c r="P157" s="13"/>
      <c r="Q157" s="13"/>
      <c r="R157" s="14">
        <f t="shared" si="21"/>
        <v>1</v>
      </c>
      <c r="S157" s="14">
        <f t="shared" si="22"/>
        <v>1</v>
      </c>
      <c r="T157" s="15">
        <f t="shared" si="23"/>
        <v>1</v>
      </c>
      <c r="U157" s="13"/>
      <c r="V157" s="13"/>
      <c r="W157" s="14"/>
      <c r="X157" s="15"/>
    </row>
    <row r="158" spans="1:24" x14ac:dyDescent="0.3">
      <c r="A158" s="12">
        <v>456</v>
      </c>
      <c r="B158" s="12" t="s">
        <v>103</v>
      </c>
      <c r="C158" s="13"/>
      <c r="D158" s="14">
        <v>2</v>
      </c>
      <c r="E158" s="14">
        <v>126</v>
      </c>
      <c r="F158" s="14">
        <v>15</v>
      </c>
      <c r="G158" s="14">
        <v>8</v>
      </c>
      <c r="H158" s="14">
        <v>54</v>
      </c>
      <c r="I158" s="14">
        <v>205</v>
      </c>
      <c r="J158" s="14">
        <v>237</v>
      </c>
      <c r="K158" s="23">
        <v>18865</v>
      </c>
      <c r="L158" s="14">
        <v>556</v>
      </c>
      <c r="M158" s="13"/>
      <c r="N158" s="13"/>
      <c r="O158" s="13"/>
      <c r="P158" s="13"/>
      <c r="Q158" s="13"/>
      <c r="R158" s="14">
        <f t="shared" si="21"/>
        <v>19658</v>
      </c>
      <c r="S158" s="14">
        <f t="shared" si="22"/>
        <v>19863</v>
      </c>
      <c r="T158" s="15">
        <f t="shared" si="23"/>
        <v>0.98967930322710562</v>
      </c>
      <c r="U158" s="14"/>
      <c r="V158" s="15"/>
      <c r="W158" s="14"/>
      <c r="X158" s="15"/>
    </row>
    <row r="159" spans="1:24" x14ac:dyDescent="0.3">
      <c r="A159" s="12">
        <v>461</v>
      </c>
      <c r="B159" s="12" t="s">
        <v>104</v>
      </c>
      <c r="C159" s="13"/>
      <c r="D159" s="13"/>
      <c r="E159" s="13"/>
      <c r="F159" s="13"/>
      <c r="G159" s="14">
        <v>4</v>
      </c>
      <c r="H159" s="14">
        <v>1</v>
      </c>
      <c r="I159" s="14">
        <v>5</v>
      </c>
      <c r="J159" s="13"/>
      <c r="K159" s="23">
        <v>336</v>
      </c>
      <c r="L159" s="13"/>
      <c r="M159" s="13"/>
      <c r="N159" s="13"/>
      <c r="O159" s="13"/>
      <c r="P159" s="13"/>
      <c r="Q159" s="13"/>
      <c r="R159" s="14">
        <f t="shared" si="21"/>
        <v>336</v>
      </c>
      <c r="S159" s="14">
        <f t="shared" si="22"/>
        <v>341</v>
      </c>
      <c r="T159" s="15">
        <f t="shared" si="23"/>
        <v>0.98533724340175954</v>
      </c>
      <c r="U159" s="13"/>
      <c r="V159" s="13"/>
      <c r="W159" s="14"/>
      <c r="X159" s="15"/>
    </row>
    <row r="160" spans="1:24" x14ac:dyDescent="0.3">
      <c r="A160" s="12">
        <v>474</v>
      </c>
      <c r="B160" s="12" t="s">
        <v>99</v>
      </c>
      <c r="C160" s="13"/>
      <c r="D160" s="13"/>
      <c r="E160" s="13"/>
      <c r="F160" s="13"/>
      <c r="G160" s="14"/>
      <c r="H160" s="14"/>
      <c r="I160" s="14"/>
      <c r="J160" s="13"/>
      <c r="K160" s="23">
        <v>50</v>
      </c>
      <c r="L160" s="13"/>
      <c r="M160" s="13"/>
      <c r="N160" s="13"/>
      <c r="O160" s="13"/>
      <c r="P160" s="13"/>
      <c r="Q160" s="13"/>
      <c r="R160" s="14">
        <f t="shared" si="21"/>
        <v>50</v>
      </c>
      <c r="S160" s="14">
        <f t="shared" si="22"/>
        <v>50</v>
      </c>
      <c r="T160" s="15">
        <f t="shared" si="23"/>
        <v>1</v>
      </c>
      <c r="U160" s="13"/>
      <c r="V160" s="13"/>
      <c r="W160" s="14"/>
      <c r="X160" s="15"/>
    </row>
    <row r="161" spans="1:24" x14ac:dyDescent="0.3">
      <c r="A161" s="12">
        <v>475</v>
      </c>
      <c r="B161" s="12" t="s">
        <v>105</v>
      </c>
      <c r="C161" s="13"/>
      <c r="D161" s="13"/>
      <c r="E161" s="14">
        <v>5</v>
      </c>
      <c r="F161" s="13"/>
      <c r="G161" s="13"/>
      <c r="H161" s="14">
        <v>137</v>
      </c>
      <c r="I161" s="14">
        <v>142</v>
      </c>
      <c r="J161" s="13"/>
      <c r="K161" s="23">
        <v>1173</v>
      </c>
      <c r="L161" s="14">
        <v>1</v>
      </c>
      <c r="M161" s="13"/>
      <c r="N161" s="13"/>
      <c r="O161" s="13"/>
      <c r="P161" s="13"/>
      <c r="Q161" s="13"/>
      <c r="R161" s="14">
        <f t="shared" si="21"/>
        <v>1174</v>
      </c>
      <c r="S161" s="14">
        <f t="shared" si="22"/>
        <v>1316</v>
      </c>
      <c r="T161" s="15">
        <f t="shared" si="23"/>
        <v>0.89209726443769</v>
      </c>
      <c r="U161" s="13"/>
      <c r="V161" s="13"/>
      <c r="W161" s="14"/>
      <c r="X161" s="15"/>
    </row>
    <row r="162" spans="1:24" x14ac:dyDescent="0.3">
      <c r="A162" s="12">
        <v>478</v>
      </c>
      <c r="B162" s="12" t="s">
        <v>106</v>
      </c>
      <c r="C162" s="13"/>
      <c r="D162" s="14">
        <v>2</v>
      </c>
      <c r="E162" s="14">
        <v>1</v>
      </c>
      <c r="F162" s="13"/>
      <c r="G162" s="14">
        <v>2</v>
      </c>
      <c r="H162" s="14">
        <v>100</v>
      </c>
      <c r="I162" s="14">
        <v>105</v>
      </c>
      <c r="J162" s="13"/>
      <c r="K162" s="23">
        <v>453</v>
      </c>
      <c r="L162" s="14">
        <v>12</v>
      </c>
      <c r="M162" s="13"/>
      <c r="N162" s="13"/>
      <c r="O162" s="13"/>
      <c r="P162" s="13"/>
      <c r="Q162" s="13"/>
      <c r="R162" s="14">
        <f t="shared" si="21"/>
        <v>465</v>
      </c>
      <c r="S162" s="14">
        <f t="shared" si="22"/>
        <v>570</v>
      </c>
      <c r="T162" s="15">
        <f t="shared" si="23"/>
        <v>0.81578947368421051</v>
      </c>
      <c r="U162" s="13"/>
      <c r="V162" s="13"/>
      <c r="W162" s="14"/>
      <c r="X162" s="15"/>
    </row>
    <row r="163" spans="1:24" x14ac:dyDescent="0.3">
      <c r="A163" s="12">
        <v>485</v>
      </c>
      <c r="B163" s="12" t="s">
        <v>107</v>
      </c>
      <c r="C163" s="13"/>
      <c r="D163" s="13"/>
      <c r="E163" s="13"/>
      <c r="F163" s="14">
        <v>99</v>
      </c>
      <c r="G163" s="13"/>
      <c r="H163" s="14">
        <v>82</v>
      </c>
      <c r="I163" s="14">
        <v>181</v>
      </c>
      <c r="J163" s="13"/>
      <c r="K163" s="23">
        <v>6423</v>
      </c>
      <c r="L163" s="14">
        <v>2128</v>
      </c>
      <c r="M163" s="14">
        <v>1134</v>
      </c>
      <c r="N163" s="13"/>
      <c r="O163" s="13"/>
      <c r="P163" s="13"/>
      <c r="Q163" s="13"/>
      <c r="R163" s="14">
        <f t="shared" si="21"/>
        <v>9685</v>
      </c>
      <c r="S163" s="14">
        <f t="shared" si="22"/>
        <v>9866</v>
      </c>
      <c r="T163" s="15">
        <f t="shared" si="23"/>
        <v>0.98165416582201503</v>
      </c>
      <c r="U163" s="14"/>
      <c r="V163" s="15"/>
      <c r="W163" s="14"/>
      <c r="X163" s="15"/>
    </row>
    <row r="164" spans="1:24" x14ac:dyDescent="0.3">
      <c r="A164" s="12">
        <v>488</v>
      </c>
      <c r="B164" s="12" t="s">
        <v>108</v>
      </c>
      <c r="C164" s="13"/>
      <c r="D164" s="13"/>
      <c r="E164" s="13"/>
      <c r="F164" s="13"/>
      <c r="G164" s="13"/>
      <c r="H164" s="14">
        <v>138</v>
      </c>
      <c r="I164" s="14">
        <v>138</v>
      </c>
      <c r="J164" s="13"/>
      <c r="K164" s="23">
        <v>214</v>
      </c>
      <c r="L164" s="13"/>
      <c r="M164" s="13"/>
      <c r="N164" s="13"/>
      <c r="O164" s="13"/>
      <c r="P164" s="13"/>
      <c r="Q164" s="13"/>
      <c r="R164" s="14">
        <f t="shared" si="21"/>
        <v>214</v>
      </c>
      <c r="S164" s="14">
        <f t="shared" si="22"/>
        <v>352</v>
      </c>
      <c r="T164" s="15">
        <f t="shared" si="23"/>
        <v>0.60795454545454541</v>
      </c>
      <c r="U164" s="13"/>
      <c r="V164" s="13"/>
      <c r="W164" s="14"/>
      <c r="X164" s="15"/>
    </row>
    <row r="165" spans="1:24" x14ac:dyDescent="0.3">
      <c r="K165" s="23"/>
      <c r="R165" s="14"/>
      <c r="S165" s="14"/>
      <c r="T165" s="15"/>
    </row>
    <row r="166" spans="1:24" x14ac:dyDescent="0.3">
      <c r="K166" s="23"/>
      <c r="R166" s="14"/>
      <c r="S166" s="14"/>
      <c r="T166" s="15"/>
    </row>
    <row r="167" spans="1:24" x14ac:dyDescent="0.3">
      <c r="A167" s="13"/>
      <c r="B167" s="16" t="s">
        <v>54</v>
      </c>
      <c r="C167" s="13"/>
      <c r="D167" s="14">
        <v>10</v>
      </c>
      <c r="E167" s="14">
        <v>142</v>
      </c>
      <c r="F167" s="14">
        <v>138</v>
      </c>
      <c r="G167" s="14">
        <v>22</v>
      </c>
      <c r="H167" s="14">
        <v>903</v>
      </c>
      <c r="I167" s="14">
        <v>1215</v>
      </c>
      <c r="J167" s="14">
        <v>313</v>
      </c>
      <c r="K167" s="23">
        <f>SUM(K146:K164)</f>
        <v>33735</v>
      </c>
      <c r="L167" s="14">
        <v>7106</v>
      </c>
      <c r="M167" s="14">
        <v>1137</v>
      </c>
      <c r="N167" s="13"/>
      <c r="O167" s="13"/>
      <c r="P167" s="13"/>
      <c r="Q167" s="13"/>
      <c r="R167" s="14">
        <f t="shared" si="21"/>
        <v>42291</v>
      </c>
      <c r="S167" s="14">
        <f t="shared" si="22"/>
        <v>43506</v>
      </c>
      <c r="T167" s="15">
        <f t="shared" si="23"/>
        <v>0.97207281754240793</v>
      </c>
      <c r="U167" s="14"/>
      <c r="V167" s="15"/>
      <c r="W167" s="14"/>
      <c r="X167" s="15"/>
    </row>
    <row r="168" spans="1:24" x14ac:dyDescent="0.3">
      <c r="A168" s="13"/>
      <c r="B168" s="16" t="s">
        <v>55</v>
      </c>
      <c r="C168" s="15">
        <v>0</v>
      </c>
      <c r="D168" s="17">
        <v>2E-3</v>
      </c>
      <c r="E168" s="17">
        <v>4.3999999999999997E-2</v>
      </c>
      <c r="F168" s="17">
        <v>2.1999999999999999E-2</v>
      </c>
      <c r="G168" s="15">
        <v>0.02</v>
      </c>
      <c r="H168" s="17">
        <v>6.6000000000000003E-2</v>
      </c>
      <c r="I168" s="15">
        <v>0.04</v>
      </c>
      <c r="J168" s="15">
        <v>0.01</v>
      </c>
      <c r="K168" s="17">
        <f>K167/$I$311</f>
        <v>2.104504706829113E-2</v>
      </c>
      <c r="L168" s="17">
        <v>5.7000000000000002E-2</v>
      </c>
      <c r="M168" s="17">
        <v>3.6999999999999998E-2</v>
      </c>
      <c r="N168" s="15">
        <v>0</v>
      </c>
      <c r="O168" s="15">
        <v>0</v>
      </c>
      <c r="P168" s="15">
        <v>0</v>
      </c>
      <c r="Q168" s="15">
        <v>0</v>
      </c>
      <c r="R168" s="17">
        <f>R167/$P$311</f>
        <v>2.3628408620449796E-2</v>
      </c>
      <c r="S168" s="17">
        <f>S167/$Q$311</f>
        <v>2.3905512070618681E-2</v>
      </c>
      <c r="T168" s="13"/>
      <c r="U168" s="17"/>
      <c r="V168" s="13"/>
      <c r="W168" s="17"/>
      <c r="X168" s="13"/>
    </row>
    <row r="170" spans="1:24" ht="17.399999999999999" customHeight="1" x14ac:dyDescent="0.3">
      <c r="A170" s="2" t="s">
        <v>0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</row>
    <row r="171" spans="1:24" ht="17.399999999999999" customHeight="1" x14ac:dyDescent="0.3">
      <c r="A171" s="2" t="s">
        <v>1</v>
      </c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3"/>
      <c r="W171" s="3"/>
      <c r="X171" s="3"/>
    </row>
    <row r="174" spans="1:24" ht="31.2" x14ac:dyDescent="0.3">
      <c r="A174" s="4" t="s">
        <v>3</v>
      </c>
      <c r="B174" s="1"/>
      <c r="C174" s="5" t="s">
        <v>109</v>
      </c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x14ac:dyDescent="0.3">
      <c r="A175" s="21" t="s">
        <v>2</v>
      </c>
      <c r="B175" s="21"/>
      <c r="C175" s="21"/>
    </row>
    <row r="177" spans="1:24" x14ac:dyDescent="0.3">
      <c r="A177" s="9"/>
      <c r="B177" s="9"/>
      <c r="C177" s="10" t="s">
        <v>5</v>
      </c>
      <c r="D177" s="10"/>
      <c r="E177" s="10"/>
      <c r="F177" s="10"/>
      <c r="G177" s="10"/>
      <c r="H177" s="10"/>
      <c r="I177" s="10"/>
      <c r="J177" s="10"/>
      <c r="K177" s="10" t="s">
        <v>6</v>
      </c>
      <c r="L177" s="10"/>
      <c r="M177" s="1"/>
      <c r="N177" s="6" t="s">
        <v>7</v>
      </c>
      <c r="O177" s="6" t="s">
        <v>7</v>
      </c>
      <c r="P177" s="6" t="s">
        <v>8</v>
      </c>
      <c r="Q177" s="6" t="s">
        <v>8</v>
      </c>
      <c r="R177" s="7"/>
      <c r="S177" s="7"/>
      <c r="T177" s="10"/>
      <c r="U177" s="10"/>
      <c r="V177" s="10"/>
      <c r="W177" s="10"/>
    </row>
    <row r="178" spans="1:24" x14ac:dyDescent="0.3">
      <c r="A178" s="9"/>
      <c r="B178" s="9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"/>
      <c r="N178" s="6" t="s">
        <v>9</v>
      </c>
      <c r="O178" s="6" t="s">
        <v>10</v>
      </c>
      <c r="P178" s="6" t="s">
        <v>11</v>
      </c>
      <c r="Q178" s="6" t="s">
        <v>12</v>
      </c>
      <c r="R178" s="11"/>
      <c r="S178" s="11"/>
      <c r="T178" s="10"/>
      <c r="U178" s="10"/>
      <c r="V178" s="10"/>
      <c r="W178" s="10"/>
    </row>
    <row r="179" spans="1:24" ht="20.399999999999999" x14ac:dyDescent="0.3">
      <c r="A179" s="8" t="s">
        <v>13</v>
      </c>
      <c r="B179" s="8" t="s">
        <v>14</v>
      </c>
      <c r="C179" s="7"/>
      <c r="D179" s="6" t="s">
        <v>15</v>
      </c>
      <c r="E179" s="6" t="s">
        <v>9</v>
      </c>
      <c r="F179" s="6" t="s">
        <v>10</v>
      </c>
      <c r="G179" s="6" t="s">
        <v>16</v>
      </c>
      <c r="H179" s="7"/>
      <c r="I179" s="6" t="s">
        <v>17</v>
      </c>
      <c r="J179" s="6" t="s">
        <v>18</v>
      </c>
      <c r="K179" s="6" t="s">
        <v>167</v>
      </c>
      <c r="L179" s="6" t="s">
        <v>9</v>
      </c>
      <c r="M179" s="6" t="s">
        <v>10</v>
      </c>
      <c r="N179" s="6" t="s">
        <v>19</v>
      </c>
      <c r="O179" s="6" t="s">
        <v>19</v>
      </c>
      <c r="P179" s="6" t="s">
        <v>8</v>
      </c>
      <c r="Q179" s="6" t="s">
        <v>8</v>
      </c>
      <c r="R179" s="6" t="s">
        <v>17</v>
      </c>
      <c r="S179" s="7"/>
      <c r="T179" s="6" t="s">
        <v>20</v>
      </c>
      <c r="U179" s="7"/>
      <c r="V179" s="7"/>
      <c r="W179" s="7"/>
      <c r="X179" s="7"/>
    </row>
    <row r="180" spans="1:24" x14ac:dyDescent="0.3">
      <c r="A180" s="8" t="s">
        <v>21</v>
      </c>
      <c r="B180" s="8" t="s">
        <v>22</v>
      </c>
      <c r="C180" s="6" t="s">
        <v>23</v>
      </c>
      <c r="D180" s="6" t="s">
        <v>24</v>
      </c>
      <c r="E180" s="6" t="s">
        <v>25</v>
      </c>
      <c r="F180" s="6" t="s">
        <v>26</v>
      </c>
      <c r="G180" s="6" t="s">
        <v>27</v>
      </c>
      <c r="H180" s="6" t="s">
        <v>28</v>
      </c>
      <c r="I180" s="6" t="s">
        <v>29</v>
      </c>
      <c r="J180" s="6" t="s">
        <v>30</v>
      </c>
      <c r="K180" s="6" t="s">
        <v>168</v>
      </c>
      <c r="L180" s="6" t="s">
        <v>25</v>
      </c>
      <c r="M180" s="6" t="s">
        <v>26</v>
      </c>
      <c r="N180" s="6" t="s">
        <v>25</v>
      </c>
      <c r="O180" s="6" t="s">
        <v>26</v>
      </c>
      <c r="P180" s="6" t="s">
        <v>31</v>
      </c>
      <c r="Q180" s="6" t="s">
        <v>32</v>
      </c>
      <c r="R180" s="6" t="s">
        <v>6</v>
      </c>
      <c r="S180" s="6" t="s">
        <v>17</v>
      </c>
      <c r="T180" s="6" t="s">
        <v>6</v>
      </c>
      <c r="U180" s="6"/>
      <c r="V180" s="6"/>
      <c r="W180" s="6"/>
      <c r="X180" s="6"/>
    </row>
    <row r="183" spans="1:24" x14ac:dyDescent="0.3">
      <c r="A183" s="12">
        <v>502</v>
      </c>
      <c r="B183" s="12" t="s">
        <v>110</v>
      </c>
      <c r="C183" s="13"/>
      <c r="D183" s="14">
        <v>152</v>
      </c>
      <c r="E183" s="14">
        <v>210</v>
      </c>
      <c r="F183" s="14">
        <v>248</v>
      </c>
      <c r="G183" s="14">
        <v>68</v>
      </c>
      <c r="H183" s="14">
        <v>157</v>
      </c>
      <c r="I183" s="14">
        <v>835</v>
      </c>
      <c r="J183" s="14">
        <v>162</v>
      </c>
      <c r="K183" s="23">
        <v>51431</v>
      </c>
      <c r="L183" s="14">
        <v>417</v>
      </c>
      <c r="M183" s="13"/>
      <c r="N183" s="13"/>
      <c r="O183" s="13"/>
      <c r="P183" s="13"/>
      <c r="Q183" s="13"/>
      <c r="R183" s="14">
        <f t="shared" ref="R183" si="24">SUM(J183:Q183)</f>
        <v>52010</v>
      </c>
      <c r="S183" s="14">
        <f t="shared" ref="S183" si="25">SUM(I183,R183)</f>
        <v>52845</v>
      </c>
      <c r="T183" s="15">
        <f t="shared" ref="T183" si="26">R183/S183</f>
        <v>0.98419907275995833</v>
      </c>
      <c r="U183" s="14"/>
      <c r="V183" s="15"/>
      <c r="W183" s="14"/>
      <c r="X183" s="15"/>
    </row>
    <row r="184" spans="1:24" x14ac:dyDescent="0.3">
      <c r="A184" s="12">
        <v>504</v>
      </c>
      <c r="B184" s="12" t="s">
        <v>111</v>
      </c>
      <c r="C184" s="13"/>
      <c r="D184" s="14">
        <v>70</v>
      </c>
      <c r="E184" s="13"/>
      <c r="F184" s="14">
        <v>55</v>
      </c>
      <c r="G184" s="14">
        <v>14</v>
      </c>
      <c r="H184" s="14">
        <v>100</v>
      </c>
      <c r="I184" s="14">
        <v>239</v>
      </c>
      <c r="J184" s="13"/>
      <c r="K184" s="23">
        <v>17145</v>
      </c>
      <c r="L184" s="14">
        <v>3957</v>
      </c>
      <c r="M184" s="14">
        <v>529</v>
      </c>
      <c r="N184" s="13"/>
      <c r="O184" s="13"/>
      <c r="P184" s="13"/>
      <c r="Q184" s="13"/>
      <c r="R184" s="14">
        <f t="shared" ref="R184:R200" si="27">SUM(J184:Q184)</f>
        <v>21631</v>
      </c>
      <c r="S184" s="14">
        <f t="shared" ref="S184:S200" si="28">SUM(I184,R184)</f>
        <v>21870</v>
      </c>
      <c r="T184" s="15">
        <f t="shared" ref="T184:T200" si="29">R184/S184</f>
        <v>0.98907178783721994</v>
      </c>
      <c r="U184" s="14"/>
      <c r="V184" s="15"/>
      <c r="W184" s="14"/>
      <c r="X184" s="15"/>
    </row>
    <row r="185" spans="1:24" x14ac:dyDescent="0.3">
      <c r="A185" s="12">
        <v>507</v>
      </c>
      <c r="B185" s="12" t="s">
        <v>112</v>
      </c>
      <c r="C185" s="13"/>
      <c r="D185" s="14">
        <v>2</v>
      </c>
      <c r="E185" s="14">
        <v>2</v>
      </c>
      <c r="F185" s="13"/>
      <c r="G185" s="14">
        <v>2</v>
      </c>
      <c r="H185" s="14">
        <v>104</v>
      </c>
      <c r="I185" s="14">
        <v>110</v>
      </c>
      <c r="J185" s="13"/>
      <c r="K185" s="23">
        <v>1479</v>
      </c>
      <c r="L185" s="14">
        <v>1</v>
      </c>
      <c r="M185" s="13"/>
      <c r="N185" s="13"/>
      <c r="O185" s="13"/>
      <c r="P185" s="13"/>
      <c r="Q185" s="13"/>
      <c r="R185" s="14">
        <f t="shared" si="27"/>
        <v>1480</v>
      </c>
      <c r="S185" s="14">
        <f t="shared" si="28"/>
        <v>1590</v>
      </c>
      <c r="T185" s="15">
        <f t="shared" si="29"/>
        <v>0.9308176100628931</v>
      </c>
      <c r="U185" s="13"/>
      <c r="V185" s="13"/>
      <c r="W185" s="14"/>
      <c r="X185" s="15"/>
    </row>
    <row r="186" spans="1:24" x14ac:dyDescent="0.3">
      <c r="A186" s="12">
        <v>510</v>
      </c>
      <c r="B186" s="12" t="s">
        <v>113</v>
      </c>
      <c r="C186" s="13"/>
      <c r="D186" s="13"/>
      <c r="E186" s="13"/>
      <c r="F186" s="14">
        <v>91</v>
      </c>
      <c r="G186" s="13"/>
      <c r="H186" s="14">
        <v>55</v>
      </c>
      <c r="I186" s="14">
        <v>146</v>
      </c>
      <c r="J186" s="13"/>
      <c r="K186" s="23">
        <v>7182</v>
      </c>
      <c r="L186" s="14">
        <v>3673</v>
      </c>
      <c r="M186" s="14">
        <v>779</v>
      </c>
      <c r="N186" s="13"/>
      <c r="O186" s="13"/>
      <c r="P186" s="13"/>
      <c r="Q186" s="13"/>
      <c r="R186" s="14">
        <f t="shared" si="27"/>
        <v>11634</v>
      </c>
      <c r="S186" s="14">
        <f t="shared" si="28"/>
        <v>11780</v>
      </c>
      <c r="T186" s="15">
        <f t="shared" si="29"/>
        <v>0.98760611205432935</v>
      </c>
      <c r="U186" s="14"/>
      <c r="V186" s="15"/>
      <c r="W186" s="14"/>
      <c r="X186" s="15"/>
    </row>
    <row r="187" spans="1:24" x14ac:dyDescent="0.3">
      <c r="A187" s="12">
        <v>602</v>
      </c>
      <c r="B187" s="12" t="s">
        <v>114</v>
      </c>
      <c r="C187" s="13"/>
      <c r="D187" s="14">
        <v>176</v>
      </c>
      <c r="E187" s="14">
        <v>23</v>
      </c>
      <c r="F187" s="14">
        <v>72</v>
      </c>
      <c r="G187" s="13"/>
      <c r="H187" s="14">
        <v>20</v>
      </c>
      <c r="I187" s="14">
        <v>291</v>
      </c>
      <c r="J187" s="14">
        <v>8</v>
      </c>
      <c r="K187" s="23">
        <v>13507</v>
      </c>
      <c r="L187" s="14">
        <v>92</v>
      </c>
      <c r="M187" s="13"/>
      <c r="N187" s="13"/>
      <c r="O187" s="13"/>
      <c r="P187" s="13"/>
      <c r="Q187" s="13"/>
      <c r="R187" s="14">
        <f t="shared" si="27"/>
        <v>13607</v>
      </c>
      <c r="S187" s="14">
        <f t="shared" si="28"/>
        <v>13898</v>
      </c>
      <c r="T187" s="15">
        <f t="shared" si="29"/>
        <v>0.97906173550151099</v>
      </c>
      <c r="U187" s="14"/>
      <c r="V187" s="15"/>
      <c r="W187" s="14"/>
      <c r="X187" s="15"/>
    </row>
    <row r="188" spans="1:24" x14ac:dyDescent="0.3">
      <c r="A188" s="12">
        <v>604</v>
      </c>
      <c r="B188" s="12" t="s">
        <v>115</v>
      </c>
      <c r="C188" s="13"/>
      <c r="D188" s="14">
        <v>14</v>
      </c>
      <c r="E188" s="13"/>
      <c r="F188" s="14">
        <v>1</v>
      </c>
      <c r="G188" s="14">
        <v>10</v>
      </c>
      <c r="H188" s="13"/>
      <c r="I188" s="14">
        <v>25</v>
      </c>
      <c r="J188" s="13"/>
      <c r="K188" s="23">
        <v>1603</v>
      </c>
      <c r="L188" s="13"/>
      <c r="M188" s="13"/>
      <c r="N188" s="13"/>
      <c r="O188" s="13"/>
      <c r="P188" s="13"/>
      <c r="Q188" s="13"/>
      <c r="R188" s="14">
        <f t="shared" si="27"/>
        <v>1603</v>
      </c>
      <c r="S188" s="14">
        <f t="shared" si="28"/>
        <v>1628</v>
      </c>
      <c r="T188" s="15">
        <f t="shared" si="29"/>
        <v>0.98464373464373467</v>
      </c>
      <c r="U188" s="13"/>
      <c r="V188" s="13"/>
      <c r="W188" s="14"/>
      <c r="X188" s="15"/>
    </row>
    <row r="189" spans="1:24" x14ac:dyDescent="0.3">
      <c r="A189" s="12">
        <v>605</v>
      </c>
      <c r="B189" s="12" t="s">
        <v>116</v>
      </c>
      <c r="C189" s="13"/>
      <c r="D189" s="13"/>
      <c r="E189" s="13"/>
      <c r="F189" s="14">
        <v>2</v>
      </c>
      <c r="G189" s="14">
        <v>4</v>
      </c>
      <c r="H189" s="14">
        <v>4</v>
      </c>
      <c r="I189" s="14">
        <v>10</v>
      </c>
      <c r="J189" s="13"/>
      <c r="K189" s="23">
        <v>701</v>
      </c>
      <c r="L189" s="14">
        <v>1</v>
      </c>
      <c r="M189" s="13"/>
      <c r="N189" s="13"/>
      <c r="O189" s="13"/>
      <c r="P189" s="13"/>
      <c r="Q189" s="13"/>
      <c r="R189" s="14">
        <f t="shared" si="27"/>
        <v>702</v>
      </c>
      <c r="S189" s="14">
        <f t="shared" si="28"/>
        <v>712</v>
      </c>
      <c r="T189" s="15">
        <f t="shared" si="29"/>
        <v>0.9859550561797753</v>
      </c>
      <c r="U189" s="13"/>
      <c r="V189" s="13"/>
      <c r="W189" s="14"/>
      <c r="X189" s="15"/>
    </row>
    <row r="190" spans="1:24" x14ac:dyDescent="0.3">
      <c r="A190" s="12">
        <v>607</v>
      </c>
      <c r="B190" s="12" t="s">
        <v>117</v>
      </c>
      <c r="C190" s="13"/>
      <c r="D190" s="14">
        <v>26</v>
      </c>
      <c r="E190" s="14">
        <v>5</v>
      </c>
      <c r="F190" s="14">
        <v>4</v>
      </c>
      <c r="G190" s="14">
        <v>14</v>
      </c>
      <c r="H190" s="14">
        <v>69</v>
      </c>
      <c r="I190" s="14">
        <v>118</v>
      </c>
      <c r="J190" s="13"/>
      <c r="K190" s="23">
        <v>670</v>
      </c>
      <c r="L190" s="14">
        <v>4</v>
      </c>
      <c r="M190" s="13"/>
      <c r="N190" s="13"/>
      <c r="O190" s="13"/>
      <c r="P190" s="13"/>
      <c r="Q190" s="13"/>
      <c r="R190" s="14">
        <f t="shared" si="27"/>
        <v>674</v>
      </c>
      <c r="S190" s="14">
        <f t="shared" si="28"/>
        <v>792</v>
      </c>
      <c r="T190" s="15">
        <f t="shared" si="29"/>
        <v>0.85101010101010099</v>
      </c>
      <c r="U190" s="13"/>
      <c r="V190" s="13"/>
      <c r="W190" s="14"/>
      <c r="X190" s="15"/>
    </row>
    <row r="191" spans="1:24" x14ac:dyDescent="0.3">
      <c r="A191" s="12">
        <v>701</v>
      </c>
      <c r="B191" s="12" t="s">
        <v>118</v>
      </c>
      <c r="C191" s="13"/>
      <c r="D191" s="14">
        <v>20</v>
      </c>
      <c r="E191" s="13"/>
      <c r="F191" s="14">
        <v>169</v>
      </c>
      <c r="G191" s="14">
        <v>42</v>
      </c>
      <c r="H191" s="14">
        <v>220</v>
      </c>
      <c r="I191" s="14">
        <v>451</v>
      </c>
      <c r="J191" s="13"/>
      <c r="K191" s="23">
        <v>90459</v>
      </c>
      <c r="L191" s="14">
        <v>7100</v>
      </c>
      <c r="M191" s="14">
        <v>2043</v>
      </c>
      <c r="N191" s="13"/>
      <c r="O191" s="13"/>
      <c r="P191" s="13"/>
      <c r="Q191" s="13"/>
      <c r="R191" s="14">
        <f t="shared" si="27"/>
        <v>99602</v>
      </c>
      <c r="S191" s="14">
        <f t="shared" si="28"/>
        <v>100053</v>
      </c>
      <c r="T191" s="15">
        <f t="shared" si="29"/>
        <v>0.9954923890338121</v>
      </c>
      <c r="U191" s="14"/>
      <c r="V191" s="15"/>
      <c r="W191" s="14"/>
      <c r="X191" s="15"/>
    </row>
    <row r="192" spans="1:24" x14ac:dyDescent="0.3">
      <c r="A192" s="12">
        <v>702</v>
      </c>
      <c r="B192" s="12" t="s">
        <v>119</v>
      </c>
      <c r="C192" s="13"/>
      <c r="D192" s="14">
        <v>80</v>
      </c>
      <c r="E192" s="14">
        <v>5</v>
      </c>
      <c r="F192" s="14">
        <v>205</v>
      </c>
      <c r="G192" s="14">
        <v>60</v>
      </c>
      <c r="H192" s="14">
        <v>120</v>
      </c>
      <c r="I192" s="14">
        <v>470</v>
      </c>
      <c r="J192" s="13"/>
      <c r="K192" s="23">
        <v>12522</v>
      </c>
      <c r="L192" s="14">
        <v>1947</v>
      </c>
      <c r="M192" s="14">
        <v>1035</v>
      </c>
      <c r="N192" s="13"/>
      <c r="O192" s="13"/>
      <c r="P192" s="13"/>
      <c r="Q192" s="13"/>
      <c r="R192" s="14">
        <f t="shared" si="27"/>
        <v>15504</v>
      </c>
      <c r="S192" s="14">
        <f t="shared" si="28"/>
        <v>15974</v>
      </c>
      <c r="T192" s="15">
        <f t="shared" si="29"/>
        <v>0.97057718793038683</v>
      </c>
      <c r="U192" s="14"/>
      <c r="V192" s="15"/>
      <c r="W192" s="14"/>
      <c r="X192" s="15"/>
    </row>
    <row r="193" spans="1:24" x14ac:dyDescent="0.3">
      <c r="A193" s="12">
        <v>703</v>
      </c>
      <c r="B193" s="12" t="s">
        <v>120</v>
      </c>
      <c r="C193" s="13"/>
      <c r="D193" s="13"/>
      <c r="E193" s="13"/>
      <c r="F193" s="13"/>
      <c r="G193" s="14">
        <v>8</v>
      </c>
      <c r="H193" s="13"/>
      <c r="I193" s="14">
        <v>8</v>
      </c>
      <c r="J193" s="13"/>
      <c r="K193" s="23">
        <v>929</v>
      </c>
      <c r="L193" s="14">
        <v>3</v>
      </c>
      <c r="M193" s="13"/>
      <c r="N193" s="13"/>
      <c r="O193" s="13"/>
      <c r="P193" s="13"/>
      <c r="Q193" s="13"/>
      <c r="R193" s="14">
        <f t="shared" si="27"/>
        <v>932</v>
      </c>
      <c r="S193" s="14">
        <f t="shared" si="28"/>
        <v>940</v>
      </c>
      <c r="T193" s="15">
        <f t="shared" si="29"/>
        <v>0.99148936170212765</v>
      </c>
      <c r="U193" s="13"/>
      <c r="V193" s="13"/>
      <c r="W193" s="14"/>
      <c r="X193" s="15"/>
    </row>
    <row r="194" spans="1:24" x14ac:dyDescent="0.3">
      <c r="A194" s="12">
        <v>705</v>
      </c>
      <c r="B194" s="12" t="s">
        <v>121</v>
      </c>
      <c r="C194" s="13"/>
      <c r="D194" s="14">
        <v>316</v>
      </c>
      <c r="E194" s="14">
        <v>78</v>
      </c>
      <c r="F194" s="14">
        <v>235</v>
      </c>
      <c r="G194" s="14">
        <v>346</v>
      </c>
      <c r="H194" s="14">
        <v>101</v>
      </c>
      <c r="I194" s="14">
        <v>1076</v>
      </c>
      <c r="J194" s="14">
        <v>25</v>
      </c>
      <c r="K194" s="23">
        <v>49947</v>
      </c>
      <c r="L194" s="14">
        <v>185</v>
      </c>
      <c r="M194" s="13"/>
      <c r="N194" s="13"/>
      <c r="O194" s="13"/>
      <c r="P194" s="13"/>
      <c r="Q194" s="13"/>
      <c r="R194" s="14">
        <f t="shared" si="27"/>
        <v>50157</v>
      </c>
      <c r="S194" s="14">
        <f t="shared" si="28"/>
        <v>51233</v>
      </c>
      <c r="T194" s="15">
        <f t="shared" si="29"/>
        <v>0.97899791150235205</v>
      </c>
      <c r="U194" s="14"/>
      <c r="V194" s="15"/>
      <c r="W194" s="14"/>
      <c r="X194" s="15"/>
    </row>
    <row r="195" spans="1:24" x14ac:dyDescent="0.3">
      <c r="A195" s="12"/>
      <c r="B195" s="12"/>
      <c r="C195" s="13"/>
      <c r="D195" s="14"/>
      <c r="E195" s="14"/>
      <c r="F195" s="14"/>
      <c r="G195" s="14"/>
      <c r="H195" s="14"/>
      <c r="I195" s="14"/>
      <c r="J195" s="14"/>
      <c r="K195" s="23">
        <v>1</v>
      </c>
      <c r="L195" s="14"/>
      <c r="M195" s="13"/>
      <c r="N195" s="13"/>
      <c r="O195" s="13"/>
      <c r="P195" s="13"/>
      <c r="Q195" s="13"/>
      <c r="R195" s="14">
        <f t="shared" si="27"/>
        <v>1</v>
      </c>
      <c r="S195" s="14">
        <f t="shared" si="28"/>
        <v>1</v>
      </c>
      <c r="T195" s="15">
        <f t="shared" si="29"/>
        <v>1</v>
      </c>
      <c r="U195" s="14"/>
      <c r="V195" s="15"/>
      <c r="W195" s="14"/>
      <c r="X195" s="15"/>
    </row>
    <row r="196" spans="1:24" x14ac:dyDescent="0.3">
      <c r="A196" s="12">
        <v>707</v>
      </c>
      <c r="B196" s="12" t="s">
        <v>122</v>
      </c>
      <c r="C196" s="13"/>
      <c r="D196" s="13"/>
      <c r="E196" s="13"/>
      <c r="F196" s="13"/>
      <c r="G196" s="13"/>
      <c r="H196" s="14">
        <v>41</v>
      </c>
      <c r="I196" s="14">
        <v>41</v>
      </c>
      <c r="J196" s="13"/>
      <c r="K196" s="23">
        <v>9</v>
      </c>
      <c r="L196" s="13"/>
      <c r="M196" s="13"/>
      <c r="N196" s="13"/>
      <c r="O196" s="13"/>
      <c r="P196" s="13"/>
      <c r="Q196" s="13"/>
      <c r="R196" s="14">
        <f t="shared" si="27"/>
        <v>9</v>
      </c>
      <c r="S196" s="14">
        <f t="shared" si="28"/>
        <v>50</v>
      </c>
      <c r="T196" s="15">
        <f t="shared" si="29"/>
        <v>0.18</v>
      </c>
      <c r="U196" s="13"/>
      <c r="V196" s="13"/>
      <c r="W196" s="14"/>
      <c r="X196" s="15"/>
    </row>
    <row r="197" spans="1:24" x14ac:dyDescent="0.3">
      <c r="A197" s="12">
        <v>708</v>
      </c>
      <c r="B197" s="12" t="s">
        <v>123</v>
      </c>
      <c r="C197" s="13"/>
      <c r="D197" s="13"/>
      <c r="E197" s="13"/>
      <c r="F197" s="13"/>
      <c r="G197" s="13"/>
      <c r="H197" s="14">
        <v>42</v>
      </c>
      <c r="I197" s="14">
        <v>42</v>
      </c>
      <c r="J197" s="13"/>
      <c r="K197" s="23">
        <v>31</v>
      </c>
      <c r="L197" s="13"/>
      <c r="M197" s="13"/>
      <c r="N197" s="13"/>
      <c r="O197" s="13"/>
      <c r="P197" s="13"/>
      <c r="Q197" s="13"/>
      <c r="R197" s="14">
        <f t="shared" si="27"/>
        <v>31</v>
      </c>
      <c r="S197" s="14">
        <f t="shared" si="28"/>
        <v>73</v>
      </c>
      <c r="T197" s="15">
        <f t="shared" si="29"/>
        <v>0.42465753424657532</v>
      </c>
      <c r="U197" s="13"/>
      <c r="V197" s="13"/>
      <c r="W197" s="14"/>
      <c r="X197" s="15"/>
    </row>
    <row r="198" spans="1:24" x14ac:dyDescent="0.3">
      <c r="K198" s="23"/>
      <c r="R198" s="14"/>
      <c r="S198" s="14"/>
      <c r="T198" s="15"/>
    </row>
    <row r="199" spans="1:24" x14ac:dyDescent="0.3">
      <c r="K199" s="23"/>
      <c r="R199" s="14"/>
      <c r="S199" s="14"/>
      <c r="T199" s="15"/>
    </row>
    <row r="200" spans="1:24" x14ac:dyDescent="0.3">
      <c r="A200" s="13"/>
      <c r="B200" s="16" t="s">
        <v>54</v>
      </c>
      <c r="C200" s="13"/>
      <c r="D200" s="14">
        <v>856</v>
      </c>
      <c r="E200" s="14">
        <v>323</v>
      </c>
      <c r="F200" s="14">
        <v>1082</v>
      </c>
      <c r="G200" s="14">
        <v>568</v>
      </c>
      <c r="H200" s="14">
        <v>1033</v>
      </c>
      <c r="I200" s="14">
        <v>3862</v>
      </c>
      <c r="J200" s="14">
        <v>195</v>
      </c>
      <c r="K200" s="23">
        <f>SUM(K183:K197)</f>
        <v>247616</v>
      </c>
      <c r="L200" s="14">
        <v>17380</v>
      </c>
      <c r="M200" s="14">
        <v>4386</v>
      </c>
      <c r="N200" s="13"/>
      <c r="O200" s="13"/>
      <c r="P200" s="13"/>
      <c r="Q200" s="13"/>
      <c r="R200" s="14">
        <f t="shared" si="27"/>
        <v>269577</v>
      </c>
      <c r="S200" s="14">
        <f t="shared" si="28"/>
        <v>273439</v>
      </c>
      <c r="T200" s="15">
        <f t="shared" si="29"/>
        <v>0.98587619176489094</v>
      </c>
      <c r="U200" s="14"/>
      <c r="V200" s="15"/>
      <c r="W200" s="14"/>
      <c r="X200" s="15"/>
    </row>
    <row r="201" spans="1:24" x14ac:dyDescent="0.3">
      <c r="A201" s="13"/>
      <c r="B201" s="16" t="s">
        <v>55</v>
      </c>
      <c r="C201" s="15">
        <v>0</v>
      </c>
      <c r="D201" s="17">
        <v>0.14499999999999999</v>
      </c>
      <c r="E201" s="17">
        <v>0.10100000000000001</v>
      </c>
      <c r="F201" s="17">
        <v>0.17199999999999999</v>
      </c>
      <c r="G201" s="17">
        <v>0.51500000000000001</v>
      </c>
      <c r="H201" s="17">
        <v>7.5999999999999998E-2</v>
      </c>
      <c r="I201" s="17">
        <v>0.128</v>
      </c>
      <c r="J201" s="17">
        <v>6.0000000000000001E-3</v>
      </c>
      <c r="K201" s="17">
        <f>K200/$I$311</f>
        <v>0.15447133169888771</v>
      </c>
      <c r="L201" s="17">
        <v>0.13800000000000001</v>
      </c>
      <c r="M201" s="17">
        <v>0.14199999999999999</v>
      </c>
      <c r="N201" s="15">
        <v>0</v>
      </c>
      <c r="O201" s="15">
        <v>0</v>
      </c>
      <c r="P201" s="15">
        <v>0</v>
      </c>
      <c r="Q201" s="15">
        <v>0</v>
      </c>
      <c r="R201" s="17">
        <f>R200/$P$311</f>
        <v>0.15061539123395035</v>
      </c>
      <c r="S201" s="17">
        <f>S200/$Q$311</f>
        <v>0.15024822587868114</v>
      </c>
      <c r="T201" s="13"/>
      <c r="U201" s="17"/>
      <c r="V201" s="13"/>
      <c r="W201" s="17"/>
      <c r="X201" s="13"/>
    </row>
    <row r="203" spans="1:24" ht="17.399999999999999" customHeight="1" x14ac:dyDescent="0.3">
      <c r="A203" s="2" t="s">
        <v>0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</row>
    <row r="204" spans="1:24" ht="17.399999999999999" customHeight="1" x14ac:dyDescent="0.3">
      <c r="A204" s="2" t="s">
        <v>1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3"/>
      <c r="W204" s="3"/>
      <c r="X204" s="3"/>
    </row>
    <row r="207" spans="1:24" ht="31.2" x14ac:dyDescent="0.3">
      <c r="A207" s="4" t="s">
        <v>3</v>
      </c>
      <c r="B207" s="1"/>
      <c r="C207" s="5" t="s">
        <v>124</v>
      </c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x14ac:dyDescent="0.3">
      <c r="A208" s="21" t="s">
        <v>2</v>
      </c>
      <c r="B208" s="21"/>
      <c r="C208" s="21"/>
    </row>
    <row r="210" spans="1:24" x14ac:dyDescent="0.3">
      <c r="A210" s="9"/>
      <c r="B210" s="9"/>
      <c r="C210" s="10" t="s">
        <v>5</v>
      </c>
      <c r="D210" s="10"/>
      <c r="E210" s="10"/>
      <c r="F210" s="10"/>
      <c r="G210" s="10"/>
      <c r="H210" s="10"/>
      <c r="I210" s="10"/>
      <c r="J210" s="10"/>
      <c r="K210" s="10" t="s">
        <v>6</v>
      </c>
      <c r="L210" s="10"/>
      <c r="M210" s="1"/>
      <c r="N210" s="6" t="s">
        <v>7</v>
      </c>
      <c r="O210" s="6" t="s">
        <v>7</v>
      </c>
      <c r="P210" s="6" t="s">
        <v>8</v>
      </c>
      <c r="Q210" s="6" t="s">
        <v>8</v>
      </c>
      <c r="R210" s="7"/>
      <c r="S210" s="7"/>
      <c r="T210" s="10"/>
      <c r="U210" s="10"/>
      <c r="V210" s="10"/>
      <c r="W210" s="10"/>
    </row>
    <row r="211" spans="1:24" x14ac:dyDescent="0.3">
      <c r="A211" s="9"/>
      <c r="B211" s="9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"/>
      <c r="N211" s="6" t="s">
        <v>9</v>
      </c>
      <c r="O211" s="6" t="s">
        <v>10</v>
      </c>
      <c r="P211" s="6" t="s">
        <v>11</v>
      </c>
      <c r="Q211" s="6" t="s">
        <v>12</v>
      </c>
      <c r="R211" s="11"/>
      <c r="S211" s="11"/>
      <c r="T211" s="10"/>
      <c r="U211" s="10"/>
      <c r="V211" s="10"/>
      <c r="W211" s="10"/>
    </row>
    <row r="212" spans="1:24" ht="20.399999999999999" x14ac:dyDescent="0.3">
      <c r="A212" s="8" t="s">
        <v>13</v>
      </c>
      <c r="B212" s="8" t="s">
        <v>14</v>
      </c>
      <c r="C212" s="7"/>
      <c r="D212" s="6" t="s">
        <v>15</v>
      </c>
      <c r="E212" s="6" t="s">
        <v>9</v>
      </c>
      <c r="F212" s="6" t="s">
        <v>10</v>
      </c>
      <c r="G212" s="6" t="s">
        <v>16</v>
      </c>
      <c r="H212" s="7"/>
      <c r="I212" s="6" t="s">
        <v>17</v>
      </c>
      <c r="J212" s="6" t="s">
        <v>18</v>
      </c>
      <c r="K212" s="6" t="s">
        <v>167</v>
      </c>
      <c r="L212" s="6" t="s">
        <v>9</v>
      </c>
      <c r="M212" s="6" t="s">
        <v>10</v>
      </c>
      <c r="N212" s="6" t="s">
        <v>19</v>
      </c>
      <c r="O212" s="6" t="s">
        <v>19</v>
      </c>
      <c r="P212" s="6" t="s">
        <v>8</v>
      </c>
      <c r="Q212" s="6" t="s">
        <v>8</v>
      </c>
      <c r="R212" s="6" t="s">
        <v>17</v>
      </c>
      <c r="S212" s="7"/>
      <c r="T212" s="6" t="s">
        <v>20</v>
      </c>
      <c r="U212" s="7"/>
      <c r="V212" s="7"/>
      <c r="W212" s="7"/>
      <c r="X212" s="7"/>
    </row>
    <row r="213" spans="1:24" x14ac:dyDescent="0.3">
      <c r="A213" s="8" t="s">
        <v>21</v>
      </c>
      <c r="B213" s="8" t="s">
        <v>22</v>
      </c>
      <c r="C213" s="6" t="s">
        <v>23</v>
      </c>
      <c r="D213" s="6" t="s">
        <v>24</v>
      </c>
      <c r="E213" s="6" t="s">
        <v>25</v>
      </c>
      <c r="F213" s="6" t="s">
        <v>26</v>
      </c>
      <c r="G213" s="6" t="s">
        <v>27</v>
      </c>
      <c r="H213" s="6" t="s">
        <v>28</v>
      </c>
      <c r="I213" s="6" t="s">
        <v>29</v>
      </c>
      <c r="J213" s="6" t="s">
        <v>30</v>
      </c>
      <c r="K213" s="6" t="s">
        <v>168</v>
      </c>
      <c r="L213" s="6" t="s">
        <v>25</v>
      </c>
      <c r="M213" s="6" t="s">
        <v>26</v>
      </c>
      <c r="N213" s="6" t="s">
        <v>25</v>
      </c>
      <c r="O213" s="6" t="s">
        <v>26</v>
      </c>
      <c r="P213" s="6" t="s">
        <v>31</v>
      </c>
      <c r="Q213" s="6" t="s">
        <v>32</v>
      </c>
      <c r="R213" s="6" t="s">
        <v>6</v>
      </c>
      <c r="S213" s="6" t="s">
        <v>17</v>
      </c>
      <c r="T213" s="6" t="s">
        <v>6</v>
      </c>
      <c r="U213" s="6"/>
      <c r="V213" s="6"/>
      <c r="W213" s="6"/>
      <c r="X213" s="6"/>
    </row>
    <row r="216" spans="1:24" x14ac:dyDescent="0.3">
      <c r="A216" s="22">
        <v>801</v>
      </c>
      <c r="B216" s="23" t="s">
        <v>184</v>
      </c>
      <c r="K216" s="23">
        <v>94</v>
      </c>
      <c r="R216" s="14">
        <f t="shared" ref="R216" si="30">SUM(J216:Q216)</f>
        <v>94</v>
      </c>
      <c r="S216" s="14">
        <f t="shared" ref="S216" si="31">SUM(I216,R216)</f>
        <v>94</v>
      </c>
      <c r="T216" s="15">
        <f t="shared" ref="T216" si="32">R216/S216</f>
        <v>1</v>
      </c>
    </row>
    <row r="217" spans="1:24" x14ac:dyDescent="0.3">
      <c r="A217" s="12">
        <v>804</v>
      </c>
      <c r="B217" s="12" t="s">
        <v>125</v>
      </c>
      <c r="C217" s="13"/>
      <c r="D217" s="13"/>
      <c r="E217" s="13"/>
      <c r="F217" s="13"/>
      <c r="G217" s="13"/>
      <c r="H217" s="14">
        <v>1</v>
      </c>
      <c r="I217" s="14">
        <v>1</v>
      </c>
      <c r="J217" s="13"/>
      <c r="K217" s="23">
        <v>24</v>
      </c>
      <c r="L217" s="13"/>
      <c r="M217" s="13"/>
      <c r="N217" s="13"/>
      <c r="O217" s="13"/>
      <c r="P217" s="13"/>
      <c r="Q217" s="13"/>
      <c r="R217" s="14">
        <f t="shared" ref="R217:R247" si="33">SUM(J217:Q217)</f>
        <v>24</v>
      </c>
      <c r="S217" s="14">
        <f t="shared" ref="S217:S247" si="34">SUM(I217,R217)</f>
        <v>25</v>
      </c>
      <c r="T217" s="15">
        <f t="shared" ref="T217:T247" si="35">R217/S217</f>
        <v>0.96</v>
      </c>
      <c r="U217" s="13"/>
      <c r="V217" s="13"/>
      <c r="W217" s="14"/>
      <c r="X217" s="15"/>
    </row>
    <row r="218" spans="1:24" x14ac:dyDescent="0.3">
      <c r="A218" s="12">
        <v>808</v>
      </c>
      <c r="B218" s="12" t="s">
        <v>126</v>
      </c>
      <c r="C218" s="13"/>
      <c r="D218" s="13"/>
      <c r="E218" s="13"/>
      <c r="F218" s="13"/>
      <c r="G218" s="13"/>
      <c r="H218" s="13"/>
      <c r="I218" s="13"/>
      <c r="J218" s="13"/>
      <c r="K218" s="23">
        <v>402</v>
      </c>
      <c r="L218" s="13"/>
      <c r="M218" s="14">
        <v>5</v>
      </c>
      <c r="N218" s="13"/>
      <c r="O218" s="13"/>
      <c r="P218" s="13"/>
      <c r="Q218" s="13"/>
      <c r="R218" s="14">
        <f t="shared" si="33"/>
        <v>407</v>
      </c>
      <c r="S218" s="14">
        <f t="shared" si="34"/>
        <v>407</v>
      </c>
      <c r="T218" s="15">
        <f t="shared" si="35"/>
        <v>1</v>
      </c>
      <c r="U218" s="13"/>
      <c r="V218" s="13"/>
      <c r="W218" s="14"/>
      <c r="X218" s="15"/>
    </row>
    <row r="219" spans="1:24" x14ac:dyDescent="0.3">
      <c r="A219" s="12">
        <v>809</v>
      </c>
      <c r="B219" s="12" t="s">
        <v>127</v>
      </c>
      <c r="C219" s="13"/>
      <c r="D219" s="13"/>
      <c r="E219" s="14">
        <v>8</v>
      </c>
      <c r="F219" s="14">
        <v>46</v>
      </c>
      <c r="G219" s="14">
        <v>94</v>
      </c>
      <c r="H219" s="14">
        <v>471</v>
      </c>
      <c r="I219" s="14">
        <v>619</v>
      </c>
      <c r="J219" s="13"/>
      <c r="K219" s="23">
        <v>38853</v>
      </c>
      <c r="L219" s="14">
        <v>493</v>
      </c>
      <c r="M219" s="14">
        <v>402</v>
      </c>
      <c r="N219" s="13"/>
      <c r="O219" s="13"/>
      <c r="P219" s="13"/>
      <c r="Q219" s="13"/>
      <c r="R219" s="14">
        <f t="shared" si="33"/>
        <v>39748</v>
      </c>
      <c r="S219" s="14">
        <f t="shared" si="34"/>
        <v>40367</v>
      </c>
      <c r="T219" s="15">
        <f t="shared" si="35"/>
        <v>0.98466569227339162</v>
      </c>
      <c r="U219" s="14"/>
      <c r="V219" s="15"/>
      <c r="W219" s="14"/>
      <c r="X219" s="15"/>
    </row>
    <row r="220" spans="1:24" x14ac:dyDescent="0.3">
      <c r="A220" s="12">
        <v>811</v>
      </c>
      <c r="B220" s="12" t="s">
        <v>128</v>
      </c>
      <c r="C220" s="13"/>
      <c r="D220" s="13"/>
      <c r="E220" s="13"/>
      <c r="F220" s="13"/>
      <c r="G220" s="13"/>
      <c r="H220" s="14">
        <v>19</v>
      </c>
      <c r="I220" s="14">
        <v>19</v>
      </c>
      <c r="J220" s="13"/>
      <c r="K220" s="23">
        <v>5</v>
      </c>
      <c r="L220" s="13"/>
      <c r="M220" s="13"/>
      <c r="N220" s="13"/>
      <c r="O220" s="13"/>
      <c r="P220" s="13"/>
      <c r="Q220" s="13"/>
      <c r="R220" s="14">
        <f t="shared" si="33"/>
        <v>5</v>
      </c>
      <c r="S220" s="14">
        <f t="shared" si="34"/>
        <v>24</v>
      </c>
      <c r="T220" s="15">
        <f t="shared" si="35"/>
        <v>0.20833333333333334</v>
      </c>
      <c r="U220" s="13"/>
      <c r="V220" s="13"/>
      <c r="W220" s="14"/>
      <c r="X220" s="15"/>
    </row>
    <row r="221" spans="1:24" x14ac:dyDescent="0.3">
      <c r="A221" s="12">
        <v>813</v>
      </c>
      <c r="B221" s="12" t="s">
        <v>129</v>
      </c>
      <c r="C221" s="13"/>
      <c r="D221" s="14">
        <v>106</v>
      </c>
      <c r="E221" s="14">
        <v>222</v>
      </c>
      <c r="F221" s="14">
        <v>54</v>
      </c>
      <c r="G221" s="14">
        <v>64</v>
      </c>
      <c r="H221" s="14">
        <v>1028</v>
      </c>
      <c r="I221" s="14">
        <v>1474</v>
      </c>
      <c r="J221" s="14">
        <v>163</v>
      </c>
      <c r="K221" s="23">
        <v>84404</v>
      </c>
      <c r="L221" s="14">
        <v>579</v>
      </c>
      <c r="M221" s="14">
        <v>2</v>
      </c>
      <c r="N221" s="13"/>
      <c r="O221" s="13"/>
      <c r="P221" s="13"/>
      <c r="Q221" s="13"/>
      <c r="R221" s="14">
        <f t="shared" si="33"/>
        <v>85148</v>
      </c>
      <c r="S221" s="14">
        <f t="shared" si="34"/>
        <v>86622</v>
      </c>
      <c r="T221" s="15">
        <f t="shared" si="35"/>
        <v>0.98298353766941426</v>
      </c>
      <c r="U221" s="14"/>
      <c r="V221" s="15"/>
      <c r="W221" s="14"/>
      <c r="X221" s="15"/>
    </row>
    <row r="222" spans="1:24" x14ac:dyDescent="0.3">
      <c r="A222" s="12">
        <v>814</v>
      </c>
      <c r="B222" s="12" t="s">
        <v>185</v>
      </c>
      <c r="C222" s="13"/>
      <c r="D222" s="14"/>
      <c r="E222" s="14"/>
      <c r="F222" s="14"/>
      <c r="G222" s="14"/>
      <c r="H222" s="14"/>
      <c r="I222" s="14"/>
      <c r="J222" s="14"/>
      <c r="K222" s="23">
        <v>183</v>
      </c>
      <c r="L222" s="14"/>
      <c r="M222" s="14"/>
      <c r="N222" s="13"/>
      <c r="O222" s="13"/>
      <c r="P222" s="13"/>
      <c r="Q222" s="13"/>
      <c r="R222" s="14">
        <f t="shared" si="33"/>
        <v>183</v>
      </c>
      <c r="S222" s="14">
        <f t="shared" si="34"/>
        <v>183</v>
      </c>
      <c r="T222" s="15">
        <f t="shared" si="35"/>
        <v>1</v>
      </c>
      <c r="U222" s="14"/>
      <c r="V222" s="15"/>
      <c r="W222" s="14"/>
      <c r="X222" s="15"/>
    </row>
    <row r="223" spans="1:24" x14ac:dyDescent="0.3">
      <c r="A223" s="12">
        <v>815</v>
      </c>
      <c r="B223" s="12" t="s">
        <v>130</v>
      </c>
      <c r="C223" s="13"/>
      <c r="D223" s="13"/>
      <c r="E223" s="13"/>
      <c r="F223" s="13"/>
      <c r="G223" s="13"/>
      <c r="H223" s="14">
        <v>270</v>
      </c>
      <c r="I223" s="14">
        <v>270</v>
      </c>
      <c r="J223" s="13"/>
      <c r="K223" s="23">
        <v>12</v>
      </c>
      <c r="L223" s="13"/>
      <c r="M223" s="13"/>
      <c r="N223" s="13"/>
      <c r="O223" s="13"/>
      <c r="P223" s="13"/>
      <c r="Q223" s="13"/>
      <c r="R223" s="14">
        <f t="shared" si="33"/>
        <v>12</v>
      </c>
      <c r="S223" s="14">
        <f t="shared" si="34"/>
        <v>282</v>
      </c>
      <c r="T223" s="15">
        <f t="shared" si="35"/>
        <v>4.2553191489361701E-2</v>
      </c>
      <c r="U223" s="13"/>
      <c r="V223" s="13"/>
      <c r="W223" s="14"/>
      <c r="X223" s="15"/>
    </row>
    <row r="224" spans="1:24" x14ac:dyDescent="0.3">
      <c r="A224" s="12">
        <v>816</v>
      </c>
      <c r="B224" s="12" t="s">
        <v>186</v>
      </c>
      <c r="C224" s="13"/>
      <c r="D224" s="13"/>
      <c r="E224" s="13"/>
      <c r="F224" s="13"/>
      <c r="G224" s="13"/>
      <c r="H224" s="14"/>
      <c r="I224" s="14"/>
      <c r="J224" s="13"/>
      <c r="K224" s="23">
        <v>68</v>
      </c>
      <c r="L224" s="13"/>
      <c r="M224" s="13"/>
      <c r="N224" s="13"/>
      <c r="O224" s="13"/>
      <c r="P224" s="13"/>
      <c r="Q224" s="13"/>
      <c r="R224" s="14">
        <f t="shared" si="33"/>
        <v>68</v>
      </c>
      <c r="S224" s="14">
        <f t="shared" si="34"/>
        <v>68</v>
      </c>
      <c r="T224" s="15">
        <f t="shared" si="35"/>
        <v>1</v>
      </c>
      <c r="U224" s="13"/>
      <c r="V224" s="13"/>
      <c r="W224" s="14"/>
      <c r="X224" s="15"/>
    </row>
    <row r="225" spans="1:24" x14ac:dyDescent="0.3">
      <c r="A225" s="12">
        <v>817</v>
      </c>
      <c r="B225" s="12" t="s">
        <v>131</v>
      </c>
      <c r="C225" s="13"/>
      <c r="D225" s="14">
        <v>20</v>
      </c>
      <c r="E225" s="14">
        <v>36</v>
      </c>
      <c r="F225" s="14">
        <v>9</v>
      </c>
      <c r="G225" s="14">
        <v>36</v>
      </c>
      <c r="H225" s="14">
        <v>695</v>
      </c>
      <c r="I225" s="14">
        <v>796</v>
      </c>
      <c r="J225" s="14">
        <v>32</v>
      </c>
      <c r="K225" s="23">
        <v>5091</v>
      </c>
      <c r="L225" s="14">
        <v>8</v>
      </c>
      <c r="M225" s="13"/>
      <c r="N225" s="13"/>
      <c r="O225" s="13"/>
      <c r="P225" s="13"/>
      <c r="Q225" s="13"/>
      <c r="R225" s="14">
        <f t="shared" si="33"/>
        <v>5131</v>
      </c>
      <c r="S225" s="14">
        <f t="shared" si="34"/>
        <v>5927</v>
      </c>
      <c r="T225" s="15">
        <f t="shared" si="35"/>
        <v>0.86569934199426357</v>
      </c>
      <c r="U225" s="14"/>
      <c r="V225" s="15"/>
      <c r="W225" s="14"/>
      <c r="X225" s="15"/>
    </row>
    <row r="226" spans="1:24" x14ac:dyDescent="0.3">
      <c r="A226" s="12">
        <v>818</v>
      </c>
      <c r="B226" s="12" t="s">
        <v>132</v>
      </c>
      <c r="C226" s="13"/>
      <c r="D226" s="14">
        <v>22</v>
      </c>
      <c r="E226" s="14">
        <v>13</v>
      </c>
      <c r="F226" s="14">
        <v>75</v>
      </c>
      <c r="G226" s="13"/>
      <c r="H226" s="14">
        <v>22</v>
      </c>
      <c r="I226" s="14">
        <v>132</v>
      </c>
      <c r="J226" s="14">
        <v>2</v>
      </c>
      <c r="K226" s="23">
        <v>5381</v>
      </c>
      <c r="L226" s="14">
        <v>40</v>
      </c>
      <c r="M226" s="13"/>
      <c r="N226" s="13"/>
      <c r="O226" s="13"/>
      <c r="P226" s="13"/>
      <c r="Q226" s="13"/>
      <c r="R226" s="14">
        <f t="shared" si="33"/>
        <v>5423</v>
      </c>
      <c r="S226" s="14">
        <f t="shared" si="34"/>
        <v>5555</v>
      </c>
      <c r="T226" s="15">
        <f t="shared" si="35"/>
        <v>0.97623762376237622</v>
      </c>
      <c r="U226" s="14"/>
      <c r="V226" s="15"/>
      <c r="W226" s="14"/>
      <c r="X226" s="15"/>
    </row>
    <row r="227" spans="1:24" x14ac:dyDescent="0.3">
      <c r="A227" s="12">
        <v>819</v>
      </c>
      <c r="B227" s="12" t="s">
        <v>133</v>
      </c>
      <c r="C227" s="13"/>
      <c r="D227" s="14">
        <v>2</v>
      </c>
      <c r="E227" s="14">
        <v>2</v>
      </c>
      <c r="F227" s="14">
        <v>3</v>
      </c>
      <c r="G227" s="13"/>
      <c r="H227" s="14">
        <v>48</v>
      </c>
      <c r="I227" s="14">
        <v>55</v>
      </c>
      <c r="J227" s="13"/>
      <c r="K227" s="23">
        <v>2527</v>
      </c>
      <c r="L227" s="14">
        <v>6</v>
      </c>
      <c r="M227" s="13"/>
      <c r="N227" s="13"/>
      <c r="O227" s="13"/>
      <c r="P227" s="13"/>
      <c r="Q227" s="13"/>
      <c r="R227" s="14">
        <f t="shared" si="33"/>
        <v>2533</v>
      </c>
      <c r="S227" s="14">
        <f t="shared" si="34"/>
        <v>2588</v>
      </c>
      <c r="T227" s="15">
        <f t="shared" si="35"/>
        <v>0.97874806800618241</v>
      </c>
      <c r="U227" s="13"/>
      <c r="V227" s="13"/>
      <c r="W227" s="14"/>
      <c r="X227" s="15"/>
    </row>
    <row r="228" spans="1:24" x14ac:dyDescent="0.3">
      <c r="A228" s="12">
        <v>821</v>
      </c>
      <c r="B228" s="12" t="s">
        <v>134</v>
      </c>
      <c r="C228" s="13"/>
      <c r="D228" s="14">
        <v>90</v>
      </c>
      <c r="E228" s="14">
        <v>22</v>
      </c>
      <c r="F228" s="14">
        <v>278</v>
      </c>
      <c r="G228" s="14">
        <v>2</v>
      </c>
      <c r="H228" s="14">
        <v>782</v>
      </c>
      <c r="I228" s="14">
        <v>1174</v>
      </c>
      <c r="J228" s="13"/>
      <c r="K228" s="23">
        <v>51573</v>
      </c>
      <c r="L228" s="14">
        <v>16414</v>
      </c>
      <c r="M228" s="14">
        <v>4373</v>
      </c>
      <c r="N228" s="13"/>
      <c r="O228" s="13"/>
      <c r="P228" s="13"/>
      <c r="Q228" s="13"/>
      <c r="R228" s="14">
        <f t="shared" si="33"/>
        <v>72360</v>
      </c>
      <c r="S228" s="14">
        <f t="shared" si="34"/>
        <v>73534</v>
      </c>
      <c r="T228" s="15">
        <f t="shared" si="35"/>
        <v>0.9840345962411946</v>
      </c>
      <c r="U228" s="14"/>
      <c r="V228" s="15"/>
      <c r="W228" s="14"/>
      <c r="X228" s="15"/>
    </row>
    <row r="229" spans="1:24" x14ac:dyDescent="0.3">
      <c r="A229" s="12">
        <v>822</v>
      </c>
      <c r="B229" s="12" t="s">
        <v>135</v>
      </c>
      <c r="C229" s="13"/>
      <c r="D229" s="13"/>
      <c r="E229" s="13"/>
      <c r="F229" s="13"/>
      <c r="G229" s="13"/>
      <c r="H229" s="14">
        <v>41</v>
      </c>
      <c r="I229" s="14">
        <v>41</v>
      </c>
      <c r="J229" s="13"/>
      <c r="K229" s="23">
        <v>113</v>
      </c>
      <c r="L229" s="13"/>
      <c r="M229" s="13"/>
      <c r="N229" s="13"/>
      <c r="O229" s="13"/>
      <c r="P229" s="13"/>
      <c r="Q229" s="13"/>
      <c r="R229" s="14">
        <f t="shared" si="33"/>
        <v>113</v>
      </c>
      <c r="S229" s="14">
        <f t="shared" si="34"/>
        <v>154</v>
      </c>
      <c r="T229" s="15">
        <f t="shared" si="35"/>
        <v>0.73376623376623373</v>
      </c>
      <c r="U229" s="13"/>
      <c r="V229" s="13"/>
      <c r="W229" s="14"/>
      <c r="X229" s="15"/>
    </row>
    <row r="230" spans="1:24" x14ac:dyDescent="0.3">
      <c r="A230" s="12">
        <v>824</v>
      </c>
      <c r="B230" s="12" t="s">
        <v>136</v>
      </c>
      <c r="C230" s="13"/>
      <c r="D230" s="13"/>
      <c r="E230" s="13"/>
      <c r="F230" s="13"/>
      <c r="G230" s="13"/>
      <c r="H230" s="14">
        <v>6</v>
      </c>
      <c r="I230" s="14">
        <v>6</v>
      </c>
      <c r="J230" s="13"/>
      <c r="K230" s="23">
        <v>468</v>
      </c>
      <c r="L230" s="14">
        <v>1</v>
      </c>
      <c r="M230" s="13"/>
      <c r="N230" s="13"/>
      <c r="O230" s="13"/>
      <c r="P230" s="13"/>
      <c r="Q230" s="13"/>
      <c r="R230" s="14">
        <f t="shared" si="33"/>
        <v>469</v>
      </c>
      <c r="S230" s="14">
        <f t="shared" si="34"/>
        <v>475</v>
      </c>
      <c r="T230" s="15">
        <f t="shared" si="35"/>
        <v>0.98736842105263156</v>
      </c>
      <c r="U230" s="13"/>
      <c r="V230" s="13"/>
      <c r="W230" s="14"/>
      <c r="X230" s="15"/>
    </row>
    <row r="231" spans="1:24" x14ac:dyDescent="0.3">
      <c r="A231" s="12">
        <v>828</v>
      </c>
      <c r="B231" s="12" t="s">
        <v>137</v>
      </c>
      <c r="C231" s="13"/>
      <c r="D231" s="13"/>
      <c r="E231" s="13"/>
      <c r="F231" s="13"/>
      <c r="G231" s="13"/>
      <c r="H231" s="14">
        <v>8</v>
      </c>
      <c r="I231" s="14">
        <v>8</v>
      </c>
      <c r="J231" s="13"/>
      <c r="K231" s="23">
        <v>436</v>
      </c>
      <c r="L231" s="13"/>
      <c r="M231" s="13"/>
      <c r="N231" s="13"/>
      <c r="O231" s="13"/>
      <c r="P231" s="13"/>
      <c r="Q231" s="13"/>
      <c r="R231" s="14">
        <f t="shared" si="33"/>
        <v>436</v>
      </c>
      <c r="S231" s="14">
        <f t="shared" si="34"/>
        <v>444</v>
      </c>
      <c r="T231" s="15">
        <f t="shared" si="35"/>
        <v>0.98198198198198194</v>
      </c>
      <c r="U231" s="13"/>
      <c r="V231" s="13"/>
      <c r="W231" s="14"/>
      <c r="X231" s="15"/>
    </row>
    <row r="232" spans="1:24" x14ac:dyDescent="0.3">
      <c r="A232" s="12">
        <v>831</v>
      </c>
      <c r="B232" s="12" t="s">
        <v>138</v>
      </c>
      <c r="C232" s="13"/>
      <c r="D232" s="13"/>
      <c r="E232" s="13"/>
      <c r="F232" s="13"/>
      <c r="G232" s="13"/>
      <c r="H232" s="14">
        <v>14</v>
      </c>
      <c r="I232" s="14">
        <v>14</v>
      </c>
      <c r="J232" s="13"/>
      <c r="K232" s="23">
        <v>5</v>
      </c>
      <c r="L232" s="14">
        <v>1</v>
      </c>
      <c r="M232" s="13"/>
      <c r="N232" s="13"/>
      <c r="O232" s="13"/>
      <c r="P232" s="13"/>
      <c r="Q232" s="13"/>
      <c r="R232" s="14">
        <f t="shared" si="33"/>
        <v>6</v>
      </c>
      <c r="S232" s="14">
        <f t="shared" si="34"/>
        <v>20</v>
      </c>
      <c r="T232" s="15">
        <f t="shared" si="35"/>
        <v>0.3</v>
      </c>
      <c r="U232" s="13"/>
      <c r="V232" s="13"/>
      <c r="W232" s="14"/>
      <c r="X232" s="15"/>
    </row>
    <row r="233" spans="1:24" x14ac:dyDescent="0.3">
      <c r="A233" s="12">
        <v>832</v>
      </c>
      <c r="B233" s="12" t="s">
        <v>139</v>
      </c>
      <c r="C233" s="13"/>
      <c r="D233" s="13"/>
      <c r="E233" s="13"/>
      <c r="F233" s="13"/>
      <c r="G233" s="13"/>
      <c r="H233" s="14">
        <v>15</v>
      </c>
      <c r="I233" s="14">
        <v>15</v>
      </c>
      <c r="J233" s="13"/>
      <c r="K233" s="23">
        <v>1407</v>
      </c>
      <c r="L233" s="13"/>
      <c r="M233" s="13"/>
      <c r="N233" s="13"/>
      <c r="O233" s="13"/>
      <c r="P233" s="13"/>
      <c r="Q233" s="13"/>
      <c r="R233" s="14">
        <f t="shared" si="33"/>
        <v>1407</v>
      </c>
      <c r="S233" s="14">
        <f t="shared" si="34"/>
        <v>1422</v>
      </c>
      <c r="T233" s="15">
        <f t="shared" si="35"/>
        <v>0.98945147679324896</v>
      </c>
      <c r="U233" s="13"/>
      <c r="V233" s="13"/>
      <c r="W233" s="14"/>
      <c r="X233" s="15"/>
    </row>
    <row r="234" spans="1:24" x14ac:dyDescent="0.3">
      <c r="A234" s="12">
        <v>833</v>
      </c>
      <c r="B234" s="12" t="s">
        <v>140</v>
      </c>
      <c r="C234" s="13"/>
      <c r="D234" s="13"/>
      <c r="E234" s="13"/>
      <c r="F234" s="13"/>
      <c r="G234" s="13"/>
      <c r="H234" s="14">
        <v>27</v>
      </c>
      <c r="I234" s="14">
        <v>27</v>
      </c>
      <c r="J234" s="13"/>
      <c r="K234" s="23">
        <v>11</v>
      </c>
      <c r="L234" s="13"/>
      <c r="M234" s="13"/>
      <c r="N234" s="13"/>
      <c r="O234" s="13"/>
      <c r="P234" s="13"/>
      <c r="Q234" s="13"/>
      <c r="R234" s="14">
        <f t="shared" si="33"/>
        <v>11</v>
      </c>
      <c r="S234" s="14">
        <f t="shared" si="34"/>
        <v>38</v>
      </c>
      <c r="T234" s="15">
        <f t="shared" si="35"/>
        <v>0.28947368421052633</v>
      </c>
      <c r="U234" s="13"/>
      <c r="V234" s="13"/>
      <c r="W234" s="14"/>
      <c r="X234" s="15"/>
    </row>
    <row r="235" spans="1:24" x14ac:dyDescent="0.3">
      <c r="A235" s="12">
        <v>834</v>
      </c>
      <c r="B235" s="12" t="s">
        <v>141</v>
      </c>
      <c r="C235" s="13"/>
      <c r="D235" s="13"/>
      <c r="E235" s="13"/>
      <c r="F235" s="13"/>
      <c r="G235" s="13"/>
      <c r="H235" s="14">
        <v>1</v>
      </c>
      <c r="I235" s="14">
        <v>1</v>
      </c>
      <c r="J235" s="13"/>
      <c r="K235" s="23">
        <v>23</v>
      </c>
      <c r="L235" s="13"/>
      <c r="M235" s="13"/>
      <c r="N235" s="13"/>
      <c r="O235" s="13"/>
      <c r="P235" s="13"/>
      <c r="Q235" s="13"/>
      <c r="R235" s="14">
        <f t="shared" si="33"/>
        <v>23</v>
      </c>
      <c r="S235" s="14">
        <f t="shared" si="34"/>
        <v>24</v>
      </c>
      <c r="T235" s="15">
        <f t="shared" si="35"/>
        <v>0.95833333333333337</v>
      </c>
      <c r="U235" s="13"/>
      <c r="V235" s="13"/>
      <c r="W235" s="14"/>
      <c r="X235" s="15"/>
    </row>
    <row r="236" spans="1:24" x14ac:dyDescent="0.3">
      <c r="A236" s="12">
        <v>835</v>
      </c>
      <c r="B236" s="12" t="s">
        <v>142</v>
      </c>
      <c r="C236" s="13"/>
      <c r="D236" s="13"/>
      <c r="E236" s="13"/>
      <c r="F236" s="13"/>
      <c r="G236" s="13"/>
      <c r="H236" s="14">
        <v>1</v>
      </c>
      <c r="I236" s="14">
        <v>1</v>
      </c>
      <c r="J236" s="13"/>
      <c r="K236" s="23">
        <v>13</v>
      </c>
      <c r="L236" s="13"/>
      <c r="M236" s="13"/>
      <c r="N236" s="13"/>
      <c r="O236" s="13"/>
      <c r="P236" s="13"/>
      <c r="Q236" s="13"/>
      <c r="R236" s="14">
        <f t="shared" si="33"/>
        <v>13</v>
      </c>
      <c r="S236" s="14">
        <f t="shared" si="34"/>
        <v>14</v>
      </c>
      <c r="T236" s="15">
        <f t="shared" si="35"/>
        <v>0.9285714285714286</v>
      </c>
      <c r="U236" s="13"/>
      <c r="V236" s="13"/>
      <c r="W236" s="14"/>
      <c r="X236" s="15"/>
    </row>
    <row r="237" spans="1:24" x14ac:dyDescent="0.3">
      <c r="A237" s="12">
        <v>837</v>
      </c>
      <c r="B237" s="12" t="s">
        <v>143</v>
      </c>
      <c r="C237" s="13"/>
      <c r="D237" s="13"/>
      <c r="E237" s="13"/>
      <c r="F237" s="13"/>
      <c r="G237" s="13"/>
      <c r="H237" s="14">
        <v>215</v>
      </c>
      <c r="I237" s="14">
        <v>215</v>
      </c>
      <c r="J237" s="13"/>
      <c r="K237" s="23">
        <v>80</v>
      </c>
      <c r="L237" s="13"/>
      <c r="M237" s="14">
        <v>25</v>
      </c>
      <c r="N237" s="13"/>
      <c r="O237" s="13"/>
      <c r="P237" s="13"/>
      <c r="Q237" s="13"/>
      <c r="R237" s="14">
        <f t="shared" si="33"/>
        <v>105</v>
      </c>
      <c r="S237" s="14">
        <f t="shared" si="34"/>
        <v>320</v>
      </c>
      <c r="T237" s="15">
        <f t="shared" si="35"/>
        <v>0.328125</v>
      </c>
      <c r="U237" s="13"/>
      <c r="V237" s="13"/>
      <c r="W237" s="14"/>
      <c r="X237" s="15"/>
    </row>
    <row r="238" spans="1:24" x14ac:dyDescent="0.3">
      <c r="A238" s="12">
        <v>838</v>
      </c>
      <c r="B238" s="12" t="s">
        <v>144</v>
      </c>
      <c r="C238" s="13"/>
      <c r="D238" s="13"/>
      <c r="E238" s="13"/>
      <c r="F238" s="13"/>
      <c r="G238" s="13"/>
      <c r="H238" s="14">
        <v>1</v>
      </c>
      <c r="I238" s="14">
        <v>1</v>
      </c>
      <c r="J238" s="13"/>
      <c r="K238" s="23">
        <v>0</v>
      </c>
      <c r="L238" s="13"/>
      <c r="M238" s="13"/>
      <c r="N238" s="13"/>
      <c r="O238" s="13"/>
      <c r="P238" s="13"/>
      <c r="Q238" s="13"/>
      <c r="R238" s="14">
        <f t="shared" si="33"/>
        <v>0</v>
      </c>
      <c r="S238" s="14">
        <f t="shared" si="34"/>
        <v>1</v>
      </c>
      <c r="T238" s="15">
        <f t="shared" si="35"/>
        <v>0</v>
      </c>
      <c r="U238" s="13"/>
      <c r="V238" s="13"/>
      <c r="W238" s="13"/>
      <c r="X238" s="13"/>
    </row>
    <row r="239" spans="1:24" x14ac:dyDescent="0.3">
      <c r="A239" s="12">
        <v>841</v>
      </c>
      <c r="B239" s="12" t="s">
        <v>145</v>
      </c>
      <c r="C239" s="13"/>
      <c r="D239" s="13"/>
      <c r="E239" s="14">
        <v>2</v>
      </c>
      <c r="F239" s="14">
        <v>22</v>
      </c>
      <c r="G239" s="13"/>
      <c r="H239" s="14">
        <v>649</v>
      </c>
      <c r="I239" s="14">
        <v>673</v>
      </c>
      <c r="J239" s="13"/>
      <c r="K239" s="23">
        <v>2361</v>
      </c>
      <c r="L239" s="14">
        <v>35</v>
      </c>
      <c r="M239" s="13"/>
      <c r="N239" s="13"/>
      <c r="O239" s="13"/>
      <c r="P239" s="13"/>
      <c r="Q239" s="13"/>
      <c r="R239" s="14">
        <f t="shared" si="33"/>
        <v>2396</v>
      </c>
      <c r="S239" s="14">
        <f t="shared" si="34"/>
        <v>3069</v>
      </c>
      <c r="T239" s="15">
        <f t="shared" si="35"/>
        <v>0.78071032909742588</v>
      </c>
      <c r="U239" s="13"/>
      <c r="V239" s="13"/>
      <c r="W239" s="14"/>
      <c r="X239" s="15"/>
    </row>
    <row r="240" spans="1:24" x14ac:dyDescent="0.3">
      <c r="A240" s="12">
        <v>842</v>
      </c>
      <c r="B240" s="12" t="s">
        <v>146</v>
      </c>
      <c r="C240" s="13"/>
      <c r="D240" s="13"/>
      <c r="E240" s="13"/>
      <c r="F240" s="13"/>
      <c r="G240" s="14">
        <v>2</v>
      </c>
      <c r="H240" s="14">
        <v>2</v>
      </c>
      <c r="I240" s="14">
        <v>4</v>
      </c>
      <c r="J240" s="13"/>
      <c r="K240" s="23">
        <v>328</v>
      </c>
      <c r="L240" s="13"/>
      <c r="M240" s="14">
        <v>1</v>
      </c>
      <c r="N240" s="13"/>
      <c r="O240" s="13"/>
      <c r="P240" s="13"/>
      <c r="Q240" s="13"/>
      <c r="R240" s="14">
        <f t="shared" si="33"/>
        <v>329</v>
      </c>
      <c r="S240" s="14">
        <f t="shared" si="34"/>
        <v>333</v>
      </c>
      <c r="T240" s="15">
        <f t="shared" si="35"/>
        <v>0.98798798798798804</v>
      </c>
      <c r="U240" s="13"/>
      <c r="V240" s="13"/>
      <c r="W240" s="14"/>
      <c r="X240" s="15"/>
    </row>
    <row r="241" spans="1:24" x14ac:dyDescent="0.3">
      <c r="A241" s="12">
        <v>890</v>
      </c>
      <c r="B241" s="12" t="s">
        <v>147</v>
      </c>
      <c r="C241" s="13"/>
      <c r="D241" s="13"/>
      <c r="E241" s="13"/>
      <c r="F241" s="14">
        <v>2</v>
      </c>
      <c r="G241" s="13"/>
      <c r="H241" s="13"/>
      <c r="I241" s="14">
        <v>2</v>
      </c>
      <c r="J241" s="13"/>
      <c r="K241" s="23">
        <v>0</v>
      </c>
      <c r="L241" s="13"/>
      <c r="M241" s="13"/>
      <c r="N241" s="13"/>
      <c r="O241" s="13"/>
      <c r="P241" s="13"/>
      <c r="Q241" s="13"/>
      <c r="R241" s="14">
        <f t="shared" si="33"/>
        <v>0</v>
      </c>
      <c r="S241" s="14">
        <f t="shared" si="34"/>
        <v>2</v>
      </c>
      <c r="T241" s="15">
        <f t="shared" si="35"/>
        <v>0</v>
      </c>
      <c r="U241" s="13"/>
      <c r="V241" s="13"/>
      <c r="W241" s="13"/>
      <c r="X241" s="13"/>
    </row>
    <row r="242" spans="1:24" x14ac:dyDescent="0.3">
      <c r="A242" s="12">
        <v>891</v>
      </c>
      <c r="B242" s="12" t="s">
        <v>148</v>
      </c>
      <c r="C242" s="13"/>
      <c r="D242" s="13"/>
      <c r="E242" s="13"/>
      <c r="F242" s="13"/>
      <c r="G242" s="13"/>
      <c r="H242" s="14">
        <v>2</v>
      </c>
      <c r="I242" s="14">
        <v>2</v>
      </c>
      <c r="J242" s="13"/>
      <c r="K242" s="23">
        <v>52</v>
      </c>
      <c r="L242" s="13"/>
      <c r="M242" s="13"/>
      <c r="N242" s="13"/>
      <c r="O242" s="13"/>
      <c r="P242" s="13"/>
      <c r="Q242" s="13"/>
      <c r="R242" s="14">
        <f t="shared" si="33"/>
        <v>52</v>
      </c>
      <c r="S242" s="14">
        <f t="shared" si="34"/>
        <v>54</v>
      </c>
      <c r="T242" s="15">
        <f t="shared" si="35"/>
        <v>0.96296296296296291</v>
      </c>
      <c r="U242" s="13"/>
      <c r="V242" s="13"/>
      <c r="W242" s="14"/>
      <c r="X242" s="15"/>
    </row>
    <row r="243" spans="1:24" x14ac:dyDescent="0.3">
      <c r="A243" s="12">
        <v>892</v>
      </c>
      <c r="B243" s="12" t="s">
        <v>187</v>
      </c>
      <c r="C243" s="13"/>
      <c r="D243" s="13"/>
      <c r="E243" s="13"/>
      <c r="F243" s="13"/>
      <c r="G243" s="13"/>
      <c r="H243" s="14"/>
      <c r="I243" s="14"/>
      <c r="J243" s="13"/>
      <c r="K243" s="23">
        <v>54</v>
      </c>
      <c r="L243" s="13"/>
      <c r="M243" s="13"/>
      <c r="N243" s="13"/>
      <c r="O243" s="13"/>
      <c r="P243" s="13"/>
      <c r="Q243" s="13"/>
      <c r="R243" s="14">
        <f t="shared" si="33"/>
        <v>54</v>
      </c>
      <c r="S243" s="14">
        <f t="shared" si="34"/>
        <v>54</v>
      </c>
      <c r="T243" s="15">
        <f t="shared" si="35"/>
        <v>1</v>
      </c>
      <c r="U243" s="13"/>
      <c r="V243" s="13"/>
      <c r="W243" s="14"/>
      <c r="X243" s="15"/>
    </row>
    <row r="244" spans="1:24" x14ac:dyDescent="0.3">
      <c r="A244" s="12">
        <v>893</v>
      </c>
      <c r="B244" s="12" t="s">
        <v>149</v>
      </c>
      <c r="C244" s="13"/>
      <c r="D244" s="13"/>
      <c r="E244" s="13"/>
      <c r="F244" s="13"/>
      <c r="G244" s="13"/>
      <c r="H244" s="14">
        <v>1</v>
      </c>
      <c r="I244" s="14">
        <v>1</v>
      </c>
      <c r="J244" s="13"/>
      <c r="K244" s="23">
        <v>194</v>
      </c>
      <c r="L244" s="13"/>
      <c r="M244" s="13"/>
      <c r="N244" s="13"/>
      <c r="O244" s="13"/>
      <c r="P244" s="13"/>
      <c r="Q244" s="13"/>
      <c r="R244" s="14">
        <f t="shared" si="33"/>
        <v>194</v>
      </c>
      <c r="S244" s="14">
        <f t="shared" si="34"/>
        <v>195</v>
      </c>
      <c r="T244" s="15">
        <f t="shared" si="35"/>
        <v>0.99487179487179489</v>
      </c>
      <c r="U244" s="13"/>
      <c r="V244" s="13"/>
      <c r="W244" s="14"/>
      <c r="X244" s="15"/>
    </row>
    <row r="245" spans="1:24" x14ac:dyDescent="0.3">
      <c r="R245" s="14"/>
      <c r="S245" s="14"/>
      <c r="T245" s="15"/>
    </row>
    <row r="246" spans="1:24" x14ac:dyDescent="0.3">
      <c r="R246" s="14"/>
      <c r="S246" s="14"/>
      <c r="T246" s="15"/>
    </row>
    <row r="247" spans="1:24" x14ac:dyDescent="0.3">
      <c r="A247" s="13"/>
      <c r="B247" s="16" t="s">
        <v>54</v>
      </c>
      <c r="C247" s="13"/>
      <c r="D247" s="14">
        <v>240</v>
      </c>
      <c r="E247" s="14">
        <v>305</v>
      </c>
      <c r="F247" s="14">
        <v>489</v>
      </c>
      <c r="G247" s="14">
        <v>198</v>
      </c>
      <c r="H247" s="14">
        <v>4319</v>
      </c>
      <c r="I247" s="14">
        <v>5551</v>
      </c>
      <c r="J247" s="14">
        <v>197</v>
      </c>
      <c r="K247">
        <f>SUM(K216:K244)</f>
        <v>194162</v>
      </c>
      <c r="L247" s="14">
        <v>17577</v>
      </c>
      <c r="M247" s="14">
        <v>4808</v>
      </c>
      <c r="N247" s="13"/>
      <c r="O247" s="13"/>
      <c r="P247" s="13"/>
      <c r="Q247" s="13"/>
      <c r="R247" s="14">
        <f t="shared" si="33"/>
        <v>216744</v>
      </c>
      <c r="S247" s="14">
        <f t="shared" si="34"/>
        <v>222295</v>
      </c>
      <c r="T247" s="15">
        <f t="shared" si="35"/>
        <v>0.97502867810791971</v>
      </c>
      <c r="U247" s="14"/>
      <c r="V247" s="15"/>
      <c r="W247" s="14"/>
      <c r="X247" s="15"/>
    </row>
    <row r="248" spans="1:24" x14ac:dyDescent="0.3">
      <c r="A248" s="13"/>
      <c r="B248" s="16" t="s">
        <v>55</v>
      </c>
      <c r="C248" s="15">
        <v>0</v>
      </c>
      <c r="D248" s="17">
        <v>4.1000000000000002E-2</v>
      </c>
      <c r="E248" s="17">
        <v>9.5000000000000001E-2</v>
      </c>
      <c r="F248" s="17">
        <v>7.8E-2</v>
      </c>
      <c r="G248" s="15">
        <v>0.18</v>
      </c>
      <c r="H248" s="17">
        <v>0.318</v>
      </c>
      <c r="I248" s="17">
        <v>0.185</v>
      </c>
      <c r="J248" s="17">
        <v>7.0000000000000001E-3</v>
      </c>
      <c r="K248" s="17">
        <f>K247/$I$311</f>
        <v>0.12112489784714814</v>
      </c>
      <c r="L248" s="15">
        <v>0.14000000000000001</v>
      </c>
      <c r="M248" s="17">
        <v>0.155</v>
      </c>
      <c r="N248" s="15">
        <v>0</v>
      </c>
      <c r="O248" s="15">
        <v>0</v>
      </c>
      <c r="P248" s="15">
        <v>0</v>
      </c>
      <c r="Q248" s="15">
        <v>0</v>
      </c>
      <c r="R248" s="17">
        <f>R247/$P$311</f>
        <v>0.12109706079380413</v>
      </c>
      <c r="S248" s="17">
        <f>S247/$Q$311</f>
        <v>0.12214581450232566</v>
      </c>
      <c r="T248" s="13"/>
      <c r="U248" s="17"/>
      <c r="V248" s="13"/>
      <c r="W248" s="17"/>
      <c r="X248" s="13"/>
    </row>
    <row r="250" spans="1:24" ht="17.399999999999999" customHeight="1" x14ac:dyDescent="0.3">
      <c r="A250" s="2" t="s">
        <v>0</v>
      </c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</row>
    <row r="251" spans="1:24" ht="17.399999999999999" customHeight="1" x14ac:dyDescent="0.3">
      <c r="A251" s="2" t="s">
        <v>1</v>
      </c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3"/>
      <c r="W251" s="3"/>
      <c r="X251" s="3"/>
    </row>
    <row r="254" spans="1:24" ht="31.2" x14ac:dyDescent="0.3">
      <c r="A254" s="4" t="s">
        <v>3</v>
      </c>
      <c r="B254" s="1"/>
      <c r="C254" s="5" t="s">
        <v>150</v>
      </c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x14ac:dyDescent="0.3">
      <c r="A255" s="21" t="s">
        <v>2</v>
      </c>
      <c r="B255" s="21"/>
      <c r="C255" s="21"/>
    </row>
    <row r="257" spans="1:24" x14ac:dyDescent="0.3">
      <c r="A257" s="9"/>
      <c r="B257" s="9"/>
      <c r="C257" s="10" t="s">
        <v>5</v>
      </c>
      <c r="D257" s="10"/>
      <c r="E257" s="10"/>
      <c r="F257" s="10"/>
      <c r="G257" s="10"/>
      <c r="H257" s="10"/>
      <c r="I257" s="10"/>
      <c r="J257" s="10"/>
      <c r="K257" s="10" t="s">
        <v>6</v>
      </c>
      <c r="L257" s="10"/>
      <c r="M257" s="1"/>
      <c r="N257" s="6" t="s">
        <v>7</v>
      </c>
      <c r="O257" s="6" t="s">
        <v>7</v>
      </c>
      <c r="P257" s="6" t="s">
        <v>8</v>
      </c>
      <c r="Q257" s="6" t="s">
        <v>8</v>
      </c>
      <c r="R257" s="7"/>
      <c r="S257" s="7"/>
      <c r="T257" s="10"/>
      <c r="U257" s="10"/>
      <c r="V257" s="10"/>
      <c r="W257" s="10"/>
    </row>
    <row r="258" spans="1:24" x14ac:dyDescent="0.3">
      <c r="A258" s="9"/>
      <c r="B258" s="9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"/>
      <c r="N258" s="6" t="s">
        <v>9</v>
      </c>
      <c r="O258" s="6" t="s">
        <v>10</v>
      </c>
      <c r="P258" s="6" t="s">
        <v>11</v>
      </c>
      <c r="Q258" s="6" t="s">
        <v>12</v>
      </c>
      <c r="R258" s="11"/>
      <c r="S258" s="11"/>
      <c r="T258" s="10"/>
      <c r="U258" s="10"/>
      <c r="V258" s="10"/>
      <c r="W258" s="10"/>
    </row>
    <row r="259" spans="1:24" ht="20.399999999999999" x14ac:dyDescent="0.3">
      <c r="A259" s="8" t="s">
        <v>13</v>
      </c>
      <c r="B259" s="8" t="s">
        <v>14</v>
      </c>
      <c r="C259" s="7"/>
      <c r="D259" s="6" t="s">
        <v>15</v>
      </c>
      <c r="E259" s="6" t="s">
        <v>9</v>
      </c>
      <c r="F259" s="6" t="s">
        <v>10</v>
      </c>
      <c r="G259" s="6" t="s">
        <v>16</v>
      </c>
      <c r="H259" s="7"/>
      <c r="I259" s="6" t="s">
        <v>17</v>
      </c>
      <c r="J259" s="6" t="s">
        <v>18</v>
      </c>
      <c r="K259" s="6" t="s">
        <v>167</v>
      </c>
      <c r="L259" s="6" t="s">
        <v>9</v>
      </c>
      <c r="M259" s="6" t="s">
        <v>10</v>
      </c>
      <c r="N259" s="6" t="s">
        <v>19</v>
      </c>
      <c r="O259" s="6" t="s">
        <v>19</v>
      </c>
      <c r="P259" s="6" t="s">
        <v>8</v>
      </c>
      <c r="Q259" s="6" t="s">
        <v>8</v>
      </c>
      <c r="R259" s="6" t="s">
        <v>17</v>
      </c>
      <c r="S259" s="7"/>
      <c r="T259" s="6" t="s">
        <v>20</v>
      </c>
      <c r="U259" s="7"/>
      <c r="V259" s="7"/>
      <c r="W259" s="7"/>
      <c r="X259" s="7"/>
    </row>
    <row r="260" spans="1:24" x14ac:dyDescent="0.3">
      <c r="A260" s="8" t="s">
        <v>21</v>
      </c>
      <c r="B260" s="8" t="s">
        <v>22</v>
      </c>
      <c r="C260" s="6" t="s">
        <v>23</v>
      </c>
      <c r="D260" s="6" t="s">
        <v>24</v>
      </c>
      <c r="E260" s="6" t="s">
        <v>25</v>
      </c>
      <c r="F260" s="6" t="s">
        <v>26</v>
      </c>
      <c r="G260" s="6" t="s">
        <v>27</v>
      </c>
      <c r="H260" s="6" t="s">
        <v>28</v>
      </c>
      <c r="I260" s="6" t="s">
        <v>29</v>
      </c>
      <c r="J260" s="6" t="s">
        <v>30</v>
      </c>
      <c r="K260" s="6" t="s">
        <v>168</v>
      </c>
      <c r="L260" s="6" t="s">
        <v>25</v>
      </c>
      <c r="M260" s="6" t="s">
        <v>26</v>
      </c>
      <c r="N260" s="6" t="s">
        <v>25</v>
      </c>
      <c r="O260" s="6" t="s">
        <v>26</v>
      </c>
      <c r="P260" s="6" t="s">
        <v>31</v>
      </c>
      <c r="Q260" s="6" t="s">
        <v>32</v>
      </c>
      <c r="R260" s="6" t="s">
        <v>6</v>
      </c>
      <c r="S260" s="6" t="s">
        <v>17</v>
      </c>
      <c r="T260" s="6" t="s">
        <v>6</v>
      </c>
      <c r="U260" s="6"/>
      <c r="V260" s="6"/>
      <c r="W260" s="6"/>
      <c r="X260" s="6"/>
    </row>
    <row r="263" spans="1:24" x14ac:dyDescent="0.3">
      <c r="A263" s="12">
        <v>401</v>
      </c>
      <c r="B263" s="12" t="s">
        <v>151</v>
      </c>
      <c r="C263" s="13"/>
      <c r="D263" s="13"/>
      <c r="E263" s="13"/>
      <c r="F263" s="14">
        <v>1</v>
      </c>
      <c r="G263" s="13"/>
      <c r="H263" s="14">
        <v>3</v>
      </c>
      <c r="I263" s="14">
        <v>4</v>
      </c>
      <c r="J263" s="13"/>
      <c r="K263" s="23">
        <v>26</v>
      </c>
      <c r="L263" s="13"/>
      <c r="M263" s="13"/>
      <c r="N263" s="13"/>
      <c r="O263" s="13"/>
      <c r="P263" s="13"/>
      <c r="Q263" s="13"/>
      <c r="R263" s="14">
        <f t="shared" ref="R263" si="36">SUM(J263:Q263)</f>
        <v>26</v>
      </c>
      <c r="S263" s="14">
        <f t="shared" ref="S263" si="37">SUM(I263,R263)</f>
        <v>30</v>
      </c>
      <c r="T263" s="15">
        <f t="shared" ref="T263" si="38">R263/S263</f>
        <v>0.8666666666666667</v>
      </c>
      <c r="U263" s="13"/>
      <c r="V263" s="13"/>
      <c r="W263" s="14"/>
      <c r="X263" s="15"/>
    </row>
    <row r="264" spans="1:24" x14ac:dyDescent="0.3">
      <c r="A264" s="12">
        <v>410</v>
      </c>
      <c r="B264" s="12" t="s">
        <v>152</v>
      </c>
      <c r="C264" s="13"/>
      <c r="D264" s="14">
        <v>402</v>
      </c>
      <c r="E264" s="14">
        <v>350</v>
      </c>
      <c r="F264" s="14">
        <v>251</v>
      </c>
      <c r="G264" s="14">
        <v>2</v>
      </c>
      <c r="H264" s="14">
        <v>283</v>
      </c>
      <c r="I264" s="14">
        <v>1288</v>
      </c>
      <c r="J264" s="14">
        <v>1270</v>
      </c>
      <c r="K264" s="25">
        <v>74937</v>
      </c>
      <c r="L264" s="14">
        <v>6000</v>
      </c>
      <c r="M264" s="14">
        <v>335</v>
      </c>
      <c r="N264" s="13"/>
      <c r="O264" s="13"/>
      <c r="P264" s="13"/>
      <c r="Q264" s="13"/>
      <c r="R264" s="14">
        <f t="shared" ref="R264:R275" si="39">SUM(J264:Q264)</f>
        <v>82542</v>
      </c>
      <c r="S264" s="14">
        <f t="shared" ref="S264:S275" si="40">SUM(I264,R264)</f>
        <v>83830</v>
      </c>
      <c r="T264" s="15">
        <f t="shared" ref="T264:T275" si="41">R264/S264</f>
        <v>0.98463557199093399</v>
      </c>
      <c r="U264" s="14"/>
      <c r="V264" s="15"/>
      <c r="W264" s="14"/>
      <c r="X264" s="15"/>
    </row>
    <row r="265" spans="1:24" x14ac:dyDescent="0.3">
      <c r="A265" s="12">
        <v>414</v>
      </c>
      <c r="B265" s="12" t="s">
        <v>153</v>
      </c>
      <c r="C265" s="13"/>
      <c r="D265" s="13"/>
      <c r="E265" s="13"/>
      <c r="F265" s="14">
        <v>16</v>
      </c>
      <c r="G265" s="13"/>
      <c r="H265" s="13"/>
      <c r="I265" s="14">
        <v>16</v>
      </c>
      <c r="J265" s="13"/>
      <c r="K265" s="23">
        <v>19</v>
      </c>
      <c r="L265" s="13"/>
      <c r="M265" s="13"/>
      <c r="N265" s="13"/>
      <c r="O265" s="13"/>
      <c r="P265" s="13"/>
      <c r="Q265" s="13"/>
      <c r="R265" s="14">
        <f t="shared" si="39"/>
        <v>19</v>
      </c>
      <c r="S265" s="14">
        <f t="shared" si="40"/>
        <v>35</v>
      </c>
      <c r="T265" s="15">
        <f t="shared" si="41"/>
        <v>0.54285714285714282</v>
      </c>
      <c r="U265" s="13"/>
      <c r="V265" s="13"/>
      <c r="W265" s="14"/>
      <c r="X265" s="15"/>
    </row>
    <row r="266" spans="1:24" x14ac:dyDescent="0.3">
      <c r="A266" s="12">
        <v>417</v>
      </c>
      <c r="B266" s="12" t="s">
        <v>154</v>
      </c>
      <c r="C266" s="13"/>
      <c r="D266" s="14">
        <v>10</v>
      </c>
      <c r="E266" s="13"/>
      <c r="F266" s="14">
        <v>231</v>
      </c>
      <c r="G266" s="14">
        <v>14</v>
      </c>
      <c r="H266" s="14">
        <v>41</v>
      </c>
      <c r="I266" s="14">
        <v>296</v>
      </c>
      <c r="J266" s="13"/>
      <c r="K266" s="23">
        <v>259058</v>
      </c>
      <c r="L266" s="14">
        <v>6553</v>
      </c>
      <c r="M266" s="14">
        <v>1002</v>
      </c>
      <c r="N266" s="13"/>
      <c r="O266" s="13"/>
      <c r="P266" s="13"/>
      <c r="Q266" s="13"/>
      <c r="R266" s="14">
        <f t="shared" si="39"/>
        <v>266613</v>
      </c>
      <c r="S266" s="14">
        <f t="shared" si="40"/>
        <v>266909</v>
      </c>
      <c r="T266" s="15">
        <f t="shared" si="41"/>
        <v>0.99889100779666473</v>
      </c>
      <c r="U266" s="14"/>
      <c r="V266" s="15"/>
      <c r="W266" s="14"/>
      <c r="X266" s="15"/>
    </row>
    <row r="267" spans="1:24" x14ac:dyDescent="0.3">
      <c r="A267" s="12">
        <v>427</v>
      </c>
      <c r="B267" s="12" t="s">
        <v>155</v>
      </c>
      <c r="C267" s="13"/>
      <c r="D267" s="14">
        <v>12</v>
      </c>
      <c r="E267" s="14">
        <v>246</v>
      </c>
      <c r="F267" s="14">
        <v>139</v>
      </c>
      <c r="G267" s="14">
        <v>30</v>
      </c>
      <c r="H267" s="14">
        <v>632</v>
      </c>
      <c r="I267" s="14">
        <v>1059</v>
      </c>
      <c r="J267" s="14">
        <v>709</v>
      </c>
      <c r="K267" s="23">
        <v>109675</v>
      </c>
      <c r="L267" s="14">
        <v>916</v>
      </c>
      <c r="M267" s="13"/>
      <c r="N267" s="13"/>
      <c r="O267" s="13"/>
      <c r="P267" s="13"/>
      <c r="Q267" s="13"/>
      <c r="R267" s="14">
        <f t="shared" si="39"/>
        <v>111300</v>
      </c>
      <c r="S267" s="14">
        <f t="shared" si="40"/>
        <v>112359</v>
      </c>
      <c r="T267" s="15">
        <f t="shared" si="41"/>
        <v>0.99057485381678367</v>
      </c>
      <c r="U267" s="14"/>
      <c r="V267" s="15"/>
      <c r="W267" s="14"/>
      <c r="X267" s="15"/>
    </row>
    <row r="268" spans="1:24" x14ac:dyDescent="0.3">
      <c r="A268" s="12">
        <v>442</v>
      </c>
      <c r="B268" s="12" t="s">
        <v>156</v>
      </c>
      <c r="C268" s="13"/>
      <c r="D268" s="13"/>
      <c r="E268" s="13"/>
      <c r="F268" s="13"/>
      <c r="G268" s="13"/>
      <c r="H268" s="13"/>
      <c r="I268" s="13"/>
      <c r="J268" s="13"/>
      <c r="K268" s="23">
        <v>0</v>
      </c>
      <c r="L268" s="14">
        <v>1</v>
      </c>
      <c r="M268" s="13"/>
      <c r="N268" s="13"/>
      <c r="O268" s="13"/>
      <c r="P268" s="13"/>
      <c r="Q268" s="13"/>
      <c r="R268" s="14">
        <f t="shared" si="39"/>
        <v>1</v>
      </c>
      <c r="S268" s="14">
        <f t="shared" si="40"/>
        <v>1</v>
      </c>
      <c r="T268" s="15">
        <f t="shared" si="41"/>
        <v>1</v>
      </c>
      <c r="U268" s="13"/>
      <c r="V268" s="13"/>
      <c r="W268" s="14"/>
      <c r="X268" s="15"/>
    </row>
    <row r="269" spans="1:24" x14ac:dyDescent="0.3">
      <c r="A269" s="12">
        <v>457</v>
      </c>
      <c r="B269" s="12" t="s">
        <v>157</v>
      </c>
      <c r="C269" s="13"/>
      <c r="D269" s="14">
        <v>2</v>
      </c>
      <c r="E269" s="13"/>
      <c r="F269" s="14">
        <v>14</v>
      </c>
      <c r="G269" s="13"/>
      <c r="H269" s="13"/>
      <c r="I269" s="14">
        <v>16</v>
      </c>
      <c r="J269" s="13"/>
      <c r="K269" s="23">
        <v>177</v>
      </c>
      <c r="L269" s="13"/>
      <c r="M269" s="14">
        <v>4</v>
      </c>
      <c r="N269" s="13"/>
      <c r="O269" s="13"/>
      <c r="P269" s="13"/>
      <c r="Q269" s="13"/>
      <c r="R269" s="14">
        <f t="shared" si="39"/>
        <v>181</v>
      </c>
      <c r="S269" s="14">
        <f t="shared" si="40"/>
        <v>197</v>
      </c>
      <c r="T269" s="15">
        <f t="shared" si="41"/>
        <v>0.91878172588832485</v>
      </c>
      <c r="U269" s="13"/>
      <c r="V269" s="13"/>
      <c r="W269" s="14"/>
      <c r="X269" s="15"/>
    </row>
    <row r="270" spans="1:24" x14ac:dyDescent="0.3">
      <c r="A270" s="12">
        <v>471</v>
      </c>
      <c r="B270" s="12" t="s">
        <v>189</v>
      </c>
      <c r="C270" s="13"/>
      <c r="D270" s="14"/>
      <c r="E270" s="13"/>
      <c r="F270" s="14"/>
      <c r="G270" s="13"/>
      <c r="H270" s="13"/>
      <c r="I270" s="14"/>
      <c r="J270" s="13"/>
      <c r="K270" s="23">
        <v>3</v>
      </c>
      <c r="L270" s="13"/>
      <c r="M270" s="14"/>
      <c r="N270" s="13"/>
      <c r="O270" s="13"/>
      <c r="P270" s="13"/>
      <c r="Q270" s="13"/>
      <c r="R270" s="14">
        <f t="shared" si="39"/>
        <v>3</v>
      </c>
      <c r="S270" s="14">
        <f t="shared" si="40"/>
        <v>3</v>
      </c>
      <c r="T270" s="15">
        <f t="shared" si="41"/>
        <v>1</v>
      </c>
      <c r="U270" s="13"/>
      <c r="V270" s="13"/>
      <c r="W270" s="14"/>
      <c r="X270" s="15"/>
    </row>
    <row r="271" spans="1:24" x14ac:dyDescent="0.3">
      <c r="A271" s="12">
        <v>476</v>
      </c>
      <c r="B271" s="12" t="s">
        <v>158</v>
      </c>
      <c r="C271" s="13"/>
      <c r="D271" s="14">
        <v>2</v>
      </c>
      <c r="E271" s="13"/>
      <c r="F271" s="13"/>
      <c r="G271" s="13"/>
      <c r="H271" s="14">
        <v>1</v>
      </c>
      <c r="I271" s="14">
        <v>3</v>
      </c>
      <c r="J271" s="13"/>
      <c r="K271" s="23">
        <v>69</v>
      </c>
      <c r="L271" s="13"/>
      <c r="M271" s="13"/>
      <c r="N271" s="13"/>
      <c r="O271" s="13"/>
      <c r="P271" s="13"/>
      <c r="Q271" s="13"/>
      <c r="R271" s="14">
        <f t="shared" si="39"/>
        <v>69</v>
      </c>
      <c r="S271" s="14">
        <f t="shared" si="40"/>
        <v>72</v>
      </c>
      <c r="T271" s="15">
        <f t="shared" si="41"/>
        <v>0.95833333333333337</v>
      </c>
      <c r="U271" s="13"/>
      <c r="V271" s="13"/>
      <c r="W271" s="14"/>
      <c r="X271" s="15"/>
    </row>
    <row r="272" spans="1:24" x14ac:dyDescent="0.3">
      <c r="A272" s="12">
        <v>492</v>
      </c>
      <c r="B272" s="12" t="s">
        <v>159</v>
      </c>
      <c r="C272" s="13"/>
      <c r="D272" s="13"/>
      <c r="E272" s="13"/>
      <c r="F272" s="14">
        <v>2</v>
      </c>
      <c r="G272" s="14">
        <v>12</v>
      </c>
      <c r="H272" s="13"/>
      <c r="I272" s="14">
        <v>14</v>
      </c>
      <c r="J272" s="13"/>
      <c r="K272" s="23">
        <v>1473</v>
      </c>
      <c r="L272" s="14">
        <v>1</v>
      </c>
      <c r="M272" s="14">
        <v>3</v>
      </c>
      <c r="N272" s="13"/>
      <c r="O272" s="13"/>
      <c r="P272" s="13"/>
      <c r="Q272" s="13"/>
      <c r="R272" s="14">
        <f t="shared" si="39"/>
        <v>1477</v>
      </c>
      <c r="S272" s="14">
        <f t="shared" si="40"/>
        <v>1491</v>
      </c>
      <c r="T272" s="15">
        <f t="shared" si="41"/>
        <v>0.99061032863849763</v>
      </c>
      <c r="U272" s="13"/>
      <c r="V272" s="13"/>
      <c r="W272" s="14"/>
      <c r="X272" s="15"/>
    </row>
    <row r="273" spans="1:24" x14ac:dyDescent="0.3">
      <c r="K273" s="23"/>
      <c r="R273" s="14"/>
      <c r="S273" s="14"/>
      <c r="T273" s="15"/>
    </row>
    <row r="274" spans="1:24" x14ac:dyDescent="0.3">
      <c r="K274" s="23"/>
      <c r="R274" s="14"/>
      <c r="S274" s="14"/>
      <c r="T274" s="15"/>
    </row>
    <row r="275" spans="1:24" x14ac:dyDescent="0.3">
      <c r="A275" s="13"/>
      <c r="B275" s="16" t="s">
        <v>54</v>
      </c>
      <c r="C275" s="13"/>
      <c r="D275" s="14">
        <v>428</v>
      </c>
      <c r="E275" s="14">
        <v>596</v>
      </c>
      <c r="F275" s="14">
        <v>654</v>
      </c>
      <c r="G275" s="14">
        <v>58</v>
      </c>
      <c r="H275" s="14">
        <v>960</v>
      </c>
      <c r="I275" s="14">
        <v>2696</v>
      </c>
      <c r="J275" s="14">
        <v>1979</v>
      </c>
      <c r="K275" s="23">
        <f>SUM(K263:K272)</f>
        <v>445437</v>
      </c>
      <c r="L275" s="14">
        <v>13471</v>
      </c>
      <c r="M275" s="14">
        <v>1344</v>
      </c>
      <c r="N275" s="13"/>
      <c r="O275" s="13"/>
      <c r="P275" s="13"/>
      <c r="Q275" s="13"/>
      <c r="R275" s="14">
        <f t="shared" si="39"/>
        <v>462231</v>
      </c>
      <c r="S275" s="14">
        <f t="shared" si="40"/>
        <v>464927</v>
      </c>
      <c r="T275" s="15">
        <f t="shared" si="41"/>
        <v>0.99420124019469724</v>
      </c>
      <c r="U275" s="14"/>
      <c r="V275" s="15"/>
      <c r="W275" s="14"/>
      <c r="X275" s="15"/>
    </row>
    <row r="276" spans="1:24" x14ac:dyDescent="0.3">
      <c r="A276" s="13"/>
      <c r="B276" s="16" t="s">
        <v>55</v>
      </c>
      <c r="C276" s="15">
        <v>0</v>
      </c>
      <c r="D276" s="17">
        <v>7.2999999999999995E-2</v>
      </c>
      <c r="E276" s="17">
        <v>0.186</v>
      </c>
      <c r="F276" s="17">
        <v>0.104</v>
      </c>
      <c r="G276" s="17">
        <v>5.2999999999999999E-2</v>
      </c>
      <c r="H276" s="17">
        <v>7.0999999999999994E-2</v>
      </c>
      <c r="I276" s="15">
        <v>0.09</v>
      </c>
      <c r="J276" s="17">
        <v>6.6000000000000003E-2</v>
      </c>
      <c r="K276" s="17">
        <f>K275/$I$311</f>
        <v>0.27787883891976867</v>
      </c>
      <c r="L276" s="17">
        <v>0.107</v>
      </c>
      <c r="M276" s="17">
        <v>4.2999999999999997E-2</v>
      </c>
      <c r="N276" s="15">
        <v>0</v>
      </c>
      <c r="O276" s="15">
        <v>0</v>
      </c>
      <c r="P276" s="15">
        <v>0</v>
      </c>
      <c r="Q276" s="15">
        <v>0</v>
      </c>
      <c r="R276" s="17">
        <f>R275/$P$311</f>
        <v>0.25825312584330307</v>
      </c>
      <c r="S276" s="17">
        <f>S275/$Q$311</f>
        <v>0.25546632672405029</v>
      </c>
      <c r="T276" s="13"/>
      <c r="U276" s="15"/>
      <c r="V276" s="13"/>
      <c r="W276" s="17"/>
      <c r="X276" s="13"/>
    </row>
    <row r="278" spans="1:24" ht="17.399999999999999" customHeight="1" x14ac:dyDescent="0.3">
      <c r="A278" s="2" t="s">
        <v>0</v>
      </c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</row>
    <row r="279" spans="1:24" ht="17.399999999999999" customHeight="1" x14ac:dyDescent="0.3">
      <c r="A279" s="2" t="s">
        <v>1</v>
      </c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3"/>
      <c r="W279" s="3"/>
      <c r="X279" s="3"/>
    </row>
    <row r="282" spans="1:24" ht="31.2" x14ac:dyDescent="0.3">
      <c r="A282" s="4" t="s">
        <v>3</v>
      </c>
      <c r="B282" s="1"/>
      <c r="C282" s="5" t="s">
        <v>160</v>
      </c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x14ac:dyDescent="0.3">
      <c r="A283" s="21" t="s">
        <v>2</v>
      </c>
      <c r="B283" s="21"/>
      <c r="C283" s="21"/>
    </row>
    <row r="285" spans="1:24" x14ac:dyDescent="0.3">
      <c r="A285" s="9"/>
      <c r="B285" s="9"/>
      <c r="C285" s="10" t="s">
        <v>5</v>
      </c>
      <c r="D285" s="10"/>
      <c r="E285" s="10"/>
      <c r="F285" s="10"/>
      <c r="G285" s="10"/>
      <c r="H285" s="10"/>
      <c r="I285" s="10"/>
      <c r="J285" s="10"/>
      <c r="K285" s="10" t="s">
        <v>6</v>
      </c>
      <c r="L285" s="10"/>
      <c r="M285" s="1"/>
      <c r="N285" s="6" t="s">
        <v>7</v>
      </c>
      <c r="O285" s="6" t="s">
        <v>7</v>
      </c>
      <c r="P285" s="6" t="s">
        <v>8</v>
      </c>
      <c r="Q285" s="6" t="s">
        <v>8</v>
      </c>
      <c r="R285" s="7"/>
      <c r="S285" s="7"/>
      <c r="T285" s="10"/>
      <c r="U285" s="10"/>
      <c r="V285" s="10"/>
      <c r="W285" s="10"/>
    </row>
    <row r="286" spans="1:24" x14ac:dyDescent="0.3">
      <c r="A286" s="9"/>
      <c r="B286" s="9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"/>
      <c r="N286" s="6" t="s">
        <v>9</v>
      </c>
      <c r="O286" s="6" t="s">
        <v>10</v>
      </c>
      <c r="P286" s="6" t="s">
        <v>11</v>
      </c>
      <c r="Q286" s="6" t="s">
        <v>12</v>
      </c>
      <c r="R286" s="11"/>
      <c r="S286" s="11"/>
      <c r="T286" s="10"/>
      <c r="U286" s="10"/>
      <c r="V286" s="10"/>
      <c r="W286" s="10"/>
    </row>
    <row r="287" spans="1:24" ht="20.399999999999999" x14ac:dyDescent="0.3">
      <c r="A287" s="8" t="s">
        <v>13</v>
      </c>
      <c r="B287" s="8" t="s">
        <v>14</v>
      </c>
      <c r="C287" s="7"/>
      <c r="D287" s="6" t="s">
        <v>15</v>
      </c>
      <c r="E287" s="6" t="s">
        <v>9</v>
      </c>
      <c r="F287" s="6" t="s">
        <v>10</v>
      </c>
      <c r="G287" s="6" t="s">
        <v>16</v>
      </c>
      <c r="H287" s="7"/>
      <c r="I287" s="6" t="s">
        <v>17</v>
      </c>
      <c r="J287" s="6" t="s">
        <v>18</v>
      </c>
      <c r="K287" s="6" t="s">
        <v>167</v>
      </c>
      <c r="L287" s="6" t="s">
        <v>9</v>
      </c>
      <c r="M287" s="6" t="s">
        <v>10</v>
      </c>
      <c r="N287" s="6" t="s">
        <v>19</v>
      </c>
      <c r="O287" s="6" t="s">
        <v>19</v>
      </c>
      <c r="P287" s="6" t="s">
        <v>8</v>
      </c>
      <c r="Q287" s="6" t="s">
        <v>8</v>
      </c>
      <c r="R287" s="6" t="s">
        <v>17</v>
      </c>
      <c r="S287" s="7"/>
      <c r="T287" s="6" t="s">
        <v>20</v>
      </c>
      <c r="U287" s="7"/>
      <c r="V287" s="7"/>
      <c r="W287" s="7"/>
      <c r="X287" s="7"/>
    </row>
    <row r="288" spans="1:24" x14ac:dyDescent="0.3">
      <c r="A288" s="8" t="s">
        <v>21</v>
      </c>
      <c r="B288" s="8" t="s">
        <v>22</v>
      </c>
      <c r="C288" s="6" t="s">
        <v>23</v>
      </c>
      <c r="D288" s="6" t="s">
        <v>24</v>
      </c>
      <c r="E288" s="6" t="s">
        <v>25</v>
      </c>
      <c r="F288" s="6" t="s">
        <v>26</v>
      </c>
      <c r="G288" s="6" t="s">
        <v>27</v>
      </c>
      <c r="H288" s="6" t="s">
        <v>28</v>
      </c>
      <c r="I288" s="6" t="s">
        <v>29</v>
      </c>
      <c r="J288" s="6" t="s">
        <v>30</v>
      </c>
      <c r="K288" s="6" t="s">
        <v>168</v>
      </c>
      <c r="L288" s="6" t="s">
        <v>25</v>
      </c>
      <c r="M288" s="6" t="s">
        <v>26</v>
      </c>
      <c r="N288" s="6" t="s">
        <v>25</v>
      </c>
      <c r="O288" s="6" t="s">
        <v>26</v>
      </c>
      <c r="P288" s="6" t="s">
        <v>31</v>
      </c>
      <c r="Q288" s="6" t="s">
        <v>32</v>
      </c>
      <c r="R288" s="6" t="s">
        <v>6</v>
      </c>
      <c r="S288" s="6" t="s">
        <v>17</v>
      </c>
      <c r="T288" s="6" t="s">
        <v>6</v>
      </c>
      <c r="U288" s="6"/>
      <c r="V288" s="6"/>
      <c r="W288" s="6"/>
      <c r="X288" s="6"/>
    </row>
    <row r="291" spans="1:24" x14ac:dyDescent="0.3">
      <c r="A291" s="12">
        <v>423</v>
      </c>
      <c r="B291" s="12" t="s">
        <v>161</v>
      </c>
      <c r="C291" s="13"/>
      <c r="D291" s="14">
        <v>38</v>
      </c>
      <c r="E291" s="13"/>
      <c r="F291" s="14">
        <v>27</v>
      </c>
      <c r="G291" s="13"/>
      <c r="H291" s="14">
        <v>11</v>
      </c>
      <c r="I291" s="14">
        <v>76</v>
      </c>
      <c r="J291" s="13"/>
      <c r="K291" s="23">
        <v>1036</v>
      </c>
      <c r="L291" s="14">
        <v>10</v>
      </c>
      <c r="M291" s="14">
        <v>4</v>
      </c>
      <c r="N291" s="13"/>
      <c r="O291" s="13"/>
      <c r="P291" s="13"/>
      <c r="Q291" s="13"/>
      <c r="R291" s="14">
        <f t="shared" ref="R291" si="42">SUM(J291:Q291)</f>
        <v>1050</v>
      </c>
      <c r="S291" s="14">
        <f t="shared" ref="S291" si="43">SUM(I291,R291)</f>
        <v>1126</v>
      </c>
      <c r="T291" s="15">
        <f t="shared" ref="T291" si="44">R291/S291</f>
        <v>0.93250444049733572</v>
      </c>
      <c r="U291" s="13"/>
      <c r="V291" s="13"/>
      <c r="W291" s="14"/>
      <c r="X291" s="15"/>
    </row>
    <row r="292" spans="1:24" x14ac:dyDescent="0.3">
      <c r="A292" s="12">
        <v>440</v>
      </c>
      <c r="B292" s="12" t="s">
        <v>162</v>
      </c>
      <c r="C292" s="13"/>
      <c r="D292" s="14">
        <v>20</v>
      </c>
      <c r="E292" s="14">
        <v>521</v>
      </c>
      <c r="F292" s="14">
        <v>178</v>
      </c>
      <c r="G292" s="14">
        <v>166</v>
      </c>
      <c r="H292" s="14">
        <v>212</v>
      </c>
      <c r="I292" s="14">
        <v>1097</v>
      </c>
      <c r="J292" s="14">
        <v>5556</v>
      </c>
      <c r="K292" s="23">
        <v>175110</v>
      </c>
      <c r="L292" s="14">
        <v>2483</v>
      </c>
      <c r="M292" s="13"/>
      <c r="N292" s="13"/>
      <c r="O292" s="13"/>
      <c r="P292" s="13"/>
      <c r="Q292" s="13"/>
      <c r="R292" s="14">
        <f t="shared" ref="R292:R299" si="45">SUM(J292:Q292)</f>
        <v>183149</v>
      </c>
      <c r="S292" s="14">
        <f t="shared" ref="S292:S299" si="46">SUM(I292,R292)</f>
        <v>184246</v>
      </c>
      <c r="T292" s="15">
        <f t="shared" ref="T292:T299" si="47">R292/S292</f>
        <v>0.99404600371242791</v>
      </c>
      <c r="U292" s="14"/>
      <c r="V292" s="15"/>
      <c r="W292" s="14"/>
      <c r="X292" s="15"/>
    </row>
    <row r="293" spans="1:24" x14ac:dyDescent="0.3">
      <c r="A293" s="12">
        <v>446</v>
      </c>
      <c r="B293" s="12" t="s">
        <v>163</v>
      </c>
      <c r="C293" s="13"/>
      <c r="D293" s="13"/>
      <c r="E293" s="13"/>
      <c r="F293" s="13"/>
      <c r="G293" s="13"/>
      <c r="H293" s="14">
        <v>93</v>
      </c>
      <c r="I293" s="14">
        <v>93</v>
      </c>
      <c r="J293" s="13"/>
      <c r="K293" s="23">
        <v>1</v>
      </c>
      <c r="L293" s="13"/>
      <c r="M293" s="13"/>
      <c r="N293" s="13"/>
      <c r="O293" s="13"/>
      <c r="P293" s="13"/>
      <c r="Q293" s="13"/>
      <c r="R293" s="14">
        <f t="shared" si="45"/>
        <v>1</v>
      </c>
      <c r="S293" s="14">
        <f t="shared" si="46"/>
        <v>94</v>
      </c>
      <c r="T293" s="15">
        <f t="shared" si="47"/>
        <v>1.0638297872340425E-2</v>
      </c>
      <c r="U293" s="13"/>
      <c r="V293" s="13"/>
      <c r="W293" s="13"/>
      <c r="X293" s="13"/>
    </row>
    <row r="294" spans="1:24" x14ac:dyDescent="0.3">
      <c r="A294" s="12">
        <v>452</v>
      </c>
      <c r="B294" s="12" t="s">
        <v>164</v>
      </c>
      <c r="C294" s="13"/>
      <c r="D294" s="13"/>
      <c r="E294" s="13"/>
      <c r="F294" s="13"/>
      <c r="G294" s="13"/>
      <c r="H294" s="14">
        <v>577</v>
      </c>
      <c r="I294" s="14">
        <v>577</v>
      </c>
      <c r="J294" s="14">
        <v>168</v>
      </c>
      <c r="K294" s="23">
        <v>1011</v>
      </c>
      <c r="L294" s="14">
        <v>14</v>
      </c>
      <c r="M294" s="14">
        <v>3</v>
      </c>
      <c r="N294" s="13"/>
      <c r="O294" s="13"/>
      <c r="P294" s="13"/>
      <c r="Q294" s="13"/>
      <c r="R294" s="14">
        <f t="shared" si="45"/>
        <v>1196</v>
      </c>
      <c r="S294" s="14">
        <f t="shared" si="46"/>
        <v>1773</v>
      </c>
      <c r="T294" s="15">
        <f t="shared" si="47"/>
        <v>0.67456288776085727</v>
      </c>
      <c r="U294" s="13"/>
      <c r="V294" s="13"/>
      <c r="W294" s="14"/>
      <c r="X294" s="15"/>
    </row>
    <row r="295" spans="1:24" x14ac:dyDescent="0.3">
      <c r="A295" s="12">
        <v>453</v>
      </c>
      <c r="B295" s="12" t="s">
        <v>165</v>
      </c>
      <c r="C295" s="13"/>
      <c r="D295" s="14">
        <v>92</v>
      </c>
      <c r="E295" s="14">
        <v>671</v>
      </c>
      <c r="F295" s="14">
        <v>1519</v>
      </c>
      <c r="G295" s="14">
        <v>6</v>
      </c>
      <c r="H295" s="14">
        <v>185</v>
      </c>
      <c r="I295" s="14">
        <v>2473</v>
      </c>
      <c r="J295" s="14">
        <v>21319</v>
      </c>
      <c r="K295" s="23">
        <v>135523</v>
      </c>
      <c r="L295" s="14">
        <v>9595</v>
      </c>
      <c r="M295" s="14">
        <v>1222</v>
      </c>
      <c r="N295" s="13"/>
      <c r="O295" s="13"/>
      <c r="P295" s="13"/>
      <c r="Q295" s="13"/>
      <c r="R295" s="14">
        <f t="shared" si="45"/>
        <v>167659</v>
      </c>
      <c r="S295" s="14">
        <f t="shared" si="46"/>
        <v>170132</v>
      </c>
      <c r="T295" s="15">
        <f t="shared" si="47"/>
        <v>0.98546422777607978</v>
      </c>
      <c r="U295" s="14"/>
      <c r="V295" s="15"/>
      <c r="W295" s="14"/>
      <c r="X295" s="15"/>
    </row>
    <row r="296" spans="1:24" x14ac:dyDescent="0.3">
      <c r="A296" s="12">
        <v>454</v>
      </c>
      <c r="B296" s="12" t="s">
        <v>165</v>
      </c>
      <c r="C296" s="13"/>
      <c r="D296" s="14"/>
      <c r="E296" s="14"/>
      <c r="F296" s="14"/>
      <c r="G296" s="14"/>
      <c r="H296" s="14"/>
      <c r="I296" s="14"/>
      <c r="J296" s="14"/>
      <c r="K296" s="23">
        <v>33</v>
      </c>
      <c r="L296" s="14"/>
      <c r="M296" s="14"/>
      <c r="N296" s="13"/>
      <c r="O296" s="13"/>
      <c r="P296" s="13"/>
      <c r="Q296" s="13"/>
      <c r="R296" s="14">
        <f t="shared" si="45"/>
        <v>33</v>
      </c>
      <c r="S296" s="14">
        <f t="shared" si="46"/>
        <v>33</v>
      </c>
      <c r="T296" s="15">
        <f t="shared" si="47"/>
        <v>1</v>
      </c>
      <c r="U296" s="14"/>
      <c r="V296" s="15"/>
      <c r="W296" s="14"/>
      <c r="X296" s="15"/>
    </row>
    <row r="297" spans="1:24" x14ac:dyDescent="0.3">
      <c r="K297" s="23"/>
      <c r="R297" s="14"/>
      <c r="S297" s="14"/>
      <c r="T297" s="15"/>
    </row>
    <row r="298" spans="1:24" x14ac:dyDescent="0.3">
      <c r="K298" s="23"/>
      <c r="R298" s="14"/>
      <c r="S298" s="14"/>
      <c r="T298" s="15"/>
    </row>
    <row r="299" spans="1:24" x14ac:dyDescent="0.3">
      <c r="A299" s="13"/>
      <c r="B299" s="16" t="s">
        <v>54</v>
      </c>
      <c r="C299" s="13"/>
      <c r="D299" s="14">
        <v>150</v>
      </c>
      <c r="E299" s="14">
        <v>1192</v>
      </c>
      <c r="F299" s="14">
        <v>1724</v>
      </c>
      <c r="G299" s="14">
        <v>172</v>
      </c>
      <c r="H299" s="14">
        <v>1078</v>
      </c>
      <c r="I299" s="14">
        <v>4316</v>
      </c>
      <c r="J299" s="14">
        <v>27043</v>
      </c>
      <c r="K299" s="23">
        <f>SUM(K291:K296)</f>
        <v>312714</v>
      </c>
      <c r="L299" s="14">
        <v>12102</v>
      </c>
      <c r="M299" s="14">
        <v>1229</v>
      </c>
      <c r="N299" s="13"/>
      <c r="O299" s="13"/>
      <c r="P299" s="13"/>
      <c r="Q299" s="13"/>
      <c r="R299" s="14">
        <f t="shared" si="45"/>
        <v>353088</v>
      </c>
      <c r="S299" s="14">
        <f t="shared" si="46"/>
        <v>357404</v>
      </c>
      <c r="T299" s="15">
        <f t="shared" si="47"/>
        <v>0.98792402994930106</v>
      </c>
      <c r="U299" s="14"/>
      <c r="V299" s="15"/>
      <c r="W299" s="14"/>
      <c r="X299" s="15"/>
    </row>
    <row r="300" spans="1:24" x14ac:dyDescent="0.3">
      <c r="A300" s="13"/>
      <c r="B300" s="16" t="s">
        <v>55</v>
      </c>
      <c r="C300" s="15">
        <v>0</v>
      </c>
      <c r="D300" s="17">
        <v>2.5000000000000001E-2</v>
      </c>
      <c r="E300" s="17">
        <v>0.373</v>
      </c>
      <c r="F300" s="17">
        <v>0.27400000000000002</v>
      </c>
      <c r="G300" s="17">
        <v>0.156</v>
      </c>
      <c r="H300" s="17">
        <v>7.9000000000000001E-2</v>
      </c>
      <c r="I300" s="17">
        <v>0.14299999999999999</v>
      </c>
      <c r="J300" s="17">
        <v>0.89700000000000002</v>
      </c>
      <c r="K300" s="17">
        <f>K299/$I$311</f>
        <v>0.19508169108977599</v>
      </c>
      <c r="L300" s="17">
        <v>9.6000000000000002E-2</v>
      </c>
      <c r="M300" s="15">
        <v>0.04</v>
      </c>
      <c r="N300" s="15">
        <v>0</v>
      </c>
      <c r="O300" s="15">
        <v>0</v>
      </c>
      <c r="P300" s="15">
        <v>0</v>
      </c>
      <c r="Q300" s="15">
        <v>0</v>
      </c>
      <c r="R300" s="17">
        <f>R299/$P$311</f>
        <v>0.19727382996328716</v>
      </c>
      <c r="S300" s="17">
        <f>S299/$Q$311</f>
        <v>0.19638499600256057</v>
      </c>
      <c r="T300" s="13"/>
      <c r="U300" s="17"/>
      <c r="V300" s="13"/>
      <c r="W300" s="17"/>
      <c r="X300" s="13"/>
    </row>
    <row r="302" spans="1:24" ht="17.399999999999999" customHeight="1" x14ac:dyDescent="0.3">
      <c r="A302" s="2" t="s">
        <v>166</v>
      </c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</row>
    <row r="305" spans="1:22" x14ac:dyDescent="0.3">
      <c r="A305" s="10" t="s">
        <v>5</v>
      </c>
      <c r="B305" s="10"/>
      <c r="C305" s="10"/>
      <c r="D305" s="10"/>
      <c r="E305" s="10"/>
      <c r="F305" s="10"/>
      <c r="G305" s="10"/>
      <c r="H305" s="10"/>
      <c r="I305" s="10" t="s">
        <v>6</v>
      </c>
      <c r="J305" s="10"/>
      <c r="K305" s="18"/>
      <c r="L305" s="6" t="s">
        <v>7</v>
      </c>
      <c r="M305" s="6" t="s">
        <v>7</v>
      </c>
      <c r="N305" s="6" t="s">
        <v>8</v>
      </c>
      <c r="O305" s="6" t="s">
        <v>8</v>
      </c>
      <c r="P305" s="7"/>
      <c r="Q305" s="7"/>
      <c r="R305" s="7"/>
      <c r="S305" s="10"/>
      <c r="T305" s="10"/>
      <c r="U305" s="10"/>
      <c r="V305" s="10"/>
    </row>
    <row r="306" spans="1:22" x14ac:dyDescent="0.3">
      <c r="A306" s="10"/>
      <c r="B306" s="10"/>
      <c r="C306" s="10"/>
      <c r="D306" s="10"/>
      <c r="E306" s="10"/>
      <c r="F306" s="10"/>
      <c r="G306" s="10"/>
      <c r="H306" s="10"/>
      <c r="I306" s="10"/>
      <c r="J306" s="10"/>
      <c r="K306" s="18"/>
      <c r="L306" s="6" t="s">
        <v>9</v>
      </c>
      <c r="M306" s="6" t="s">
        <v>10</v>
      </c>
      <c r="N306" s="6" t="s">
        <v>11</v>
      </c>
      <c r="O306" s="6" t="s">
        <v>12</v>
      </c>
      <c r="P306" s="7"/>
      <c r="Q306" s="7"/>
      <c r="R306" s="7"/>
      <c r="S306" s="10"/>
      <c r="T306" s="10"/>
      <c r="U306" s="10"/>
      <c r="V306" s="10"/>
    </row>
    <row r="307" spans="1:22" x14ac:dyDescent="0.3">
      <c r="A307" s="7"/>
      <c r="B307" s="6" t="s">
        <v>15</v>
      </c>
      <c r="C307" s="6" t="s">
        <v>9</v>
      </c>
      <c r="D307" s="6" t="s">
        <v>10</v>
      </c>
      <c r="E307" s="6" t="s">
        <v>16</v>
      </c>
      <c r="F307" s="7"/>
      <c r="G307" s="6" t="s">
        <v>17</v>
      </c>
      <c r="H307" s="6" t="s">
        <v>18</v>
      </c>
      <c r="I307" s="6" t="s">
        <v>167</v>
      </c>
      <c r="J307" s="6" t="s">
        <v>9</v>
      </c>
      <c r="K307" s="6" t="s">
        <v>10</v>
      </c>
      <c r="L307" s="6" t="s">
        <v>19</v>
      </c>
      <c r="M307" s="6" t="s">
        <v>19</v>
      </c>
      <c r="N307" s="6" t="s">
        <v>8</v>
      </c>
      <c r="O307" s="6" t="s">
        <v>8</v>
      </c>
      <c r="P307" s="6" t="s">
        <v>17</v>
      </c>
      <c r="Q307" s="7"/>
      <c r="R307" s="6" t="s">
        <v>20</v>
      </c>
      <c r="S307" s="7"/>
      <c r="T307" s="7"/>
      <c r="U307" s="7"/>
      <c r="V307" s="7"/>
    </row>
    <row r="308" spans="1:22" x14ac:dyDescent="0.3">
      <c r="A308" s="6" t="s">
        <v>23</v>
      </c>
      <c r="B308" s="6" t="s">
        <v>24</v>
      </c>
      <c r="C308" s="6" t="s">
        <v>25</v>
      </c>
      <c r="D308" s="6" t="s">
        <v>26</v>
      </c>
      <c r="E308" s="6" t="s">
        <v>27</v>
      </c>
      <c r="F308" s="6" t="s">
        <v>28</v>
      </c>
      <c r="G308" s="6" t="s">
        <v>29</v>
      </c>
      <c r="H308" s="6" t="s">
        <v>30</v>
      </c>
      <c r="I308" s="6" t="s">
        <v>168</v>
      </c>
      <c r="J308" s="6" t="s">
        <v>25</v>
      </c>
      <c r="K308" s="6" t="s">
        <v>26</v>
      </c>
      <c r="L308" s="6" t="s">
        <v>25</v>
      </c>
      <c r="M308" s="6" t="s">
        <v>26</v>
      </c>
      <c r="N308" s="6" t="s">
        <v>31</v>
      </c>
      <c r="O308" s="6" t="s">
        <v>32</v>
      </c>
      <c r="P308" s="6" t="s">
        <v>6</v>
      </c>
      <c r="Q308" s="6" t="s">
        <v>17</v>
      </c>
      <c r="R308" s="6" t="s">
        <v>6</v>
      </c>
      <c r="S308" s="6"/>
      <c r="T308" s="6"/>
      <c r="U308" s="6"/>
      <c r="V308" s="6"/>
    </row>
    <row r="311" spans="1:22" x14ac:dyDescent="0.3">
      <c r="A311" s="13"/>
      <c r="B311" s="14">
        <v>5898</v>
      </c>
      <c r="C311" s="14">
        <v>3196</v>
      </c>
      <c r="D311" s="14">
        <v>6290</v>
      </c>
      <c r="E311" s="14">
        <v>1102</v>
      </c>
      <c r="F311" s="14">
        <v>13592</v>
      </c>
      <c r="G311" s="19">
        <v>30078</v>
      </c>
      <c r="H311" s="14">
        <v>30135</v>
      </c>
      <c r="I311" s="23">
        <f>SUM(K299,K275,K247,K200,K167,K130,K99,K40)</f>
        <v>1602990</v>
      </c>
      <c r="J311" s="14">
        <v>125750</v>
      </c>
      <c r="K311" s="14">
        <v>30962</v>
      </c>
      <c r="L311" s="13"/>
      <c r="M311" s="13"/>
      <c r="N311" s="13"/>
      <c r="O311" s="13"/>
      <c r="P311" s="19">
        <f>SUM(H311:O311)</f>
        <v>1789837</v>
      </c>
      <c r="Q311" s="19">
        <f>SUM(G311,P311)</f>
        <v>1819915</v>
      </c>
      <c r="R311" s="20">
        <f>P311/Q311</f>
        <v>0.9834728545014465</v>
      </c>
      <c r="S311" s="14"/>
      <c r="T311" s="17"/>
      <c r="U311" s="14"/>
      <c r="V311" s="17"/>
    </row>
  </sheetData>
  <mergeCells count="111">
    <mergeCell ref="A255:C255"/>
    <mergeCell ref="A283:C283"/>
    <mergeCell ref="A6:C6"/>
    <mergeCell ref="A48:C48"/>
    <mergeCell ref="A107:C107"/>
    <mergeCell ref="A138:C138"/>
    <mergeCell ref="A175:C175"/>
    <mergeCell ref="A208:C208"/>
    <mergeCell ref="A302:X302"/>
    <mergeCell ref="A305:H306"/>
    <mergeCell ref="I305:J306"/>
    <mergeCell ref="S305:T305"/>
    <mergeCell ref="U305:V305"/>
    <mergeCell ref="S306:T306"/>
    <mergeCell ref="U306:V306"/>
    <mergeCell ref="A285:B286"/>
    <mergeCell ref="C285:J286"/>
    <mergeCell ref="K285:L286"/>
    <mergeCell ref="T285:U285"/>
    <mergeCell ref="V285:W285"/>
    <mergeCell ref="R286:S286"/>
    <mergeCell ref="T286:U286"/>
    <mergeCell ref="V286:W286"/>
    <mergeCell ref="T258:U258"/>
    <mergeCell ref="V258:W258"/>
    <mergeCell ref="A278:X278"/>
    <mergeCell ref="A279:U279"/>
    <mergeCell ref="V279:X279"/>
    <mergeCell ref="C282:X282"/>
    <mergeCell ref="A250:X250"/>
    <mergeCell ref="A251:U251"/>
    <mergeCell ref="V251:X251"/>
    <mergeCell ref="C254:X254"/>
    <mergeCell ref="A257:B258"/>
    <mergeCell ref="C257:J258"/>
    <mergeCell ref="K257:L258"/>
    <mergeCell ref="T257:U257"/>
    <mergeCell ref="V257:W257"/>
    <mergeCell ref="R258:S258"/>
    <mergeCell ref="A210:B211"/>
    <mergeCell ref="C210:J211"/>
    <mergeCell ref="K210:L211"/>
    <mergeCell ref="T210:U210"/>
    <mergeCell ref="V210:W210"/>
    <mergeCell ref="R211:S211"/>
    <mergeCell ref="T211:U211"/>
    <mergeCell ref="V211:W211"/>
    <mergeCell ref="T178:U178"/>
    <mergeCell ref="V178:W178"/>
    <mergeCell ref="A203:X203"/>
    <mergeCell ref="A204:U204"/>
    <mergeCell ref="V204:X204"/>
    <mergeCell ref="C207:X207"/>
    <mergeCell ref="A170:X170"/>
    <mergeCell ref="A171:U171"/>
    <mergeCell ref="V171:X171"/>
    <mergeCell ref="C174:X174"/>
    <mergeCell ref="A177:B178"/>
    <mergeCell ref="C177:J178"/>
    <mergeCell ref="K177:L178"/>
    <mergeCell ref="T177:U177"/>
    <mergeCell ref="V177:W177"/>
    <mergeCell ref="R178:S178"/>
    <mergeCell ref="A140:B141"/>
    <mergeCell ref="C140:J141"/>
    <mergeCell ref="K140:L141"/>
    <mergeCell ref="T140:U140"/>
    <mergeCell ref="V140:W140"/>
    <mergeCell ref="R141:S141"/>
    <mergeCell ref="T141:U141"/>
    <mergeCell ref="V141:W141"/>
    <mergeCell ref="T110:U110"/>
    <mergeCell ref="V110:W110"/>
    <mergeCell ref="A133:X133"/>
    <mergeCell ref="A134:U134"/>
    <mergeCell ref="V134:X134"/>
    <mergeCell ref="C137:X137"/>
    <mergeCell ref="A102:X102"/>
    <mergeCell ref="A103:U103"/>
    <mergeCell ref="V103:X103"/>
    <mergeCell ref="C106:X106"/>
    <mergeCell ref="A109:B110"/>
    <mergeCell ref="C109:J110"/>
    <mergeCell ref="K109:L110"/>
    <mergeCell ref="T109:U109"/>
    <mergeCell ref="V109:W109"/>
    <mergeCell ref="R110:S110"/>
    <mergeCell ref="A50:B51"/>
    <mergeCell ref="C50:J51"/>
    <mergeCell ref="K50:L51"/>
    <mergeCell ref="T50:U50"/>
    <mergeCell ref="V50:W50"/>
    <mergeCell ref="R51:S51"/>
    <mergeCell ref="T51:U51"/>
    <mergeCell ref="V51:W51"/>
    <mergeCell ref="T9:U9"/>
    <mergeCell ref="V9:W9"/>
    <mergeCell ref="A43:X43"/>
    <mergeCell ref="A44:U44"/>
    <mergeCell ref="V44:X44"/>
    <mergeCell ref="C47:X47"/>
    <mergeCell ref="A1:X1"/>
    <mergeCell ref="A2:U2"/>
    <mergeCell ref="V2:X2"/>
    <mergeCell ref="C5:X5"/>
    <mergeCell ref="A8:B9"/>
    <mergeCell ref="C8:J9"/>
    <mergeCell ref="K8:L9"/>
    <mergeCell ref="T8:U8"/>
    <mergeCell ref="V8:W8"/>
    <mergeCell ref="R9:S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Government of Canada / Gouvernement du Canada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Ladeinde, Idowu</dc:creator>
  <cp:lastModifiedBy>Ladeinde, Idowu</cp:lastModifiedBy>
  <dcterms:created xsi:type="dcterms:W3CDTF">2021-11-15T20:10:58Z</dcterms:created>
  <dcterms:modified xsi:type="dcterms:W3CDTF">2021-11-16T06:22:22Z</dcterms:modified>
</cp:coreProperties>
</file>