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2-23\"/>
    </mc:Choice>
  </mc:AlternateContent>
  <bookViews>
    <workbookView xWindow="0" yWindow="0" windowWidth="19368" windowHeight="890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" i="1" l="1"/>
  <c r="S34" i="1"/>
  <c r="T34" i="1"/>
  <c r="R35" i="1"/>
  <c r="S35" i="1" s="1"/>
  <c r="R126" i="1"/>
  <c r="S126" i="1"/>
  <c r="T126" i="1" s="1"/>
  <c r="R127" i="1"/>
  <c r="T127" i="1" s="1"/>
  <c r="S127" i="1"/>
  <c r="R128" i="1"/>
  <c r="S128" i="1"/>
  <c r="T128" i="1"/>
  <c r="R129" i="1"/>
  <c r="S129" i="1"/>
  <c r="T129" i="1"/>
  <c r="R130" i="1"/>
  <c r="S130" i="1" s="1"/>
  <c r="R131" i="1"/>
  <c r="T131" i="1" s="1"/>
  <c r="S131" i="1"/>
  <c r="R132" i="1"/>
  <c r="S132" i="1"/>
  <c r="T132" i="1"/>
  <c r="R133" i="1"/>
  <c r="S133" i="1"/>
  <c r="T133" i="1"/>
  <c r="R134" i="1"/>
  <c r="S134" i="1" s="1"/>
  <c r="R135" i="1"/>
  <c r="T135" i="1" s="1"/>
  <c r="S135" i="1"/>
  <c r="R136" i="1"/>
  <c r="S136" i="1"/>
  <c r="T136" i="1"/>
  <c r="R137" i="1"/>
  <c r="S137" i="1"/>
  <c r="T137" i="1"/>
  <c r="R138" i="1"/>
  <c r="S138" i="1" s="1"/>
  <c r="R139" i="1"/>
  <c r="T139" i="1" s="1"/>
  <c r="S139" i="1"/>
  <c r="R140" i="1"/>
  <c r="S140" i="1"/>
  <c r="T140" i="1"/>
  <c r="R102" i="1"/>
  <c r="S102" i="1"/>
  <c r="T102" i="1"/>
  <c r="R103" i="1"/>
  <c r="S103" i="1" s="1"/>
  <c r="R104" i="1"/>
  <c r="T104" i="1" s="1"/>
  <c r="S104" i="1"/>
  <c r="R105" i="1"/>
  <c r="S105" i="1"/>
  <c r="T105" i="1"/>
  <c r="R106" i="1"/>
  <c r="S106" i="1"/>
  <c r="T106" i="1"/>
  <c r="R107" i="1"/>
  <c r="S107" i="1" s="1"/>
  <c r="R85" i="1"/>
  <c r="R51" i="1"/>
  <c r="S51" i="1" s="1"/>
  <c r="R52" i="1"/>
  <c r="S52" i="1" s="1"/>
  <c r="R53" i="1"/>
  <c r="S53" i="1"/>
  <c r="T53" i="1" s="1"/>
  <c r="R54" i="1"/>
  <c r="S54" i="1"/>
  <c r="T54" i="1"/>
  <c r="R55" i="1"/>
  <c r="S55" i="1" s="1"/>
  <c r="T55" i="1" s="1"/>
  <c r="R56" i="1"/>
  <c r="S56" i="1" s="1"/>
  <c r="R57" i="1"/>
  <c r="T57" i="1" s="1"/>
  <c r="S57" i="1"/>
  <c r="R58" i="1"/>
  <c r="S58" i="1"/>
  <c r="T58" i="1"/>
  <c r="R59" i="1"/>
  <c r="S59" i="1" s="1"/>
  <c r="T59" i="1" s="1"/>
  <c r="R60" i="1"/>
  <c r="S60" i="1" s="1"/>
  <c r="R61" i="1"/>
  <c r="T61" i="1" s="1"/>
  <c r="S61" i="1"/>
  <c r="R62" i="1"/>
  <c r="S62" i="1"/>
  <c r="T62" i="1"/>
  <c r="R63" i="1"/>
  <c r="S63" i="1" s="1"/>
  <c r="T63" i="1" s="1"/>
  <c r="R64" i="1"/>
  <c r="S64" i="1" s="1"/>
  <c r="R65" i="1"/>
  <c r="T65" i="1" s="1"/>
  <c r="S65" i="1"/>
  <c r="R66" i="1"/>
  <c r="S66" i="1"/>
  <c r="T66" i="1"/>
  <c r="R67" i="1"/>
  <c r="S67" i="1"/>
  <c r="T67" i="1"/>
  <c r="R68" i="1"/>
  <c r="S68" i="1" s="1"/>
  <c r="R69" i="1"/>
  <c r="T69" i="1" s="1"/>
  <c r="S69" i="1"/>
  <c r="R70" i="1"/>
  <c r="S70" i="1"/>
  <c r="T70" i="1"/>
  <c r="R71" i="1"/>
  <c r="S71" i="1"/>
  <c r="T71" i="1"/>
  <c r="R72" i="1"/>
  <c r="S72" i="1" s="1"/>
  <c r="R73" i="1"/>
  <c r="T73" i="1" s="1"/>
  <c r="S73" i="1"/>
  <c r="R74" i="1"/>
  <c r="S74" i="1"/>
  <c r="T74" i="1"/>
  <c r="R75" i="1"/>
  <c r="S75" i="1"/>
  <c r="T75" i="1"/>
  <c r="R76" i="1"/>
  <c r="S76" i="1" s="1"/>
  <c r="R77" i="1"/>
  <c r="T77" i="1" s="1"/>
  <c r="S77" i="1"/>
  <c r="R78" i="1"/>
  <c r="S78" i="1"/>
  <c r="T78" i="1"/>
  <c r="R79" i="1"/>
  <c r="S79" i="1"/>
  <c r="T79" i="1"/>
  <c r="R80" i="1"/>
  <c r="S80" i="1" s="1"/>
  <c r="R81" i="1"/>
  <c r="T81" i="1" s="1"/>
  <c r="S81" i="1"/>
  <c r="R82" i="1"/>
  <c r="S82" i="1"/>
  <c r="T82" i="1"/>
  <c r="R13" i="1"/>
  <c r="S13" i="1"/>
  <c r="T13" i="1"/>
  <c r="S37" i="1"/>
  <c r="R37" i="1"/>
  <c r="S110" i="1"/>
  <c r="R110" i="1"/>
  <c r="S142" i="1"/>
  <c r="R142" i="1"/>
  <c r="S174" i="1"/>
  <c r="R174" i="1"/>
  <c r="S216" i="1"/>
  <c r="R216" i="1"/>
  <c r="S244" i="1"/>
  <c r="R244" i="1"/>
  <c r="S268" i="1"/>
  <c r="R268" i="1"/>
  <c r="K141" i="1"/>
  <c r="K86" i="1"/>
  <c r="K110" i="1"/>
  <c r="K216" i="1"/>
  <c r="K244" i="1"/>
  <c r="I279" i="1"/>
  <c r="K142" i="1" s="1"/>
  <c r="P279" i="1"/>
  <c r="R173" i="1"/>
  <c r="R141" i="1"/>
  <c r="R125" i="1"/>
  <c r="R109" i="1"/>
  <c r="S101" i="1"/>
  <c r="R101" i="1"/>
  <c r="T101" i="1" s="1"/>
  <c r="R36" i="1"/>
  <c r="K36" i="1"/>
  <c r="R15" i="1"/>
  <c r="T15" i="1" s="1"/>
  <c r="S15" i="1"/>
  <c r="R16" i="1"/>
  <c r="S16" i="1" s="1"/>
  <c r="R17" i="1"/>
  <c r="S17" i="1"/>
  <c r="T17" i="1" s="1"/>
  <c r="R18" i="1"/>
  <c r="S18" i="1" s="1"/>
  <c r="T18" i="1" s="1"/>
  <c r="R19" i="1"/>
  <c r="T19" i="1" s="1"/>
  <c r="S19" i="1"/>
  <c r="R20" i="1"/>
  <c r="S20" i="1" s="1"/>
  <c r="R21" i="1"/>
  <c r="S21" i="1"/>
  <c r="T21" i="1" s="1"/>
  <c r="R22" i="1"/>
  <c r="S22" i="1" s="1"/>
  <c r="T22" i="1" s="1"/>
  <c r="R23" i="1"/>
  <c r="T23" i="1" s="1"/>
  <c r="S23" i="1"/>
  <c r="R24" i="1"/>
  <c r="S24" i="1" s="1"/>
  <c r="R25" i="1"/>
  <c r="S25" i="1"/>
  <c r="T25" i="1" s="1"/>
  <c r="R26" i="1"/>
  <c r="S26" i="1" s="1"/>
  <c r="T26" i="1" s="1"/>
  <c r="R27" i="1"/>
  <c r="T27" i="1" s="1"/>
  <c r="S27" i="1"/>
  <c r="R28" i="1"/>
  <c r="S28" i="1" s="1"/>
  <c r="R29" i="1"/>
  <c r="S29" i="1"/>
  <c r="T29" i="1" s="1"/>
  <c r="R30" i="1"/>
  <c r="S30" i="1" s="1"/>
  <c r="T30" i="1" s="1"/>
  <c r="R31" i="1"/>
  <c r="T31" i="1" s="1"/>
  <c r="S31" i="1"/>
  <c r="R32" i="1"/>
  <c r="S32" i="1" s="1"/>
  <c r="R33" i="1"/>
  <c r="T33" i="1" s="1"/>
  <c r="S33" i="1"/>
  <c r="K85" i="1"/>
  <c r="K109" i="1"/>
  <c r="R267" i="1"/>
  <c r="R260" i="1"/>
  <c r="S260" i="1"/>
  <c r="T260" i="1" s="1"/>
  <c r="R261" i="1"/>
  <c r="S261" i="1" s="1"/>
  <c r="R262" i="1"/>
  <c r="T262" i="1" s="1"/>
  <c r="S262" i="1"/>
  <c r="R263" i="1"/>
  <c r="S263" i="1"/>
  <c r="T263" i="1"/>
  <c r="R264" i="1"/>
  <c r="S264" i="1"/>
  <c r="T264" i="1"/>
  <c r="R259" i="1"/>
  <c r="R231" i="1"/>
  <c r="S231" i="1"/>
  <c r="T231" i="1"/>
  <c r="R232" i="1"/>
  <c r="S232" i="1" s="1"/>
  <c r="R233" i="1"/>
  <c r="T233" i="1" s="1"/>
  <c r="S233" i="1"/>
  <c r="R234" i="1"/>
  <c r="S234" i="1"/>
  <c r="T234" i="1"/>
  <c r="R235" i="1"/>
  <c r="S235" i="1"/>
  <c r="T235" i="1"/>
  <c r="R236" i="1"/>
  <c r="S236" i="1" s="1"/>
  <c r="R237" i="1"/>
  <c r="T237" i="1" s="1"/>
  <c r="S237" i="1"/>
  <c r="R238" i="1"/>
  <c r="S238" i="1"/>
  <c r="T238" i="1"/>
  <c r="R239" i="1"/>
  <c r="S239" i="1"/>
  <c r="T239" i="1"/>
  <c r="R240" i="1"/>
  <c r="S240" i="1" s="1"/>
  <c r="R241" i="1"/>
  <c r="T241" i="1" s="1"/>
  <c r="S241" i="1"/>
  <c r="R242" i="1"/>
  <c r="S242" i="1"/>
  <c r="T242" i="1"/>
  <c r="R243" i="1"/>
  <c r="S243" i="1"/>
  <c r="T243" i="1"/>
  <c r="R230" i="1"/>
  <c r="K243" i="1"/>
  <c r="K267" i="1"/>
  <c r="R188" i="1"/>
  <c r="S188" i="1"/>
  <c r="T188" i="1"/>
  <c r="R189" i="1"/>
  <c r="S189" i="1" s="1"/>
  <c r="R190" i="1"/>
  <c r="R191" i="1"/>
  <c r="S191" i="1"/>
  <c r="T191" i="1" s="1"/>
  <c r="R192" i="1"/>
  <c r="S192" i="1"/>
  <c r="T192" i="1"/>
  <c r="R193" i="1"/>
  <c r="S193" i="1" s="1"/>
  <c r="R194" i="1"/>
  <c r="R195" i="1"/>
  <c r="S195" i="1"/>
  <c r="T195" i="1" s="1"/>
  <c r="R196" i="1"/>
  <c r="S196" i="1"/>
  <c r="T196" i="1"/>
  <c r="R197" i="1"/>
  <c r="S197" i="1" s="1"/>
  <c r="T197" i="1" s="1"/>
  <c r="R198" i="1"/>
  <c r="R199" i="1"/>
  <c r="T199" i="1" s="1"/>
  <c r="S199" i="1"/>
  <c r="R200" i="1"/>
  <c r="S200" i="1"/>
  <c r="T200" i="1"/>
  <c r="R201" i="1"/>
  <c r="S201" i="1"/>
  <c r="T201" i="1"/>
  <c r="R202" i="1"/>
  <c r="R203" i="1"/>
  <c r="T203" i="1" s="1"/>
  <c r="S203" i="1"/>
  <c r="R204" i="1"/>
  <c r="S204" i="1"/>
  <c r="T204" i="1" s="1"/>
  <c r="R205" i="1"/>
  <c r="S205" i="1"/>
  <c r="T205" i="1"/>
  <c r="R206" i="1"/>
  <c r="R207" i="1"/>
  <c r="T207" i="1" s="1"/>
  <c r="S207" i="1"/>
  <c r="R208" i="1"/>
  <c r="S208" i="1"/>
  <c r="T208" i="1" s="1"/>
  <c r="R209" i="1"/>
  <c r="S209" i="1"/>
  <c r="T209" i="1"/>
  <c r="R210" i="1"/>
  <c r="R211" i="1"/>
  <c r="S211" i="1" s="1"/>
  <c r="R212" i="1"/>
  <c r="S212" i="1"/>
  <c r="T212" i="1" s="1"/>
  <c r="R213" i="1"/>
  <c r="S213" i="1"/>
  <c r="T213" i="1"/>
  <c r="R214" i="1"/>
  <c r="R215" i="1"/>
  <c r="S215" i="1" s="1"/>
  <c r="R187" i="1"/>
  <c r="K215" i="1"/>
  <c r="R50" i="1"/>
  <c r="R14" i="1"/>
  <c r="R158" i="1"/>
  <c r="S158" i="1"/>
  <c r="T158" i="1" s="1"/>
  <c r="R159" i="1"/>
  <c r="S159" i="1" s="1"/>
  <c r="R160" i="1"/>
  <c r="T160" i="1" s="1"/>
  <c r="S160" i="1"/>
  <c r="R161" i="1"/>
  <c r="S161" i="1" s="1"/>
  <c r="T161" i="1" s="1"/>
  <c r="R162" i="1"/>
  <c r="S162" i="1"/>
  <c r="T162" i="1" s="1"/>
  <c r="R163" i="1"/>
  <c r="S163" i="1" s="1"/>
  <c r="R164" i="1"/>
  <c r="T164" i="1" s="1"/>
  <c r="S164" i="1"/>
  <c r="R165" i="1"/>
  <c r="S165" i="1" s="1"/>
  <c r="T165" i="1" s="1"/>
  <c r="R166" i="1"/>
  <c r="S166" i="1"/>
  <c r="T166" i="1" s="1"/>
  <c r="R167" i="1"/>
  <c r="S167" i="1" s="1"/>
  <c r="R168" i="1"/>
  <c r="T168" i="1" s="1"/>
  <c r="S168" i="1"/>
  <c r="R169" i="1"/>
  <c r="S169" i="1" s="1"/>
  <c r="T169" i="1" s="1"/>
  <c r="R170" i="1"/>
  <c r="S170" i="1"/>
  <c r="T170" i="1" s="1"/>
  <c r="T157" i="1"/>
  <c r="S157" i="1"/>
  <c r="R157" i="1"/>
  <c r="K173" i="1"/>
  <c r="T35" i="1" l="1"/>
  <c r="T138" i="1"/>
  <c r="T134" i="1"/>
  <c r="T130" i="1"/>
  <c r="T107" i="1"/>
  <c r="T103" i="1"/>
  <c r="R86" i="1"/>
  <c r="S85" i="1"/>
  <c r="S86" i="1" s="1"/>
  <c r="T51" i="1"/>
  <c r="T80" i="1"/>
  <c r="T76" i="1"/>
  <c r="T72" i="1"/>
  <c r="T68" i="1"/>
  <c r="T64" i="1"/>
  <c r="T60" i="1"/>
  <c r="T56" i="1"/>
  <c r="T52" i="1"/>
  <c r="K174" i="1"/>
  <c r="K37" i="1"/>
  <c r="K268" i="1"/>
  <c r="Q279" i="1"/>
  <c r="R279" i="1" s="1"/>
  <c r="S173" i="1"/>
  <c r="T173" i="1" s="1"/>
  <c r="S141" i="1"/>
  <c r="T141" i="1" s="1"/>
  <c r="S125" i="1"/>
  <c r="T125" i="1" s="1"/>
  <c r="S109" i="1"/>
  <c r="T109" i="1" s="1"/>
  <c r="S36" i="1"/>
  <c r="T36" i="1" s="1"/>
  <c r="T32" i="1"/>
  <c r="T28" i="1"/>
  <c r="T24" i="1"/>
  <c r="T20" i="1"/>
  <c r="T16" i="1"/>
  <c r="S267" i="1"/>
  <c r="T267" i="1" s="1"/>
  <c r="T261" i="1"/>
  <c r="S259" i="1"/>
  <c r="T259" i="1" s="1"/>
  <c r="T240" i="1"/>
  <c r="T236" i="1"/>
  <c r="T232" i="1"/>
  <c r="S230" i="1"/>
  <c r="T230" i="1" s="1"/>
  <c r="T202" i="1"/>
  <c r="T190" i="1"/>
  <c r="T215" i="1"/>
  <c r="S214" i="1"/>
  <c r="T214" i="1" s="1"/>
  <c r="T211" i="1"/>
  <c r="S210" i="1"/>
  <c r="T210" i="1" s="1"/>
  <c r="S206" i="1"/>
  <c r="T206" i="1" s="1"/>
  <c r="S202" i="1"/>
  <c r="S198" i="1"/>
  <c r="T198" i="1" s="1"/>
  <c r="S194" i="1"/>
  <c r="T194" i="1" s="1"/>
  <c r="S190" i="1"/>
  <c r="T193" i="1"/>
  <c r="T189" i="1"/>
  <c r="S187" i="1"/>
  <c r="T187" i="1" s="1"/>
  <c r="S50" i="1"/>
  <c r="T50" i="1" s="1"/>
  <c r="S14" i="1"/>
  <c r="T14" i="1" s="1"/>
  <c r="T167" i="1"/>
  <c r="T159" i="1"/>
  <c r="T163" i="1"/>
  <c r="T85" i="1" l="1"/>
</calcChain>
</file>

<file path=xl/sharedStrings.xml><?xml version="1.0" encoding="utf-8"?>
<sst xmlns="http://schemas.openxmlformats.org/spreadsheetml/2006/main" count="618" uniqueCount="187">
  <si>
    <t>Release Requests Received</t>
  </si>
  <si>
    <t>Demandes de mainlevées reçues</t>
  </si>
  <si>
    <t>September / septembre 2022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</si>
  <si>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</si>
  <si>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</si>
  <si>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</si>
  <si>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</si>
  <si>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</si>
  <si>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</si>
  <si>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</si>
  <si>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</si>
  <si>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</si>
  <si>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</si>
  <si>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</si>
  <si>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</si>
  <si>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</si>
  <si>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</si>
  <si>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</si>
  <si>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</si>
  <si>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</si>
  <si>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</si>
  <si>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</si>
  <si>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</si>
  <si>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</si>
  <si>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</si>
  <si>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</si>
  <si>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</si>
  <si>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</si>
  <si>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</si>
  <si>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</si>
  <si>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</si>
  <si>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</si>
  <si>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</si>
  <si>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</si>
  <si>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YARMOUTH</t>
  </si>
  <si>
    <t>CHARLOTTETOWN (HUB)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</si>
  <si>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</si>
  <si>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</si>
  <si>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</si>
  <si>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</si>
  <si>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</si>
  <si>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</si>
  <si>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</si>
  <si>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</si>
  <si>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</si>
  <si>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</si>
  <si>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</si>
  <si>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</si>
  <si>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</si>
  <si>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</si>
  <si>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</si>
  <si>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>FORTUNE</t>
  </si>
  <si>
    <t>ARGENTIA</t>
  </si>
  <si>
    <t>Total:</t>
  </si>
  <si>
    <t>% National:</t>
  </si>
  <si>
    <t>Québec</t>
  </si>
  <si>
    <t>CHICOUTIMI</t>
  </si>
  <si>
    <t>Herdman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</si>
  <si>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</si>
  <si>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</si>
  <si>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</si>
  <si>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</si>
  <si>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</si>
  <si>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</si>
  <si>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</si>
  <si>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>TROIS-RIVIÈRES (HUB)</t>
  </si>
  <si>
    <t>VALLEYFIELD</t>
  </si>
  <si>
    <t>Lacolle Route 221</t>
  </si>
  <si>
    <t>ST-ARMAND</t>
  </si>
  <si>
    <t>ARMSTRONG</t>
  </si>
  <si>
    <t>DUNDEE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</si>
  <si>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</si>
  <si>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</si>
  <si>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</si>
  <si>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</si>
  <si>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</si>
  <si>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</si>
  <si>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</si>
  <si>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</si>
  <si>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</si>
  <si>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</si>
  <si>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</si>
  <si>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</si>
  <si>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</si>
  <si>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</si>
  <si>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</si>
  <si>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</si>
  <si>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</si>
  <si>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</si>
  <si>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</si>
  <si>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</si>
  <si>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TORONTO</t>
  </si>
  <si>
    <t>TORONTO, INTER SUFF</t>
  </si>
  <si>
    <t>PEARSON INTL ARPT CO</t>
  </si>
  <si>
    <t>Northern Ontario / Nord de l'Ontario</t>
  </si>
  <si>
    <t>BELLEVILLE</t>
  </si>
  <si>
    <t>IQALUIT AIRPORT</t>
  </si>
  <si>
    <t>BROCKVILLE</t>
  </si>
  <si>
    <t>CORNWALL TRAFFIC OFF</t>
  </si>
  <si>
    <t>OTTAWA (HUB)</t>
  </si>
  <si>
    <t>PRESCOTT (HUB)</t>
  </si>
  <si>
    <t>SAULT STE. MARIE</t>
  </si>
  <si>
    <t>CFB TRENTON (HUB)</t>
  </si>
  <si>
    <t>LANSDOWNE (1000 Isla</t>
  </si>
  <si>
    <t>THUNDER BAY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</si>
  <si>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</si>
  <si>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</si>
  <si>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</si>
  <si>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</si>
  <si>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</si>
  <si>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</si>
  <si>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</si>
  <si>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</si>
  <si>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</si>
  <si>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</si>
  <si>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</si>
  <si>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</si>
  <si>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</si>
  <si>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</si>
  <si>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</si>
  <si>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LETHBRIDGE</t>
  </si>
  <si>
    <t>COUTTS (HUB)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</si>
  <si>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</si>
  <si>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</si>
  <si>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</si>
  <si>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</si>
  <si>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</si>
  <si>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</si>
  <si>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</si>
  <si>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</si>
  <si>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</si>
  <si>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</si>
  <si>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</si>
  <si>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</si>
  <si>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</si>
  <si>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</si>
  <si>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</si>
  <si>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</si>
  <si>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</si>
  <si>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</si>
  <si>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</si>
  <si>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</si>
  <si>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</si>
  <si>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</si>
  <si>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SIDNEY VICTORIA INTL</t>
  </si>
  <si>
    <t>ALDERGROVE</t>
  </si>
  <si>
    <t>P.C.B. Properties Lt</t>
  </si>
  <si>
    <t>PLEASANT CAMP</t>
  </si>
  <si>
    <t>FRASER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</si>
  <si>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</si>
  <si>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</si>
  <si>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</si>
  <si>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</si>
  <si>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</si>
  <si>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</si>
  <si>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STRATFORD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</si>
  <si>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</si>
  <si>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</si>
  <si>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</si>
  <si>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</si>
  <si>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</si>
  <si>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</si>
  <si>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</si>
  <si>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</si>
  <si>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</si>
  <si>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</si>
  <si>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</si>
  <si>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</si>
  <si>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IID</t>
  </si>
  <si>
    <t>SWI</t>
  </si>
  <si>
    <t>PORT HAWKESBURY C/O SYDNEY</t>
  </si>
  <si>
    <t>GANDER</t>
  </si>
  <si>
    <t>CORNER BROOK</t>
  </si>
  <si>
    <t>CRANBROOK</t>
  </si>
  <si>
    <t>KAMLOOPS</t>
  </si>
  <si>
    <t>WHITEHORSE</t>
  </si>
  <si>
    <t>BEAVER CREEK</t>
  </si>
  <si>
    <t>PORT COLBORNE</t>
  </si>
  <si>
    <t>HALTON HILLS</t>
  </si>
  <si>
    <t>KINGSTON</t>
  </si>
  <si>
    <t>ST CATHARINES</t>
  </si>
  <si>
    <t>SUDBURY</t>
  </si>
  <si>
    <t>COMMERCIAL HUB-OTTAWA</t>
  </si>
  <si>
    <t>BAIE COMEAU</t>
  </si>
  <si>
    <t>SEPT ILES</t>
  </si>
  <si>
    <t>SHAWIGNIGAN (TROIS RIVIERES)</t>
  </si>
  <si>
    <t>SOREL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</si>
</sst>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9"/>
  <sheetViews>
    <sheetView tabSelected="1" workbookViewId="0">
      <selection activeCell="R33" sqref="R33:T35"/>
    </sheetView>
  </sheetViews>
  <sheetFormatPr defaultRowHeight="14.4" x14ac:dyDescent="0.3"/>
  <cols>
    <col min="1" max="1" width="11.21875" customWidth="1"/>
    <col min="2" max="2" width="16.33203125" customWidth="1"/>
  </cols>
  <sheetData>
    <row r="1" spans="1:24" ht="17.399999999999999" customHeight="1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27.6" customHeight="1" x14ac:dyDescent="0.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9"/>
      <c r="W2" s="19"/>
      <c r="X2" s="19"/>
    </row>
    <row r="5" spans="1:24" ht="15.6" x14ac:dyDescent="0.3">
      <c r="A5" s="1" t="s">
        <v>3</v>
      </c>
      <c r="B5" s="2"/>
      <c r="C5" s="20" t="s">
        <v>4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ht="14.4" customHeight="1" x14ac:dyDescent="0.3">
      <c r="A6" s="16" t="s">
        <v>2</v>
      </c>
      <c r="B6" s="16"/>
      <c r="C6" s="16"/>
    </row>
    <row r="8" spans="1:24" x14ac:dyDescent="0.3">
      <c r="A8" s="21"/>
      <c r="B8" s="21"/>
      <c r="C8" s="18" t="s">
        <v>5</v>
      </c>
      <c r="D8" s="18"/>
      <c r="E8" s="18"/>
      <c r="F8" s="18"/>
      <c r="G8" s="18"/>
      <c r="H8" s="18"/>
      <c r="I8" s="18"/>
      <c r="J8" s="18"/>
      <c r="K8" s="18" t="s">
        <v>6</v>
      </c>
      <c r="L8" s="18"/>
      <c r="M8" s="2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18"/>
      <c r="U8" s="18"/>
      <c r="V8" s="18"/>
      <c r="W8" s="18"/>
    </row>
    <row r="9" spans="1:24" x14ac:dyDescent="0.3">
      <c r="A9" s="21"/>
      <c r="B9" s="21"/>
      <c r="C9" s="18"/>
      <c r="D9" s="18"/>
      <c r="E9" s="18"/>
      <c r="F9" s="18"/>
      <c r="G9" s="18"/>
      <c r="H9" s="18"/>
      <c r="I9" s="18"/>
      <c r="J9" s="18"/>
      <c r="K9" s="18"/>
      <c r="L9" s="18"/>
      <c r="M9" s="2"/>
      <c r="N9" s="3" t="s">
        <v>9</v>
      </c>
      <c r="O9" s="3" t="s">
        <v>10</v>
      </c>
      <c r="P9" s="3" t="s">
        <v>11</v>
      </c>
      <c r="Q9" s="3" t="s">
        <v>12</v>
      </c>
      <c r="R9" s="22"/>
      <c r="S9" s="22"/>
      <c r="T9" s="18"/>
      <c r="U9" s="18"/>
      <c r="V9" s="18"/>
      <c r="W9" s="18"/>
    </row>
    <row r="10" spans="1:24" x14ac:dyDescent="0.3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168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3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169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3" spans="1:24" x14ac:dyDescent="0.3">
      <c r="A13">
        <v>19</v>
      </c>
      <c r="B13" t="s">
        <v>170</v>
      </c>
      <c r="K13">
        <v>1</v>
      </c>
      <c r="R13" s="8">
        <f t="shared" ref="R13" si="0">SUM(J13:Q13)</f>
        <v>1</v>
      </c>
      <c r="S13" s="8">
        <f t="shared" ref="S13" si="1">SUM(I13,R13)</f>
        <v>1</v>
      </c>
      <c r="T13" s="9">
        <f t="shared" ref="T13" si="2">R13/S13</f>
        <v>1</v>
      </c>
    </row>
    <row r="14" spans="1:24" x14ac:dyDescent="0.3">
      <c r="A14" s="6">
        <v>9</v>
      </c>
      <c r="B14" s="6" t="s">
        <v>33</v>
      </c>
      <c r="C14" s="7"/>
      <c r="D14" s="8">
        <v>2</v>
      </c>
      <c r="E14" s="7"/>
      <c r="F14" s="8">
        <v>24</v>
      </c>
      <c r="G14" s="8">
        <v>8</v>
      </c>
      <c r="H14" s="8">
        <v>23</v>
      </c>
      <c r="I14" s="8">
        <v>57</v>
      </c>
      <c r="J14" s="7"/>
      <c r="K14">
        <v>4240</v>
      </c>
      <c r="L14" s="8">
        <v>20</v>
      </c>
      <c r="M14" s="8">
        <v>3</v>
      </c>
      <c r="N14" s="7"/>
      <c r="O14" s="7"/>
      <c r="P14" s="7"/>
      <c r="Q14" s="7"/>
      <c r="R14" s="8">
        <f t="shared" ref="R14" si="3">SUM(J14:Q14)</f>
        <v>4263</v>
      </c>
      <c r="S14" s="8">
        <f t="shared" ref="S14" si="4">SUM(I14,R14)</f>
        <v>4320</v>
      </c>
      <c r="T14" s="9">
        <f t="shared" ref="T14" si="5">R14/S14</f>
        <v>0.9868055555555556</v>
      </c>
      <c r="U14" s="7"/>
      <c r="V14" s="7"/>
      <c r="W14" s="7"/>
      <c r="X14" s="7"/>
    </row>
    <row r="15" spans="1:24" x14ac:dyDescent="0.3">
      <c r="A15" s="6">
        <v>25</v>
      </c>
      <c r="B15" s="6" t="s">
        <v>34</v>
      </c>
      <c r="C15" s="7"/>
      <c r="D15" s="7"/>
      <c r="E15" s="7"/>
      <c r="F15" s="7"/>
      <c r="G15" s="7"/>
      <c r="H15" s="8">
        <v>2</v>
      </c>
      <c r="I15" s="8">
        <v>2</v>
      </c>
      <c r="J15" s="7"/>
      <c r="L15" s="7"/>
      <c r="M15" s="7"/>
      <c r="N15" s="7"/>
      <c r="O15" s="7"/>
      <c r="P15" s="7"/>
      <c r="Q15" s="7"/>
      <c r="R15" s="8">
        <f t="shared" ref="R15:R33" si="6">SUM(J15:Q15)</f>
        <v>0</v>
      </c>
      <c r="S15" s="8">
        <f t="shared" ref="S15:S33" si="7">SUM(I15,R15)</f>
        <v>2</v>
      </c>
      <c r="T15" s="9">
        <f t="shared" ref="T15:T33" si="8">R15/S15</f>
        <v>0</v>
      </c>
      <c r="U15" s="7"/>
      <c r="V15" s="7"/>
      <c r="W15" s="7"/>
      <c r="X15" s="7"/>
    </row>
    <row r="16" spans="1:24" ht="19.2" x14ac:dyDescent="0.3">
      <c r="A16" s="6">
        <v>101</v>
      </c>
      <c r="B16" s="6" t="s">
        <v>35</v>
      </c>
      <c r="C16" s="7"/>
      <c r="D16" s="7"/>
      <c r="E16" s="7"/>
      <c r="F16" s="7"/>
      <c r="G16" s="7"/>
      <c r="H16" s="8">
        <v>5</v>
      </c>
      <c r="I16" s="8">
        <v>5</v>
      </c>
      <c r="J16" s="7"/>
      <c r="K16">
        <v>13</v>
      </c>
      <c r="L16" s="7"/>
      <c r="M16" s="7"/>
      <c r="N16" s="7"/>
      <c r="O16" s="7"/>
      <c r="P16" s="7"/>
      <c r="Q16" s="7"/>
      <c r="R16" s="8">
        <f t="shared" si="6"/>
        <v>13</v>
      </c>
      <c r="S16" s="8">
        <f t="shared" si="7"/>
        <v>18</v>
      </c>
      <c r="T16" s="9">
        <f t="shared" si="8"/>
        <v>0.72222222222222221</v>
      </c>
      <c r="U16" s="7"/>
      <c r="V16" s="7"/>
      <c r="W16" s="7"/>
      <c r="X16" s="7"/>
    </row>
    <row r="17" spans="1:24" x14ac:dyDescent="0.3">
      <c r="A17" s="6">
        <v>205</v>
      </c>
      <c r="B17" s="6" t="s">
        <v>36</v>
      </c>
      <c r="C17" s="7"/>
      <c r="D17" s="7"/>
      <c r="E17" s="7"/>
      <c r="F17" s="7"/>
      <c r="G17" s="7"/>
      <c r="H17" s="8">
        <v>9</v>
      </c>
      <c r="I17" s="8">
        <v>9</v>
      </c>
      <c r="J17" s="7"/>
      <c r="K17">
        <v>190</v>
      </c>
      <c r="L17" s="7"/>
      <c r="M17" s="7"/>
      <c r="N17" s="7"/>
      <c r="O17" s="7"/>
      <c r="P17" s="7"/>
      <c r="Q17" s="7"/>
      <c r="R17" s="8">
        <f t="shared" si="6"/>
        <v>190</v>
      </c>
      <c r="S17" s="8">
        <f t="shared" si="7"/>
        <v>199</v>
      </c>
      <c r="T17" s="9">
        <f t="shared" si="8"/>
        <v>0.95477386934673369</v>
      </c>
      <c r="U17" s="7"/>
      <c r="V17" s="7"/>
      <c r="W17" s="7"/>
      <c r="X17" s="7"/>
    </row>
    <row r="18" spans="1:24" x14ac:dyDescent="0.3">
      <c r="A18" s="6">
        <v>206</v>
      </c>
      <c r="B18" s="6" t="s">
        <v>37</v>
      </c>
      <c r="C18" s="7"/>
      <c r="D18" s="7"/>
      <c r="E18" s="7"/>
      <c r="F18" s="7"/>
      <c r="G18" s="8">
        <v>10</v>
      </c>
      <c r="H18" s="7"/>
      <c r="I18" s="8">
        <v>10</v>
      </c>
      <c r="J18" s="7"/>
      <c r="K18">
        <v>435</v>
      </c>
      <c r="L18" s="8">
        <v>14</v>
      </c>
      <c r="M18" s="8">
        <v>1</v>
      </c>
      <c r="N18" s="7"/>
      <c r="O18" s="7"/>
      <c r="P18" s="7"/>
      <c r="Q18" s="7"/>
      <c r="R18" s="8">
        <f t="shared" si="6"/>
        <v>450</v>
      </c>
      <c r="S18" s="8">
        <f t="shared" si="7"/>
        <v>460</v>
      </c>
      <c r="T18" s="9">
        <f t="shared" si="8"/>
        <v>0.97826086956521741</v>
      </c>
      <c r="U18" s="7"/>
      <c r="V18" s="7"/>
      <c r="W18" s="7"/>
      <c r="X18" s="7"/>
    </row>
    <row r="19" spans="1:24" x14ac:dyDescent="0.3">
      <c r="A19" s="6">
        <v>210</v>
      </c>
      <c r="B19" s="6" t="s">
        <v>38</v>
      </c>
      <c r="C19" s="7"/>
      <c r="D19" s="7"/>
      <c r="E19" s="7"/>
      <c r="F19" s="8">
        <v>1</v>
      </c>
      <c r="G19" s="7"/>
      <c r="H19" s="7"/>
      <c r="I19" s="8">
        <v>1</v>
      </c>
      <c r="J19" s="7"/>
      <c r="K19">
        <v>234</v>
      </c>
      <c r="L19" s="8">
        <v>1</v>
      </c>
      <c r="M19" s="7"/>
      <c r="N19" s="7"/>
      <c r="O19" s="7"/>
      <c r="P19" s="7"/>
      <c r="Q19" s="7"/>
      <c r="R19" s="8">
        <f t="shared" si="6"/>
        <v>235</v>
      </c>
      <c r="S19" s="8">
        <f t="shared" si="7"/>
        <v>236</v>
      </c>
      <c r="T19" s="9">
        <f t="shared" si="8"/>
        <v>0.99576271186440679</v>
      </c>
      <c r="U19" s="7"/>
      <c r="V19" s="7"/>
      <c r="W19" s="7"/>
      <c r="X19" s="7"/>
    </row>
    <row r="20" spans="1:24" x14ac:dyDescent="0.3">
      <c r="A20" s="6">
        <v>212</v>
      </c>
      <c r="B20" s="6" t="s">
        <v>39</v>
      </c>
      <c r="C20" s="7"/>
      <c r="D20" s="8">
        <v>2</v>
      </c>
      <c r="E20" s="8">
        <v>35</v>
      </c>
      <c r="F20" s="8">
        <v>5</v>
      </c>
      <c r="G20" s="7"/>
      <c r="H20" s="8">
        <v>76</v>
      </c>
      <c r="I20" s="8">
        <v>118</v>
      </c>
      <c r="J20" s="8">
        <v>10</v>
      </c>
      <c r="K20">
        <v>2771</v>
      </c>
      <c r="L20" s="8">
        <v>46</v>
      </c>
      <c r="M20" s="7"/>
      <c r="N20" s="7"/>
      <c r="O20" s="7"/>
      <c r="P20" s="7"/>
      <c r="Q20" s="7"/>
      <c r="R20" s="8">
        <f t="shared" si="6"/>
        <v>2827</v>
      </c>
      <c r="S20" s="8">
        <f t="shared" si="7"/>
        <v>2945</v>
      </c>
      <c r="T20" s="9">
        <f t="shared" si="8"/>
        <v>0.95993208828522925</v>
      </c>
      <c r="U20" s="7"/>
      <c r="V20" s="7"/>
      <c r="W20" s="7"/>
      <c r="X20" s="7"/>
    </row>
    <row r="21" spans="1:24" x14ac:dyDescent="0.3">
      <c r="A21" s="6">
        <v>213</v>
      </c>
      <c r="B21" s="6" t="s">
        <v>40</v>
      </c>
      <c r="C21" s="7"/>
      <c r="D21" s="7"/>
      <c r="E21" s="7"/>
      <c r="F21" s="7"/>
      <c r="G21" s="7"/>
      <c r="H21" s="8">
        <v>45</v>
      </c>
      <c r="I21" s="8">
        <v>45</v>
      </c>
      <c r="J21" s="7"/>
      <c r="K21">
        <v>27</v>
      </c>
      <c r="L21" s="8">
        <v>5</v>
      </c>
      <c r="M21" s="7"/>
      <c r="N21" s="7"/>
      <c r="O21" s="7"/>
      <c r="P21" s="7"/>
      <c r="Q21" s="7"/>
      <c r="R21" s="8">
        <f t="shared" si="6"/>
        <v>32</v>
      </c>
      <c r="S21" s="8">
        <f t="shared" si="7"/>
        <v>77</v>
      </c>
      <c r="T21" s="9">
        <f t="shared" si="8"/>
        <v>0.41558441558441561</v>
      </c>
      <c r="U21" s="7"/>
      <c r="V21" s="7"/>
      <c r="W21" s="7"/>
      <c r="X21" s="7"/>
    </row>
    <row r="22" spans="1:24" x14ac:dyDescent="0.3">
      <c r="A22" s="6">
        <v>214</v>
      </c>
      <c r="B22" s="6" t="s">
        <v>41</v>
      </c>
      <c r="C22" s="7"/>
      <c r="D22" s="7"/>
      <c r="E22" s="7"/>
      <c r="F22" s="7"/>
      <c r="G22" s="7"/>
      <c r="H22" s="8">
        <v>45</v>
      </c>
      <c r="I22" s="8">
        <v>45</v>
      </c>
      <c r="J22" s="7"/>
      <c r="K22">
        <v>94</v>
      </c>
      <c r="L22" s="7"/>
      <c r="M22" s="7"/>
      <c r="N22" s="7"/>
      <c r="O22" s="7"/>
      <c r="P22" s="7"/>
      <c r="Q22" s="7"/>
      <c r="R22" s="8">
        <f t="shared" si="6"/>
        <v>94</v>
      </c>
      <c r="S22" s="8">
        <f t="shared" si="7"/>
        <v>139</v>
      </c>
      <c r="T22" s="9">
        <f t="shared" si="8"/>
        <v>0.67625899280575541</v>
      </c>
      <c r="U22" s="7"/>
      <c r="V22" s="7"/>
      <c r="W22" s="7"/>
      <c r="X22" s="7"/>
    </row>
    <row r="23" spans="1:24" x14ac:dyDescent="0.3">
      <c r="A23" s="6">
        <v>215</v>
      </c>
      <c r="B23" s="6" t="s">
        <v>42</v>
      </c>
      <c r="C23" s="7"/>
      <c r="D23" s="7"/>
      <c r="E23" s="7"/>
      <c r="F23" s="7"/>
      <c r="G23" s="7"/>
      <c r="H23" s="8">
        <v>44</v>
      </c>
      <c r="I23" s="8">
        <v>44</v>
      </c>
      <c r="J23" s="7"/>
      <c r="K23">
        <v>67</v>
      </c>
      <c r="L23" s="7"/>
      <c r="M23" s="7"/>
      <c r="N23" s="7"/>
      <c r="O23" s="7"/>
      <c r="P23" s="7"/>
      <c r="Q23" s="7"/>
      <c r="R23" s="8">
        <f t="shared" si="6"/>
        <v>67</v>
      </c>
      <c r="S23" s="8">
        <f t="shared" si="7"/>
        <v>111</v>
      </c>
      <c r="T23" s="9">
        <f t="shared" si="8"/>
        <v>0.60360360360360366</v>
      </c>
      <c r="U23" s="7"/>
      <c r="V23" s="7"/>
      <c r="W23" s="7"/>
      <c r="X23" s="7"/>
    </row>
    <row r="24" spans="1:24" x14ac:dyDescent="0.3">
      <c r="A24" s="6">
        <v>216</v>
      </c>
      <c r="B24" s="6" t="s">
        <v>43</v>
      </c>
      <c r="C24" s="7"/>
      <c r="D24" s="7"/>
      <c r="E24" s="7"/>
      <c r="F24" s="7"/>
      <c r="G24" s="7"/>
      <c r="H24" s="8">
        <v>36</v>
      </c>
      <c r="I24" s="8">
        <v>36</v>
      </c>
      <c r="J24" s="7"/>
      <c r="K24">
        <v>684</v>
      </c>
      <c r="L24" s="7"/>
      <c r="M24" s="7"/>
      <c r="N24" s="7"/>
      <c r="O24" s="7"/>
      <c r="P24" s="7"/>
      <c r="Q24" s="7"/>
      <c r="R24" s="8">
        <f t="shared" si="6"/>
        <v>684</v>
      </c>
      <c r="S24" s="8">
        <f t="shared" si="7"/>
        <v>720</v>
      </c>
      <c r="T24" s="9">
        <f t="shared" si="8"/>
        <v>0.95</v>
      </c>
      <c r="U24" s="7"/>
      <c r="V24" s="7"/>
      <c r="W24" s="7"/>
      <c r="X24" s="7"/>
    </row>
    <row r="25" spans="1:24" x14ac:dyDescent="0.3">
      <c r="A25" s="6">
        <v>217</v>
      </c>
      <c r="B25" s="6" t="s">
        <v>44</v>
      </c>
      <c r="C25" s="7"/>
      <c r="D25" s="7"/>
      <c r="E25" s="7"/>
      <c r="F25" s="7"/>
      <c r="G25" s="7"/>
      <c r="H25" s="8">
        <v>94</v>
      </c>
      <c r="I25" s="8">
        <v>94</v>
      </c>
      <c r="J25" s="7"/>
      <c r="K25">
        <v>0</v>
      </c>
      <c r="L25" s="7"/>
      <c r="M25" s="7"/>
      <c r="N25" s="7"/>
      <c r="O25" s="7"/>
      <c r="P25" s="7"/>
      <c r="Q25" s="7"/>
      <c r="R25" s="8">
        <f t="shared" si="6"/>
        <v>0</v>
      </c>
      <c r="S25" s="8">
        <f t="shared" si="7"/>
        <v>94</v>
      </c>
      <c r="T25" s="9">
        <f t="shared" si="8"/>
        <v>0</v>
      </c>
      <c r="U25" s="7"/>
      <c r="V25" s="7"/>
      <c r="W25" s="7"/>
      <c r="X25" s="7"/>
    </row>
    <row r="26" spans="1:24" x14ac:dyDescent="0.3">
      <c r="A26" s="6">
        <v>218</v>
      </c>
      <c r="B26" s="6" t="s">
        <v>45</v>
      </c>
      <c r="C26" s="7"/>
      <c r="D26" s="7"/>
      <c r="E26" s="7"/>
      <c r="F26" s="7"/>
      <c r="G26" s="7"/>
      <c r="H26" s="8">
        <v>96</v>
      </c>
      <c r="I26" s="8">
        <v>96</v>
      </c>
      <c r="J26" s="8">
        <v>1</v>
      </c>
      <c r="K26">
        <v>492</v>
      </c>
      <c r="L26" s="8">
        <v>5</v>
      </c>
      <c r="M26" s="7"/>
      <c r="N26" s="7"/>
      <c r="O26" s="7"/>
      <c r="P26" s="7"/>
      <c r="Q26" s="7"/>
      <c r="R26" s="8">
        <f t="shared" si="6"/>
        <v>498</v>
      </c>
      <c r="S26" s="8">
        <f t="shared" si="7"/>
        <v>594</v>
      </c>
      <c r="T26" s="9">
        <f t="shared" si="8"/>
        <v>0.83838383838383834</v>
      </c>
      <c r="U26" s="7"/>
      <c r="V26" s="7"/>
      <c r="W26" s="7"/>
      <c r="X26" s="7"/>
    </row>
    <row r="27" spans="1:24" x14ac:dyDescent="0.3">
      <c r="A27" s="6">
        <v>219</v>
      </c>
      <c r="B27" s="6" t="s">
        <v>46</v>
      </c>
      <c r="C27" s="7"/>
      <c r="D27" s="7"/>
      <c r="E27" s="7"/>
      <c r="F27" s="7"/>
      <c r="G27" s="7"/>
      <c r="H27" s="8">
        <v>38</v>
      </c>
      <c r="I27" s="8">
        <v>38</v>
      </c>
      <c r="J27" s="7"/>
      <c r="K27">
        <v>0</v>
      </c>
      <c r="L27" s="7"/>
      <c r="M27" s="7"/>
      <c r="N27" s="7"/>
      <c r="O27" s="7"/>
      <c r="P27" s="7"/>
      <c r="Q27" s="7"/>
      <c r="R27" s="8">
        <f t="shared" si="6"/>
        <v>0</v>
      </c>
      <c r="S27" s="8">
        <f t="shared" si="7"/>
        <v>38</v>
      </c>
      <c r="T27" s="9">
        <f t="shared" si="8"/>
        <v>0</v>
      </c>
      <c r="U27" s="7"/>
      <c r="V27" s="7"/>
      <c r="W27" s="7"/>
      <c r="X27" s="7"/>
    </row>
    <row r="28" spans="1:24" x14ac:dyDescent="0.3">
      <c r="A28" s="6">
        <v>225</v>
      </c>
      <c r="B28" s="6" t="s">
        <v>47</v>
      </c>
      <c r="C28" s="7"/>
      <c r="D28" s="7"/>
      <c r="E28" s="7"/>
      <c r="F28" s="7"/>
      <c r="G28" s="7"/>
      <c r="H28" s="8">
        <v>65</v>
      </c>
      <c r="I28" s="8">
        <v>65</v>
      </c>
      <c r="J28" s="7"/>
      <c r="K28">
        <v>0</v>
      </c>
      <c r="L28" s="7"/>
      <c r="M28" s="7"/>
      <c r="N28" s="7"/>
      <c r="O28" s="7"/>
      <c r="P28" s="7"/>
      <c r="Q28" s="7"/>
      <c r="R28" s="8">
        <f t="shared" si="6"/>
        <v>0</v>
      </c>
      <c r="S28" s="8">
        <f t="shared" si="7"/>
        <v>65</v>
      </c>
      <c r="T28" s="9">
        <f t="shared" si="8"/>
        <v>0</v>
      </c>
      <c r="U28" s="7"/>
      <c r="V28" s="7"/>
      <c r="W28" s="7"/>
      <c r="X28" s="7"/>
    </row>
    <row r="29" spans="1:24" x14ac:dyDescent="0.3">
      <c r="A29" s="6">
        <v>231</v>
      </c>
      <c r="B29" s="6" t="s">
        <v>48</v>
      </c>
      <c r="C29" s="7"/>
      <c r="D29" s="7"/>
      <c r="E29" s="8">
        <v>7</v>
      </c>
      <c r="F29" s="8">
        <v>4</v>
      </c>
      <c r="G29" s="8">
        <v>18</v>
      </c>
      <c r="H29" s="8">
        <v>95</v>
      </c>
      <c r="I29" s="8">
        <v>124</v>
      </c>
      <c r="J29" s="8">
        <v>1</v>
      </c>
      <c r="K29">
        <v>7619</v>
      </c>
      <c r="L29" s="8">
        <v>66</v>
      </c>
      <c r="M29" s="7"/>
      <c r="N29" s="7"/>
      <c r="O29" s="7"/>
      <c r="P29" s="7"/>
      <c r="Q29" s="7"/>
      <c r="R29" s="8">
        <f t="shared" si="6"/>
        <v>7686</v>
      </c>
      <c r="S29" s="8">
        <f t="shared" si="7"/>
        <v>7810</v>
      </c>
      <c r="T29" s="9">
        <f t="shared" si="8"/>
        <v>0.98412291933418694</v>
      </c>
      <c r="U29" s="7"/>
      <c r="V29" s="7"/>
      <c r="W29" s="7"/>
      <c r="X29" s="7"/>
    </row>
    <row r="30" spans="1:24" x14ac:dyDescent="0.3">
      <c r="A30" s="6">
        <v>913</v>
      </c>
      <c r="B30" s="6" t="s">
        <v>49</v>
      </c>
      <c r="C30" s="7"/>
      <c r="D30" s="7"/>
      <c r="E30" s="7"/>
      <c r="F30" s="7"/>
      <c r="G30" s="7"/>
      <c r="H30" s="8">
        <v>18</v>
      </c>
      <c r="I30" s="8">
        <v>18</v>
      </c>
      <c r="J30" s="7"/>
      <c r="K30">
        <v>2</v>
      </c>
      <c r="L30" s="8">
        <v>2</v>
      </c>
      <c r="M30" s="7"/>
      <c r="N30" s="7"/>
      <c r="O30" s="7"/>
      <c r="P30" s="7"/>
      <c r="Q30" s="7"/>
      <c r="R30" s="8">
        <f t="shared" si="6"/>
        <v>4</v>
      </c>
      <c r="S30" s="8">
        <f t="shared" si="7"/>
        <v>22</v>
      </c>
      <c r="T30" s="9">
        <f t="shared" si="8"/>
        <v>0.18181818181818182</v>
      </c>
      <c r="U30" s="7"/>
      <c r="V30" s="7"/>
      <c r="W30" s="7"/>
      <c r="X30" s="7"/>
    </row>
    <row r="31" spans="1:24" x14ac:dyDescent="0.3">
      <c r="A31" s="6">
        <v>914</v>
      </c>
      <c r="B31" s="6" t="s">
        <v>50</v>
      </c>
      <c r="C31" s="7"/>
      <c r="D31" s="7"/>
      <c r="E31" s="7"/>
      <c r="F31" s="8">
        <v>3</v>
      </c>
      <c r="G31" s="7"/>
      <c r="H31" s="8">
        <v>5</v>
      </c>
      <c r="I31" s="8">
        <v>8</v>
      </c>
      <c r="J31" s="7"/>
      <c r="K31">
        <v>89</v>
      </c>
      <c r="L31" s="7"/>
      <c r="M31" s="7"/>
      <c r="N31" s="7"/>
      <c r="O31" s="7"/>
      <c r="P31" s="7"/>
      <c r="Q31" s="7"/>
      <c r="R31" s="8">
        <f t="shared" si="6"/>
        <v>89</v>
      </c>
      <c r="S31" s="8">
        <f t="shared" si="7"/>
        <v>97</v>
      </c>
      <c r="T31" s="9">
        <f t="shared" si="8"/>
        <v>0.91752577319587625</v>
      </c>
      <c r="U31" s="7"/>
      <c r="V31" s="7"/>
      <c r="W31" s="7"/>
      <c r="X31" s="7"/>
    </row>
    <row r="32" spans="1:24" x14ac:dyDescent="0.3">
      <c r="A32" s="6">
        <v>919</v>
      </c>
      <c r="B32" s="6" t="s">
        <v>51</v>
      </c>
      <c r="C32" s="7"/>
      <c r="D32" s="7"/>
      <c r="E32" s="7"/>
      <c r="F32" s="7"/>
      <c r="G32" s="7"/>
      <c r="H32" s="8">
        <v>9</v>
      </c>
      <c r="I32" s="8">
        <v>9</v>
      </c>
      <c r="J32" s="7"/>
      <c r="K32">
        <v>0</v>
      </c>
      <c r="L32" s="7"/>
      <c r="M32" s="7"/>
      <c r="N32" s="7"/>
      <c r="O32" s="7"/>
      <c r="P32" s="7"/>
      <c r="Q32" s="7"/>
      <c r="R32" s="8">
        <f t="shared" si="6"/>
        <v>0</v>
      </c>
      <c r="S32" s="8">
        <f t="shared" si="7"/>
        <v>9</v>
      </c>
      <c r="T32" s="9">
        <f t="shared" si="8"/>
        <v>0</v>
      </c>
      <c r="U32" s="7"/>
      <c r="V32" s="7"/>
      <c r="W32" s="7"/>
      <c r="X32" s="7"/>
    </row>
    <row r="33" spans="1:24" x14ac:dyDescent="0.3">
      <c r="A33" s="6">
        <v>921</v>
      </c>
      <c r="B33" s="6" t="s">
        <v>52</v>
      </c>
      <c r="C33" s="7"/>
      <c r="D33" s="7"/>
      <c r="E33" s="7"/>
      <c r="F33" s="7"/>
      <c r="G33" s="7"/>
      <c r="H33" s="7"/>
      <c r="I33" s="7"/>
      <c r="J33" s="7"/>
      <c r="K33">
        <v>74</v>
      </c>
      <c r="L33" s="7"/>
      <c r="M33" s="8">
        <v>4</v>
      </c>
      <c r="N33" s="7"/>
      <c r="O33" s="7"/>
      <c r="P33" s="7"/>
      <c r="Q33" s="7"/>
      <c r="R33" s="8">
        <f t="shared" si="6"/>
        <v>78</v>
      </c>
      <c r="S33" s="8">
        <f t="shared" si="7"/>
        <v>78</v>
      </c>
      <c r="T33" s="9">
        <f t="shared" si="8"/>
        <v>1</v>
      </c>
      <c r="U33" s="7"/>
      <c r="V33" s="7"/>
      <c r="W33" s="7"/>
      <c r="X33" s="7"/>
    </row>
    <row r="34" spans="1:24" x14ac:dyDescent="0.3">
      <c r="A34">
        <v>911</v>
      </c>
      <c r="B34" t="s">
        <v>172</v>
      </c>
      <c r="K34">
        <v>1</v>
      </c>
      <c r="R34" s="8">
        <f t="shared" ref="R34:R35" si="9">SUM(J34:Q34)</f>
        <v>1</v>
      </c>
      <c r="S34" s="8">
        <f t="shared" ref="S34:S35" si="10">SUM(I34,R34)</f>
        <v>1</v>
      </c>
      <c r="T34" s="9">
        <f t="shared" ref="T34:T35" si="11">R34/S34</f>
        <v>1</v>
      </c>
    </row>
    <row r="35" spans="1:24" x14ac:dyDescent="0.3">
      <c r="A35">
        <v>912</v>
      </c>
      <c r="B35" t="s">
        <v>171</v>
      </c>
      <c r="K35">
        <v>2</v>
      </c>
      <c r="R35" s="8">
        <f t="shared" si="9"/>
        <v>2</v>
      </c>
      <c r="S35" s="8">
        <f t="shared" si="10"/>
        <v>2</v>
      </c>
      <c r="T35" s="9">
        <f t="shared" si="11"/>
        <v>1</v>
      </c>
    </row>
    <row r="36" spans="1:24" x14ac:dyDescent="0.3">
      <c r="A36" s="7"/>
      <c r="B36" s="10" t="s">
        <v>53</v>
      </c>
      <c r="C36" s="7"/>
      <c r="D36" s="8">
        <v>4</v>
      </c>
      <c r="E36" s="8">
        <v>42</v>
      </c>
      <c r="F36" s="8">
        <v>37</v>
      </c>
      <c r="G36" s="8">
        <v>36</v>
      </c>
      <c r="H36" s="8">
        <v>705</v>
      </c>
      <c r="I36" s="8">
        <v>824</v>
      </c>
      <c r="J36" s="8">
        <v>12</v>
      </c>
      <c r="K36">
        <f>SUM(K13:K35)</f>
        <v>17035</v>
      </c>
      <c r="L36" s="8">
        <v>159</v>
      </c>
      <c r="M36" s="8">
        <v>8</v>
      </c>
      <c r="N36" s="7"/>
      <c r="O36" s="7"/>
      <c r="P36" s="7"/>
      <c r="Q36" s="7"/>
      <c r="R36" s="8">
        <f t="shared" ref="R36" si="12">SUM(J36:Q36)</f>
        <v>17214</v>
      </c>
      <c r="S36" s="8">
        <f t="shared" ref="S36" si="13">SUM(I36,R36)</f>
        <v>18038</v>
      </c>
      <c r="T36" s="9">
        <f t="shared" ref="T36" si="14">R36/S36</f>
        <v>0.95431866060538861</v>
      </c>
      <c r="U36" s="7"/>
      <c r="V36" s="9"/>
      <c r="W36" s="7"/>
      <c r="X36" s="7"/>
    </row>
    <row r="37" spans="1:24" x14ac:dyDescent="0.3">
      <c r="A37" s="7"/>
      <c r="B37" s="10" t="s">
        <v>54</v>
      </c>
      <c r="C37" s="9">
        <v>0</v>
      </c>
      <c r="D37" s="11">
        <v>1E-3</v>
      </c>
      <c r="E37" s="11">
        <v>1.0999999999999999E-2</v>
      </c>
      <c r="F37" s="11">
        <v>5.0000000000000001E-3</v>
      </c>
      <c r="G37" s="11">
        <v>2.4E-2</v>
      </c>
      <c r="H37" s="11">
        <v>5.2999999999999999E-2</v>
      </c>
      <c r="I37" s="11">
        <v>2.7E-2</v>
      </c>
      <c r="J37" s="9">
        <v>0</v>
      </c>
      <c r="K37" s="11">
        <f>K36/$I$279</f>
        <v>1.0031912494162527E-2</v>
      </c>
      <c r="L37" s="11">
        <v>2E-3</v>
      </c>
      <c r="M37" s="11">
        <v>1E-3</v>
      </c>
      <c r="N37" s="9">
        <v>0</v>
      </c>
      <c r="O37" s="9">
        <v>0</v>
      </c>
      <c r="P37" s="9">
        <v>0</v>
      </c>
      <c r="Q37" s="9">
        <v>0</v>
      </c>
      <c r="R37" s="11">
        <f>R36/$P$279</f>
        <v>9.3789995188999324E-3</v>
      </c>
      <c r="S37" s="11">
        <f>S36/$Q$279</f>
        <v>9.6684438779475537E-3</v>
      </c>
      <c r="T37" s="7"/>
      <c r="U37" s="9"/>
      <c r="V37" s="7"/>
      <c r="W37" s="7"/>
      <c r="X37" s="7"/>
    </row>
    <row r="39" spans="1:24" ht="17.399999999999999" customHeight="1" x14ac:dyDescent="0.3">
      <c r="A39" s="17" t="s">
        <v>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ht="27.6" customHeight="1" x14ac:dyDescent="0.3">
      <c r="A40" s="17" t="s">
        <v>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9"/>
      <c r="W40" s="19"/>
      <c r="X40" s="19"/>
    </row>
    <row r="43" spans="1:24" ht="15.6" x14ac:dyDescent="0.3">
      <c r="A43" s="1" t="s">
        <v>3</v>
      </c>
      <c r="B43" s="2"/>
      <c r="C43" s="20" t="s">
        <v>55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  <row r="44" spans="1:24" ht="14.4" customHeight="1" x14ac:dyDescent="0.3">
      <c r="A44" s="16" t="s">
        <v>2</v>
      </c>
      <c r="B44" s="16"/>
      <c r="C44" s="16"/>
    </row>
    <row r="46" spans="1:24" x14ac:dyDescent="0.3">
      <c r="A46" s="21"/>
      <c r="B46" s="21"/>
      <c r="C46" s="18" t="s">
        <v>5</v>
      </c>
      <c r="D46" s="18"/>
      <c r="E46" s="18"/>
      <c r="F46" s="18"/>
      <c r="G46" s="18"/>
      <c r="H46" s="18"/>
      <c r="I46" s="18"/>
      <c r="J46" s="18"/>
      <c r="K46" s="18" t="s">
        <v>6</v>
      </c>
      <c r="L46" s="18"/>
      <c r="M46" s="2"/>
      <c r="N46" s="3" t="s">
        <v>7</v>
      </c>
      <c r="O46" s="3" t="s">
        <v>7</v>
      </c>
      <c r="P46" s="3" t="s">
        <v>8</v>
      </c>
      <c r="Q46" s="3" t="s">
        <v>8</v>
      </c>
      <c r="R46" s="4"/>
      <c r="S46" s="4"/>
      <c r="T46" s="18"/>
      <c r="U46" s="18"/>
      <c r="V46" s="18"/>
      <c r="W46" s="18"/>
    </row>
    <row r="47" spans="1:24" x14ac:dyDescent="0.3">
      <c r="A47" s="21"/>
      <c r="B47" s="21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2"/>
      <c r="N47" s="3" t="s">
        <v>9</v>
      </c>
      <c r="O47" s="3" t="s">
        <v>10</v>
      </c>
      <c r="P47" s="3" t="s">
        <v>11</v>
      </c>
      <c r="Q47" s="3" t="s">
        <v>12</v>
      </c>
      <c r="R47" s="22"/>
      <c r="S47" s="22"/>
      <c r="T47" s="18"/>
      <c r="U47" s="18"/>
      <c r="V47" s="18"/>
      <c r="W47" s="18"/>
    </row>
    <row r="48" spans="1:24" x14ac:dyDescent="0.3">
      <c r="A48" s="5" t="s">
        <v>13</v>
      </c>
      <c r="B48" s="5" t="s">
        <v>14</v>
      </c>
      <c r="C48" s="4"/>
      <c r="D48" s="3" t="s">
        <v>15</v>
      </c>
      <c r="E48" s="3" t="s">
        <v>9</v>
      </c>
      <c r="F48" s="3" t="s">
        <v>10</v>
      </c>
      <c r="G48" s="3" t="s">
        <v>16</v>
      </c>
      <c r="H48" s="4"/>
      <c r="I48" s="3" t="s">
        <v>17</v>
      </c>
      <c r="J48" s="3" t="s">
        <v>18</v>
      </c>
      <c r="K48" s="3" t="s">
        <v>168</v>
      </c>
      <c r="L48" s="3" t="s">
        <v>9</v>
      </c>
      <c r="M48" s="3" t="s">
        <v>10</v>
      </c>
      <c r="N48" s="3" t="s">
        <v>19</v>
      </c>
      <c r="O48" s="3" t="s">
        <v>19</v>
      </c>
      <c r="P48" s="3" t="s">
        <v>8</v>
      </c>
      <c r="Q48" s="3" t="s">
        <v>8</v>
      </c>
      <c r="R48" s="3" t="s">
        <v>17</v>
      </c>
      <c r="S48" s="4"/>
      <c r="T48" s="3" t="s">
        <v>20</v>
      </c>
      <c r="U48" s="4"/>
      <c r="V48" s="4"/>
      <c r="W48" s="4"/>
      <c r="X48" s="4"/>
    </row>
    <row r="49" spans="1:24" x14ac:dyDescent="0.3">
      <c r="A49" s="5" t="s">
        <v>21</v>
      </c>
      <c r="B49" s="5" t="s">
        <v>22</v>
      </c>
      <c r="C49" s="3" t="s">
        <v>23</v>
      </c>
      <c r="D49" s="3" t="s">
        <v>24</v>
      </c>
      <c r="E49" s="3" t="s">
        <v>25</v>
      </c>
      <c r="F49" s="3" t="s">
        <v>26</v>
      </c>
      <c r="G49" s="3" t="s">
        <v>27</v>
      </c>
      <c r="H49" s="3" t="s">
        <v>28</v>
      </c>
      <c r="I49" s="3" t="s">
        <v>29</v>
      </c>
      <c r="J49" s="3" t="s">
        <v>30</v>
      </c>
      <c r="K49" s="3" t="s">
        <v>169</v>
      </c>
      <c r="L49" s="3" t="s">
        <v>25</v>
      </c>
      <c r="M49" s="3" t="s">
        <v>26</v>
      </c>
      <c r="N49" s="3" t="s">
        <v>25</v>
      </c>
      <c r="O49" s="3" t="s">
        <v>26</v>
      </c>
      <c r="P49" s="3" t="s">
        <v>31</v>
      </c>
      <c r="Q49" s="3" t="s">
        <v>32</v>
      </c>
      <c r="R49" s="3" t="s">
        <v>6</v>
      </c>
      <c r="S49" s="3" t="s">
        <v>17</v>
      </c>
      <c r="T49" s="3" t="s">
        <v>6</v>
      </c>
      <c r="U49" s="3"/>
      <c r="V49" s="3"/>
      <c r="W49" s="3"/>
      <c r="X49" s="3"/>
    </row>
    <row r="50" spans="1:24" x14ac:dyDescent="0.3">
      <c r="A50">
        <v>315</v>
      </c>
      <c r="B50" t="s">
        <v>185</v>
      </c>
      <c r="K50">
        <v>21</v>
      </c>
      <c r="R50" s="8">
        <f t="shared" ref="R50" si="15">SUM(J50:Q50)</f>
        <v>21</v>
      </c>
      <c r="S50" s="8">
        <f t="shared" ref="S50" si="16">SUM(I50,R50)</f>
        <v>21</v>
      </c>
      <c r="T50" s="9">
        <f t="shared" ref="T50" si="17">R50/S50</f>
        <v>1</v>
      </c>
    </row>
    <row r="51" spans="1:24" x14ac:dyDescent="0.3">
      <c r="A51">
        <v>317</v>
      </c>
      <c r="B51" t="s">
        <v>186</v>
      </c>
      <c r="K51">
        <v>17</v>
      </c>
      <c r="R51" s="8">
        <f t="shared" ref="R51:R82" si="18">SUM(J51:Q51)</f>
        <v>17</v>
      </c>
      <c r="S51" s="8">
        <f t="shared" ref="S51:S82" si="19">SUM(I51,R51)</f>
        <v>17</v>
      </c>
      <c r="T51" s="9">
        <f t="shared" ref="T51:T82" si="20">R51/S51</f>
        <v>1</v>
      </c>
    </row>
    <row r="52" spans="1:24" x14ac:dyDescent="0.3">
      <c r="A52" s="6">
        <v>301</v>
      </c>
      <c r="B52" s="6" t="s">
        <v>56</v>
      </c>
      <c r="C52" s="7"/>
      <c r="D52" s="7"/>
      <c r="E52" s="7"/>
      <c r="F52" s="8">
        <v>2</v>
      </c>
      <c r="G52" s="7"/>
      <c r="H52" s="7"/>
      <c r="I52" s="8">
        <v>2</v>
      </c>
      <c r="J52" s="7"/>
      <c r="K52">
        <v>17</v>
      </c>
      <c r="L52" s="7"/>
      <c r="M52" s="7"/>
      <c r="N52" s="7"/>
      <c r="O52" s="7"/>
      <c r="P52" s="7"/>
      <c r="Q52" s="7"/>
      <c r="R52" s="8">
        <f t="shared" si="18"/>
        <v>17</v>
      </c>
      <c r="S52" s="8">
        <f t="shared" si="19"/>
        <v>19</v>
      </c>
      <c r="T52" s="9">
        <f t="shared" si="20"/>
        <v>0.89473684210526316</v>
      </c>
      <c r="U52" s="7"/>
      <c r="V52" s="7"/>
      <c r="W52" s="7"/>
      <c r="X52" s="7"/>
    </row>
    <row r="53" spans="1:24" x14ac:dyDescent="0.3">
      <c r="A53" s="6">
        <v>302</v>
      </c>
      <c r="B53" s="6" t="s">
        <v>57</v>
      </c>
      <c r="C53" s="7"/>
      <c r="D53" s="7"/>
      <c r="E53" s="7"/>
      <c r="F53" s="7"/>
      <c r="G53" s="7"/>
      <c r="H53" s="8">
        <v>18</v>
      </c>
      <c r="I53" s="8">
        <v>18</v>
      </c>
      <c r="J53" s="7"/>
      <c r="K53">
        <v>788</v>
      </c>
      <c r="L53" s="7"/>
      <c r="M53" s="7"/>
      <c r="N53" s="7"/>
      <c r="O53" s="7"/>
      <c r="P53" s="7"/>
      <c r="Q53" s="7"/>
      <c r="R53" s="8">
        <f t="shared" si="18"/>
        <v>788</v>
      </c>
      <c r="S53" s="8">
        <f t="shared" si="19"/>
        <v>806</v>
      </c>
      <c r="T53" s="9">
        <f t="shared" si="20"/>
        <v>0.97766749379652607</v>
      </c>
      <c r="U53" s="7"/>
      <c r="V53" s="7"/>
      <c r="W53" s="7"/>
      <c r="X53" s="7"/>
    </row>
    <row r="54" spans="1:24" x14ac:dyDescent="0.3">
      <c r="A54" s="6">
        <v>307</v>
      </c>
      <c r="B54" s="6" t="s">
        <v>58</v>
      </c>
      <c r="C54" s="7"/>
      <c r="D54" s="7"/>
      <c r="E54" s="7"/>
      <c r="F54" s="7"/>
      <c r="G54" s="7"/>
      <c r="H54" s="8">
        <v>6</v>
      </c>
      <c r="I54" s="8">
        <v>6</v>
      </c>
      <c r="J54" s="8">
        <v>1</v>
      </c>
      <c r="K54">
        <v>56</v>
      </c>
      <c r="L54" s="7"/>
      <c r="M54" s="7"/>
      <c r="N54" s="7"/>
      <c r="O54" s="7"/>
      <c r="P54" s="7"/>
      <c r="Q54" s="7"/>
      <c r="R54" s="8">
        <f t="shared" si="18"/>
        <v>57</v>
      </c>
      <c r="S54" s="8">
        <f t="shared" si="19"/>
        <v>63</v>
      </c>
      <c r="T54" s="9">
        <f t="shared" si="20"/>
        <v>0.90476190476190477</v>
      </c>
      <c r="U54" s="7"/>
      <c r="V54" s="7"/>
      <c r="W54" s="7"/>
      <c r="X54" s="7"/>
    </row>
    <row r="55" spans="1:24" x14ac:dyDescent="0.3">
      <c r="A55" s="6">
        <v>308</v>
      </c>
      <c r="B55" s="6" t="s">
        <v>59</v>
      </c>
      <c r="C55" s="7"/>
      <c r="D55" s="8">
        <v>16</v>
      </c>
      <c r="E55" s="8">
        <v>1</v>
      </c>
      <c r="F55" s="8">
        <v>19</v>
      </c>
      <c r="G55" s="7"/>
      <c r="H55" s="8">
        <v>48</v>
      </c>
      <c r="I55" s="8">
        <v>84</v>
      </c>
      <c r="J55" s="7"/>
      <c r="K55">
        <v>920</v>
      </c>
      <c r="L55" s="8">
        <v>16</v>
      </c>
      <c r="M55" s="7"/>
      <c r="N55" s="7"/>
      <c r="O55" s="7"/>
      <c r="P55" s="7"/>
      <c r="Q55" s="7"/>
      <c r="R55" s="8">
        <f t="shared" si="18"/>
        <v>936</v>
      </c>
      <c r="S55" s="8">
        <f t="shared" si="19"/>
        <v>1020</v>
      </c>
      <c r="T55" s="9">
        <f t="shared" si="20"/>
        <v>0.91764705882352937</v>
      </c>
      <c r="U55" s="7"/>
      <c r="V55" s="7"/>
      <c r="W55" s="7"/>
      <c r="X55" s="7"/>
    </row>
    <row r="56" spans="1:24" x14ac:dyDescent="0.3">
      <c r="A56" s="6">
        <v>312</v>
      </c>
      <c r="B56" s="6" t="s">
        <v>60</v>
      </c>
      <c r="C56" s="7"/>
      <c r="D56" s="7"/>
      <c r="E56" s="7"/>
      <c r="F56" s="8">
        <v>1</v>
      </c>
      <c r="G56" s="8">
        <v>10</v>
      </c>
      <c r="H56" s="8">
        <v>6</v>
      </c>
      <c r="I56" s="8">
        <v>17</v>
      </c>
      <c r="J56" s="7"/>
      <c r="K56">
        <v>165</v>
      </c>
      <c r="L56" s="8">
        <v>13</v>
      </c>
      <c r="M56" s="7"/>
      <c r="N56" s="7"/>
      <c r="O56" s="7"/>
      <c r="P56" s="7"/>
      <c r="Q56" s="7"/>
      <c r="R56" s="8">
        <f t="shared" si="18"/>
        <v>178</v>
      </c>
      <c r="S56" s="8">
        <f t="shared" si="19"/>
        <v>195</v>
      </c>
      <c r="T56" s="9">
        <f t="shared" si="20"/>
        <v>0.9128205128205128</v>
      </c>
      <c r="U56" s="7"/>
      <c r="V56" s="7"/>
      <c r="W56" s="7"/>
      <c r="X56" s="7"/>
    </row>
    <row r="57" spans="1:24" x14ac:dyDescent="0.3">
      <c r="A57" s="6">
        <v>314</v>
      </c>
      <c r="B57" s="6" t="s">
        <v>61</v>
      </c>
      <c r="C57" s="7"/>
      <c r="D57" s="7"/>
      <c r="E57" s="7"/>
      <c r="F57" s="8">
        <v>13</v>
      </c>
      <c r="G57" s="7"/>
      <c r="H57" s="8">
        <v>200</v>
      </c>
      <c r="I57" s="8">
        <v>213</v>
      </c>
      <c r="J57" s="8">
        <v>144</v>
      </c>
      <c r="K57">
        <v>4167</v>
      </c>
      <c r="L57" s="8">
        <v>18</v>
      </c>
      <c r="M57" s="7"/>
      <c r="N57" s="7"/>
      <c r="O57" s="7"/>
      <c r="P57" s="7"/>
      <c r="Q57" s="7"/>
      <c r="R57" s="8">
        <f t="shared" si="18"/>
        <v>4329</v>
      </c>
      <c r="S57" s="8">
        <f t="shared" si="19"/>
        <v>4542</v>
      </c>
      <c r="T57" s="9">
        <f t="shared" si="20"/>
        <v>0.95310435931307791</v>
      </c>
      <c r="U57" s="7"/>
      <c r="V57" s="7"/>
      <c r="W57" s="7"/>
      <c r="X57" s="7"/>
    </row>
    <row r="58" spans="1:24" x14ac:dyDescent="0.3">
      <c r="A58" s="6">
        <v>316</v>
      </c>
      <c r="B58" s="6" t="s">
        <v>62</v>
      </c>
      <c r="C58" s="7"/>
      <c r="D58" s="7"/>
      <c r="E58" s="7"/>
      <c r="F58" s="7"/>
      <c r="G58" s="7"/>
      <c r="H58" s="7"/>
      <c r="I58" s="7"/>
      <c r="J58" s="7"/>
      <c r="K58">
        <v>32</v>
      </c>
      <c r="L58" s="7"/>
      <c r="M58" s="8">
        <v>8</v>
      </c>
      <c r="N58" s="7"/>
      <c r="O58" s="7"/>
      <c r="P58" s="7"/>
      <c r="Q58" s="7"/>
      <c r="R58" s="8">
        <f t="shared" si="18"/>
        <v>40</v>
      </c>
      <c r="S58" s="8">
        <f t="shared" si="19"/>
        <v>40</v>
      </c>
      <c r="T58" s="9">
        <f t="shared" si="20"/>
        <v>1</v>
      </c>
      <c r="U58" s="7"/>
      <c r="V58" s="7"/>
      <c r="W58" s="7"/>
      <c r="X58" s="7"/>
    </row>
    <row r="59" spans="1:24" x14ac:dyDescent="0.3">
      <c r="A59" s="6">
        <v>318</v>
      </c>
      <c r="B59" s="6" t="s">
        <v>63</v>
      </c>
      <c r="C59" s="7"/>
      <c r="D59" s="7"/>
      <c r="E59" s="7"/>
      <c r="F59" s="7"/>
      <c r="G59" s="7"/>
      <c r="H59" s="8">
        <v>20</v>
      </c>
      <c r="I59" s="8">
        <v>20</v>
      </c>
      <c r="J59" s="7"/>
      <c r="K59">
        <v>45</v>
      </c>
      <c r="L59" s="7"/>
      <c r="M59" s="7"/>
      <c r="N59" s="7"/>
      <c r="O59" s="7"/>
      <c r="P59" s="7"/>
      <c r="Q59" s="7"/>
      <c r="R59" s="8">
        <f t="shared" si="18"/>
        <v>45</v>
      </c>
      <c r="S59" s="8">
        <f t="shared" si="19"/>
        <v>65</v>
      </c>
      <c r="T59" s="9">
        <f t="shared" si="20"/>
        <v>0.69230769230769229</v>
      </c>
      <c r="U59" s="7"/>
      <c r="V59" s="7"/>
      <c r="W59" s="7"/>
      <c r="X59" s="7"/>
    </row>
    <row r="60" spans="1:24" x14ac:dyDescent="0.3">
      <c r="A60" s="6">
        <v>321</v>
      </c>
      <c r="B60" s="6" t="s">
        <v>64</v>
      </c>
      <c r="C60" s="7"/>
      <c r="D60" s="7"/>
      <c r="E60" s="7"/>
      <c r="F60" s="7"/>
      <c r="G60" s="7"/>
      <c r="H60" s="8">
        <v>1</v>
      </c>
      <c r="I60" s="8">
        <v>1</v>
      </c>
      <c r="J60" s="7"/>
      <c r="K60">
        <v>37</v>
      </c>
      <c r="L60" s="7"/>
      <c r="M60" s="7"/>
      <c r="N60" s="7"/>
      <c r="O60" s="7"/>
      <c r="P60" s="7"/>
      <c r="Q60" s="7"/>
      <c r="R60" s="8">
        <f t="shared" si="18"/>
        <v>37</v>
      </c>
      <c r="S60" s="8">
        <f t="shared" si="19"/>
        <v>38</v>
      </c>
      <c r="T60" s="9">
        <f t="shared" si="20"/>
        <v>0.97368421052631582</v>
      </c>
      <c r="U60" s="7"/>
      <c r="V60" s="7"/>
      <c r="W60" s="7"/>
      <c r="X60" s="7"/>
    </row>
    <row r="61" spans="1:24" x14ac:dyDescent="0.3">
      <c r="A61" s="6">
        <v>322</v>
      </c>
      <c r="B61" s="6" t="s">
        <v>65</v>
      </c>
      <c r="C61" s="7"/>
      <c r="D61" s="7"/>
      <c r="E61" s="7"/>
      <c r="F61" s="7"/>
      <c r="G61" s="7"/>
      <c r="H61" s="8">
        <v>4</v>
      </c>
      <c r="I61" s="8">
        <v>4</v>
      </c>
      <c r="J61" s="7"/>
      <c r="K61">
        <v>47</v>
      </c>
      <c r="L61" s="7"/>
      <c r="M61" s="7"/>
      <c r="N61" s="7"/>
      <c r="O61" s="7"/>
      <c r="P61" s="7"/>
      <c r="Q61" s="7"/>
      <c r="R61" s="8">
        <f t="shared" si="18"/>
        <v>47</v>
      </c>
      <c r="S61" s="8">
        <f t="shared" si="19"/>
        <v>51</v>
      </c>
      <c r="T61" s="9">
        <f t="shared" si="20"/>
        <v>0.92156862745098034</v>
      </c>
      <c r="U61" s="7"/>
      <c r="V61" s="7"/>
      <c r="W61" s="7"/>
      <c r="X61" s="7"/>
    </row>
    <row r="62" spans="1:24" x14ac:dyDescent="0.3">
      <c r="A62" s="6">
        <v>323</v>
      </c>
      <c r="B62" s="6" t="s">
        <v>66</v>
      </c>
      <c r="C62" s="7"/>
      <c r="D62" s="7"/>
      <c r="E62" s="8">
        <v>19</v>
      </c>
      <c r="F62" s="7"/>
      <c r="G62" s="7"/>
      <c r="H62" s="7"/>
      <c r="I62" s="8">
        <v>19</v>
      </c>
      <c r="J62" s="7"/>
      <c r="K62">
        <v>110</v>
      </c>
      <c r="L62" s="7"/>
      <c r="M62" s="7"/>
      <c r="N62" s="7"/>
      <c r="O62" s="7"/>
      <c r="P62" s="7"/>
      <c r="Q62" s="7"/>
      <c r="R62" s="8">
        <f t="shared" si="18"/>
        <v>110</v>
      </c>
      <c r="S62" s="8">
        <f t="shared" si="19"/>
        <v>129</v>
      </c>
      <c r="T62" s="9">
        <f t="shared" si="20"/>
        <v>0.8527131782945736</v>
      </c>
      <c r="U62" s="7"/>
      <c r="V62" s="7"/>
      <c r="W62" s="7"/>
      <c r="X62" s="7"/>
    </row>
    <row r="63" spans="1:24" x14ac:dyDescent="0.3">
      <c r="A63" s="6">
        <v>324</v>
      </c>
      <c r="B63" s="6" t="s">
        <v>67</v>
      </c>
      <c r="C63" s="7"/>
      <c r="D63" s="7"/>
      <c r="E63" s="7"/>
      <c r="F63" s="7"/>
      <c r="G63" s="7"/>
      <c r="H63" s="8">
        <v>17</v>
      </c>
      <c r="I63" s="8">
        <v>17</v>
      </c>
      <c r="J63" s="7"/>
      <c r="K63">
        <v>1</v>
      </c>
      <c r="L63" s="7"/>
      <c r="M63" s="7"/>
      <c r="N63" s="7"/>
      <c r="O63" s="7"/>
      <c r="P63" s="7"/>
      <c r="Q63" s="7"/>
      <c r="R63" s="8">
        <f t="shared" si="18"/>
        <v>1</v>
      </c>
      <c r="S63" s="8">
        <f t="shared" si="19"/>
        <v>18</v>
      </c>
      <c r="T63" s="9">
        <f t="shared" si="20"/>
        <v>5.5555555555555552E-2</v>
      </c>
      <c r="U63" s="7"/>
      <c r="V63" s="7"/>
      <c r="W63" s="7"/>
      <c r="X63" s="7"/>
    </row>
    <row r="64" spans="1:24" x14ac:dyDescent="0.3">
      <c r="A64" s="6">
        <v>328</v>
      </c>
      <c r="B64" s="6" t="s">
        <v>68</v>
      </c>
      <c r="C64" s="7"/>
      <c r="D64" s="7"/>
      <c r="E64" s="8">
        <v>10</v>
      </c>
      <c r="F64" s="8">
        <v>1</v>
      </c>
      <c r="G64" s="7"/>
      <c r="H64" s="8">
        <v>139</v>
      </c>
      <c r="I64" s="8">
        <v>150</v>
      </c>
      <c r="J64" s="8">
        <v>30</v>
      </c>
      <c r="K64">
        <v>3187</v>
      </c>
      <c r="L64" s="8">
        <v>167</v>
      </c>
      <c r="M64" s="7"/>
      <c r="N64" s="7"/>
      <c r="O64" s="7"/>
      <c r="P64" s="7"/>
      <c r="Q64" s="7"/>
      <c r="R64" s="8">
        <f t="shared" si="18"/>
        <v>3384</v>
      </c>
      <c r="S64" s="8">
        <f t="shared" si="19"/>
        <v>3534</v>
      </c>
      <c r="T64" s="9">
        <f t="shared" si="20"/>
        <v>0.95755517826825132</v>
      </c>
      <c r="U64" s="8"/>
      <c r="V64" s="9"/>
      <c r="W64" s="7"/>
      <c r="X64" s="7"/>
    </row>
    <row r="65" spans="1:24" x14ac:dyDescent="0.3">
      <c r="A65" s="6">
        <v>329</v>
      </c>
      <c r="B65" s="6" t="s">
        <v>69</v>
      </c>
      <c r="C65" s="7"/>
      <c r="D65" s="8">
        <v>168</v>
      </c>
      <c r="E65" s="7"/>
      <c r="F65" s="8">
        <v>8</v>
      </c>
      <c r="G65" s="7"/>
      <c r="H65" s="8">
        <v>73</v>
      </c>
      <c r="I65" s="8">
        <v>249</v>
      </c>
      <c r="J65" s="7"/>
      <c r="K65">
        <v>1069</v>
      </c>
      <c r="L65" s="8">
        <v>15</v>
      </c>
      <c r="M65" s="7"/>
      <c r="N65" s="7"/>
      <c r="O65" s="7"/>
      <c r="P65" s="7"/>
      <c r="Q65" s="7"/>
      <c r="R65" s="8">
        <f t="shared" si="18"/>
        <v>1084</v>
      </c>
      <c r="S65" s="8">
        <f t="shared" si="19"/>
        <v>1333</v>
      </c>
      <c r="T65" s="9">
        <f t="shared" si="20"/>
        <v>0.81320330082520631</v>
      </c>
      <c r="U65" s="7"/>
      <c r="V65" s="7"/>
      <c r="W65" s="7"/>
      <c r="X65" s="7"/>
    </row>
    <row r="66" spans="1:24" x14ac:dyDescent="0.3">
      <c r="A66" s="6">
        <v>330</v>
      </c>
      <c r="B66" s="6" t="s">
        <v>70</v>
      </c>
      <c r="C66" s="7"/>
      <c r="D66" s="7"/>
      <c r="E66" s="7"/>
      <c r="F66" s="7"/>
      <c r="G66" s="7"/>
      <c r="H66" s="8">
        <v>13</v>
      </c>
      <c r="I66" s="8">
        <v>13</v>
      </c>
      <c r="J66" s="8">
        <v>34</v>
      </c>
      <c r="K66">
        <v>58</v>
      </c>
      <c r="L66" s="7"/>
      <c r="M66" s="7"/>
      <c r="N66" s="7"/>
      <c r="O66" s="7"/>
      <c r="P66" s="7"/>
      <c r="Q66" s="7"/>
      <c r="R66" s="8">
        <f t="shared" si="18"/>
        <v>92</v>
      </c>
      <c r="S66" s="8">
        <f t="shared" si="19"/>
        <v>105</v>
      </c>
      <c r="T66" s="9">
        <f t="shared" si="20"/>
        <v>0.87619047619047619</v>
      </c>
      <c r="U66" s="7"/>
      <c r="V66" s="7"/>
      <c r="W66" s="7"/>
      <c r="X66" s="7"/>
    </row>
    <row r="67" spans="1:24" x14ac:dyDescent="0.3">
      <c r="A67" s="6">
        <v>333</v>
      </c>
      <c r="B67" s="6" t="s">
        <v>71</v>
      </c>
      <c r="C67" s="7"/>
      <c r="D67" s="7"/>
      <c r="E67" s="7"/>
      <c r="F67" s="7"/>
      <c r="G67" s="7"/>
      <c r="H67" s="8">
        <v>6</v>
      </c>
      <c r="I67" s="8">
        <v>6</v>
      </c>
      <c r="J67" s="7"/>
      <c r="K67">
        <v>49</v>
      </c>
      <c r="L67" s="7"/>
      <c r="M67" s="7"/>
      <c r="N67" s="7"/>
      <c r="O67" s="7"/>
      <c r="P67" s="7"/>
      <c r="Q67" s="7"/>
      <c r="R67" s="8">
        <f t="shared" si="18"/>
        <v>49</v>
      </c>
      <c r="S67" s="8">
        <f t="shared" si="19"/>
        <v>55</v>
      </c>
      <c r="T67" s="9">
        <f t="shared" si="20"/>
        <v>0.89090909090909087</v>
      </c>
      <c r="U67" s="7"/>
      <c r="V67" s="7"/>
      <c r="W67" s="7"/>
      <c r="X67" s="7"/>
    </row>
    <row r="68" spans="1:24" x14ac:dyDescent="0.3">
      <c r="A68" s="6">
        <v>334</v>
      </c>
      <c r="B68" s="6" t="s">
        <v>72</v>
      </c>
      <c r="C68" s="7"/>
      <c r="D68" s="7"/>
      <c r="E68" s="7"/>
      <c r="F68" s="7"/>
      <c r="G68" s="7"/>
      <c r="H68" s="8">
        <v>1</v>
      </c>
      <c r="I68" s="8">
        <v>1</v>
      </c>
      <c r="J68" s="7"/>
      <c r="K68">
        <v>19</v>
      </c>
      <c r="L68" s="7"/>
      <c r="M68" s="7"/>
      <c r="N68" s="7"/>
      <c r="O68" s="7"/>
      <c r="P68" s="7"/>
      <c r="Q68" s="7"/>
      <c r="R68" s="8">
        <f t="shared" si="18"/>
        <v>19</v>
      </c>
      <c r="S68" s="8">
        <f t="shared" si="19"/>
        <v>20</v>
      </c>
      <c r="T68" s="9">
        <f t="shared" si="20"/>
        <v>0.95</v>
      </c>
      <c r="U68" s="7"/>
      <c r="V68" s="7"/>
      <c r="W68" s="7"/>
      <c r="X68" s="7"/>
    </row>
    <row r="69" spans="1:24" x14ac:dyDescent="0.3">
      <c r="A69" s="6">
        <v>335</v>
      </c>
      <c r="B69" s="6" t="s">
        <v>73</v>
      </c>
      <c r="C69" s="7"/>
      <c r="D69" s="8">
        <v>1542</v>
      </c>
      <c r="E69" s="7"/>
      <c r="F69" s="8">
        <v>19</v>
      </c>
      <c r="G69" s="7"/>
      <c r="H69" s="8">
        <v>3</v>
      </c>
      <c r="I69" s="8">
        <v>1564</v>
      </c>
      <c r="J69" s="7"/>
      <c r="K69" s="8">
        <v>0</v>
      </c>
      <c r="L69" s="7"/>
      <c r="M69" s="7"/>
      <c r="N69" s="7"/>
      <c r="O69" s="7"/>
      <c r="P69" s="7"/>
      <c r="Q69" s="7"/>
      <c r="R69" s="8">
        <f t="shared" si="18"/>
        <v>0</v>
      </c>
      <c r="S69" s="8">
        <f t="shared" si="19"/>
        <v>1564</v>
      </c>
      <c r="T69" s="9">
        <f t="shared" si="20"/>
        <v>0</v>
      </c>
      <c r="U69" s="7"/>
      <c r="V69" s="7"/>
      <c r="W69" s="7"/>
      <c r="X69" s="7"/>
    </row>
    <row r="70" spans="1:24" ht="19.2" x14ac:dyDescent="0.3">
      <c r="A70" s="6">
        <v>336</v>
      </c>
      <c r="B70" s="6" t="s">
        <v>74</v>
      </c>
      <c r="C70" s="7"/>
      <c r="D70" s="8">
        <v>108</v>
      </c>
      <c r="E70" s="7"/>
      <c r="F70" s="8">
        <v>13</v>
      </c>
      <c r="G70" s="7"/>
      <c r="H70" s="8">
        <v>1</v>
      </c>
      <c r="I70" s="8">
        <v>122</v>
      </c>
      <c r="J70" s="7"/>
      <c r="K70" s="8">
        <v>2</v>
      </c>
      <c r="L70" s="7"/>
      <c r="M70" s="7"/>
      <c r="N70" s="7"/>
      <c r="O70" s="7"/>
      <c r="P70" s="7"/>
      <c r="Q70" s="7"/>
      <c r="R70" s="8">
        <f t="shared" si="18"/>
        <v>2</v>
      </c>
      <c r="S70" s="8">
        <f t="shared" si="19"/>
        <v>124</v>
      </c>
      <c r="T70" s="9">
        <f t="shared" si="20"/>
        <v>1.6129032258064516E-2</v>
      </c>
      <c r="U70" s="7"/>
      <c r="V70" s="7"/>
      <c r="W70" s="7"/>
      <c r="X70" s="7"/>
    </row>
    <row r="71" spans="1:24" x14ac:dyDescent="0.3">
      <c r="A71" s="6">
        <v>339</v>
      </c>
      <c r="B71" s="6" t="s">
        <v>75</v>
      </c>
      <c r="C71" s="7"/>
      <c r="D71" s="8">
        <v>508</v>
      </c>
      <c r="E71" s="7"/>
      <c r="F71" s="8">
        <v>13</v>
      </c>
      <c r="G71" s="7"/>
      <c r="H71" s="7"/>
      <c r="I71" s="8">
        <v>521</v>
      </c>
      <c r="J71" s="7"/>
      <c r="K71">
        <v>40</v>
      </c>
      <c r="L71" s="7"/>
      <c r="M71" s="7"/>
      <c r="N71" s="7"/>
      <c r="O71" s="7"/>
      <c r="P71" s="7"/>
      <c r="Q71" s="7"/>
      <c r="R71" s="8">
        <f t="shared" si="18"/>
        <v>40</v>
      </c>
      <c r="S71" s="8">
        <f t="shared" si="19"/>
        <v>561</v>
      </c>
      <c r="T71" s="9">
        <f t="shared" si="20"/>
        <v>7.130124777183601E-2</v>
      </c>
      <c r="U71" s="7"/>
      <c r="V71" s="7"/>
      <c r="W71" s="7"/>
      <c r="X71" s="7"/>
    </row>
    <row r="72" spans="1:24" x14ac:dyDescent="0.3">
      <c r="A72" s="6">
        <v>341</v>
      </c>
      <c r="B72" s="6" t="s">
        <v>76</v>
      </c>
      <c r="C72" s="7"/>
      <c r="D72" s="7"/>
      <c r="E72" s="7"/>
      <c r="F72" s="7"/>
      <c r="G72" s="7"/>
      <c r="H72" s="8">
        <v>1</v>
      </c>
      <c r="I72" s="8">
        <v>1</v>
      </c>
      <c r="J72" s="7"/>
      <c r="K72">
        <v>9</v>
      </c>
      <c r="L72" s="7"/>
      <c r="M72" s="7"/>
      <c r="N72" s="7"/>
      <c r="O72" s="7"/>
      <c r="P72" s="7"/>
      <c r="Q72" s="7"/>
      <c r="R72" s="8">
        <f t="shared" si="18"/>
        <v>9</v>
      </c>
      <c r="S72" s="8">
        <f t="shared" si="19"/>
        <v>10</v>
      </c>
      <c r="T72" s="9">
        <f t="shared" si="20"/>
        <v>0.9</v>
      </c>
      <c r="U72" s="7"/>
      <c r="V72" s="7"/>
      <c r="W72" s="7"/>
      <c r="X72" s="7"/>
    </row>
    <row r="73" spans="1:24" x14ac:dyDescent="0.3">
      <c r="A73" s="6">
        <v>351</v>
      </c>
      <c r="B73" s="6" t="s">
        <v>77</v>
      </c>
      <c r="C73" s="7"/>
      <c r="D73" s="8">
        <v>90</v>
      </c>
      <c r="E73" s="8">
        <v>643</v>
      </c>
      <c r="F73" s="8">
        <v>60</v>
      </c>
      <c r="G73" s="8">
        <v>22</v>
      </c>
      <c r="H73" s="8">
        <v>407</v>
      </c>
      <c r="I73" s="8">
        <v>1222</v>
      </c>
      <c r="J73" s="8">
        <v>69</v>
      </c>
      <c r="K73">
        <v>29936</v>
      </c>
      <c r="L73" s="8">
        <v>583</v>
      </c>
      <c r="M73" s="7"/>
      <c r="N73" s="7"/>
      <c r="O73" s="7"/>
      <c r="P73" s="7"/>
      <c r="Q73" s="7"/>
      <c r="R73" s="8">
        <f t="shared" si="18"/>
        <v>30588</v>
      </c>
      <c r="S73" s="8">
        <f t="shared" si="19"/>
        <v>31810</v>
      </c>
      <c r="T73" s="9">
        <f t="shared" si="20"/>
        <v>0.9615844074190506</v>
      </c>
      <c r="U73" s="8"/>
      <c r="V73" s="9"/>
      <c r="W73" s="7"/>
      <c r="X73" s="7"/>
    </row>
    <row r="74" spans="1:24" x14ac:dyDescent="0.3">
      <c r="A74" s="6">
        <v>354</v>
      </c>
      <c r="B74" s="6" t="s">
        <v>78</v>
      </c>
      <c r="C74" s="7"/>
      <c r="D74" s="7"/>
      <c r="E74" s="8">
        <v>1</v>
      </c>
      <c r="F74" s="7"/>
      <c r="G74" s="7"/>
      <c r="H74" s="8">
        <v>26</v>
      </c>
      <c r="I74" s="8">
        <v>27</v>
      </c>
      <c r="J74" s="7"/>
      <c r="K74">
        <v>271</v>
      </c>
      <c r="L74" s="8">
        <v>1</v>
      </c>
      <c r="M74" s="7"/>
      <c r="N74" s="7"/>
      <c r="O74" s="7"/>
      <c r="P74" s="7"/>
      <c r="Q74" s="7"/>
      <c r="R74" s="8">
        <f t="shared" si="18"/>
        <v>272</v>
      </c>
      <c r="S74" s="8">
        <f t="shared" si="19"/>
        <v>299</v>
      </c>
      <c r="T74" s="9">
        <f t="shared" si="20"/>
        <v>0.90969899665551834</v>
      </c>
      <c r="U74" s="7"/>
      <c r="V74" s="7"/>
      <c r="W74" s="7"/>
      <c r="X74" s="7"/>
    </row>
    <row r="75" spans="1:24" x14ac:dyDescent="0.3">
      <c r="A75" s="6">
        <v>362</v>
      </c>
      <c r="B75" s="6" t="s">
        <v>79</v>
      </c>
      <c r="C75" s="7"/>
      <c r="D75" s="8">
        <v>266</v>
      </c>
      <c r="E75" s="7"/>
      <c r="F75" s="8">
        <v>16</v>
      </c>
      <c r="G75" s="7"/>
      <c r="H75" s="8">
        <v>2</v>
      </c>
      <c r="I75" s="8">
        <v>284</v>
      </c>
      <c r="J75" s="8">
        <v>43</v>
      </c>
      <c r="K75">
        <v>395</v>
      </c>
      <c r="L75" s="8">
        <v>6</v>
      </c>
      <c r="M75" s="7"/>
      <c r="N75" s="7"/>
      <c r="O75" s="7"/>
      <c r="P75" s="7"/>
      <c r="Q75" s="7"/>
      <c r="R75" s="8">
        <f t="shared" si="18"/>
        <v>444</v>
      </c>
      <c r="S75" s="8">
        <f t="shared" si="19"/>
        <v>728</v>
      </c>
      <c r="T75" s="9">
        <f t="shared" si="20"/>
        <v>0.60989010989010994</v>
      </c>
      <c r="U75" s="7"/>
      <c r="V75" s="7"/>
      <c r="W75" s="7"/>
      <c r="X75" s="7"/>
    </row>
    <row r="76" spans="1:24" x14ac:dyDescent="0.3">
      <c r="A76" s="6">
        <v>365</v>
      </c>
      <c r="B76" s="6" t="s">
        <v>80</v>
      </c>
      <c r="C76" s="7"/>
      <c r="D76" s="8">
        <v>36</v>
      </c>
      <c r="E76" s="7"/>
      <c r="F76" s="8">
        <v>9</v>
      </c>
      <c r="G76" s="7"/>
      <c r="H76" s="8">
        <v>2</v>
      </c>
      <c r="I76" s="8">
        <v>47</v>
      </c>
      <c r="J76" s="8">
        <v>9</v>
      </c>
      <c r="K76">
        <v>26</v>
      </c>
      <c r="L76" s="7"/>
      <c r="M76" s="7"/>
      <c r="N76" s="7"/>
      <c r="O76" s="7"/>
      <c r="P76" s="7"/>
      <c r="Q76" s="7"/>
      <c r="R76" s="8">
        <f t="shared" si="18"/>
        <v>35</v>
      </c>
      <c r="S76" s="8">
        <f t="shared" si="19"/>
        <v>82</v>
      </c>
      <c r="T76" s="9">
        <f t="shared" si="20"/>
        <v>0.42682926829268292</v>
      </c>
      <c r="U76" s="7"/>
      <c r="V76" s="7"/>
      <c r="W76" s="7"/>
      <c r="X76" s="7"/>
    </row>
    <row r="77" spans="1:24" x14ac:dyDescent="0.3">
      <c r="A77" s="6">
        <v>368</v>
      </c>
      <c r="B77" s="6" t="s">
        <v>81</v>
      </c>
      <c r="C77" s="7"/>
      <c r="D77" s="7"/>
      <c r="E77" s="7"/>
      <c r="F77" s="7"/>
      <c r="G77" s="7"/>
      <c r="H77" s="8">
        <v>4</v>
      </c>
      <c r="I77" s="8">
        <v>4</v>
      </c>
      <c r="J77" s="7"/>
      <c r="L77" s="7"/>
      <c r="M77" s="7"/>
      <c r="N77" s="7"/>
      <c r="O77" s="7"/>
      <c r="P77" s="7"/>
      <c r="Q77" s="7"/>
      <c r="R77" s="8">
        <f t="shared" si="18"/>
        <v>0</v>
      </c>
      <c r="S77" s="8">
        <f t="shared" si="19"/>
        <v>4</v>
      </c>
      <c r="T77" s="9">
        <f t="shared" si="20"/>
        <v>0</v>
      </c>
      <c r="U77" s="7"/>
      <c r="V77" s="7"/>
      <c r="W77" s="7"/>
      <c r="X77" s="7"/>
    </row>
    <row r="78" spans="1:24" x14ac:dyDescent="0.3">
      <c r="A78" s="6">
        <v>369</v>
      </c>
      <c r="B78" s="6" t="s">
        <v>82</v>
      </c>
      <c r="C78" s="7"/>
      <c r="D78" s="7"/>
      <c r="E78" s="7"/>
      <c r="F78" s="7"/>
      <c r="G78" s="7"/>
      <c r="H78" s="7"/>
      <c r="I78" s="7"/>
      <c r="J78" s="8">
        <v>1</v>
      </c>
      <c r="L78" s="7"/>
      <c r="M78" s="7"/>
      <c r="N78" s="7"/>
      <c r="O78" s="7"/>
      <c r="P78" s="7"/>
      <c r="Q78" s="7"/>
      <c r="R78" s="8">
        <f t="shared" si="18"/>
        <v>1</v>
      </c>
      <c r="S78" s="8">
        <f t="shared" si="19"/>
        <v>1</v>
      </c>
      <c r="T78" s="9">
        <f t="shared" si="20"/>
        <v>1</v>
      </c>
      <c r="U78" s="7"/>
      <c r="V78" s="7"/>
      <c r="W78" s="7"/>
      <c r="X78" s="7"/>
    </row>
    <row r="79" spans="1:24" x14ac:dyDescent="0.3">
      <c r="A79" s="6">
        <v>395</v>
      </c>
      <c r="B79" s="6" t="s">
        <v>83</v>
      </c>
      <c r="C79" s="7"/>
      <c r="D79" s="8">
        <v>70</v>
      </c>
      <c r="E79" s="8">
        <v>12</v>
      </c>
      <c r="F79" s="8">
        <v>344</v>
      </c>
      <c r="G79" s="8">
        <v>18</v>
      </c>
      <c r="H79" s="8">
        <v>289</v>
      </c>
      <c r="I79" s="8">
        <v>733</v>
      </c>
      <c r="J79" s="7"/>
      <c r="K79">
        <v>42193</v>
      </c>
      <c r="L79" s="8">
        <v>119</v>
      </c>
      <c r="M79" s="8">
        <v>63</v>
      </c>
      <c r="N79" s="7"/>
      <c r="O79" s="7"/>
      <c r="P79" s="7"/>
      <c r="Q79" s="7"/>
      <c r="R79" s="8">
        <f t="shared" si="18"/>
        <v>42375</v>
      </c>
      <c r="S79" s="8">
        <f t="shared" si="19"/>
        <v>43108</v>
      </c>
      <c r="T79" s="9">
        <f t="shared" si="20"/>
        <v>0.98299619560174445</v>
      </c>
      <c r="U79" s="8"/>
      <c r="V79" s="9"/>
      <c r="W79" s="7"/>
      <c r="X79" s="7"/>
    </row>
    <row r="80" spans="1:24" x14ac:dyDescent="0.3">
      <c r="A80" s="6">
        <v>396</v>
      </c>
      <c r="B80" s="6" t="s">
        <v>84</v>
      </c>
      <c r="C80" s="7"/>
      <c r="D80" s="8">
        <v>26</v>
      </c>
      <c r="E80" s="7"/>
      <c r="F80" s="8">
        <v>263</v>
      </c>
      <c r="G80" s="7"/>
      <c r="H80" s="8">
        <v>1016</v>
      </c>
      <c r="I80" s="8">
        <v>1305</v>
      </c>
      <c r="J80" s="7"/>
      <c r="K80">
        <v>20928</v>
      </c>
      <c r="L80" s="8">
        <v>11057</v>
      </c>
      <c r="M80" s="8">
        <v>1404</v>
      </c>
      <c r="N80" s="7"/>
      <c r="O80" s="7"/>
      <c r="P80" s="7"/>
      <c r="Q80" s="7"/>
      <c r="R80" s="8">
        <f t="shared" si="18"/>
        <v>33389</v>
      </c>
      <c r="S80" s="8">
        <f t="shared" si="19"/>
        <v>34694</v>
      </c>
      <c r="T80" s="9">
        <f t="shared" si="20"/>
        <v>0.96238542687496398</v>
      </c>
      <c r="U80" s="8"/>
      <c r="V80" s="9"/>
      <c r="W80" s="7"/>
      <c r="X80" s="7"/>
    </row>
    <row r="81" spans="1:24" ht="19.2" x14ac:dyDescent="0.3">
      <c r="A81" s="6">
        <v>398</v>
      </c>
      <c r="B81" s="6" t="s">
        <v>85</v>
      </c>
      <c r="C81" s="7"/>
      <c r="D81" s="8">
        <v>36</v>
      </c>
      <c r="E81" s="8">
        <v>6</v>
      </c>
      <c r="F81" s="8">
        <v>71</v>
      </c>
      <c r="G81" s="8">
        <v>4</v>
      </c>
      <c r="H81" s="8">
        <v>95</v>
      </c>
      <c r="I81" s="8">
        <v>212</v>
      </c>
      <c r="J81" s="7"/>
      <c r="K81">
        <v>8796</v>
      </c>
      <c r="L81" s="8">
        <v>3886</v>
      </c>
      <c r="M81" s="8">
        <v>398</v>
      </c>
      <c r="N81" s="7"/>
      <c r="O81" s="7"/>
      <c r="P81" s="7"/>
      <c r="Q81" s="7"/>
      <c r="R81" s="8">
        <f t="shared" si="18"/>
        <v>13080</v>
      </c>
      <c r="S81" s="8">
        <f t="shared" si="19"/>
        <v>13292</v>
      </c>
      <c r="T81" s="9">
        <f t="shared" si="20"/>
        <v>0.98405055672585018</v>
      </c>
      <c r="U81" s="8"/>
      <c r="V81" s="9"/>
      <c r="W81" s="7"/>
      <c r="X81" s="7"/>
    </row>
    <row r="82" spans="1:24" x14ac:dyDescent="0.3">
      <c r="A82" s="6">
        <v>399</v>
      </c>
      <c r="B82" s="6" t="s">
        <v>86</v>
      </c>
      <c r="C82" s="7"/>
      <c r="D82" s="7"/>
      <c r="E82" s="8">
        <v>22</v>
      </c>
      <c r="F82" s="8">
        <v>455</v>
      </c>
      <c r="G82" s="8">
        <v>2</v>
      </c>
      <c r="H82" s="8">
        <v>56</v>
      </c>
      <c r="I82" s="8">
        <v>535</v>
      </c>
      <c r="J82" s="7"/>
      <c r="K82">
        <v>32433</v>
      </c>
      <c r="L82" s="8">
        <v>5150</v>
      </c>
      <c r="M82" s="8">
        <v>2762</v>
      </c>
      <c r="N82" s="7"/>
      <c r="O82" s="7"/>
      <c r="P82" s="7"/>
      <c r="Q82" s="7"/>
      <c r="R82" s="8">
        <f t="shared" si="18"/>
        <v>40345</v>
      </c>
      <c r="S82" s="8">
        <f t="shared" si="19"/>
        <v>40880</v>
      </c>
      <c r="T82" s="9">
        <f t="shared" si="20"/>
        <v>0.98691291585127205</v>
      </c>
      <c r="U82" s="8"/>
      <c r="V82" s="9"/>
      <c r="W82" s="7"/>
      <c r="X82" s="7"/>
    </row>
    <row r="83" spans="1:24" x14ac:dyDescent="0.3">
      <c r="A83">
        <v>355</v>
      </c>
      <c r="B83" t="s">
        <v>183</v>
      </c>
      <c r="K83">
        <v>4</v>
      </c>
    </row>
    <row r="84" spans="1:24" x14ac:dyDescent="0.3">
      <c r="A84">
        <v>361</v>
      </c>
      <c r="B84" t="s">
        <v>184</v>
      </c>
      <c r="K84">
        <v>5</v>
      </c>
    </row>
    <row r="85" spans="1:24" x14ac:dyDescent="0.3">
      <c r="A85" s="7"/>
      <c r="B85" s="10" t="s">
        <v>53</v>
      </c>
      <c r="C85" s="7"/>
      <c r="D85" s="8">
        <v>2866</v>
      </c>
      <c r="E85" s="8">
        <v>714</v>
      </c>
      <c r="F85" s="8">
        <v>1307</v>
      </c>
      <c r="G85" s="8">
        <v>56</v>
      </c>
      <c r="H85" s="8">
        <v>2454</v>
      </c>
      <c r="I85" s="8">
        <v>7397</v>
      </c>
      <c r="J85" s="8">
        <v>331</v>
      </c>
      <c r="K85">
        <f>SUM(K50:K84)</f>
        <v>145843</v>
      </c>
      <c r="L85" s="8">
        <v>21031</v>
      </c>
      <c r="M85" s="8">
        <v>4635</v>
      </c>
      <c r="N85" s="7"/>
      <c r="O85" s="7"/>
      <c r="P85" s="7"/>
      <c r="Q85" s="7"/>
      <c r="R85" s="8">
        <f t="shared" ref="R85" si="21">SUM(J85:Q85)</f>
        <v>171840</v>
      </c>
      <c r="S85" s="8">
        <f t="shared" ref="S85" si="22">SUM(I85,R85)</f>
        <v>179237</v>
      </c>
      <c r="T85" s="9">
        <f t="shared" ref="T85" si="23">R85/S85</f>
        <v>0.95873061923598368</v>
      </c>
      <c r="U85" s="8"/>
      <c r="V85" s="9"/>
      <c r="W85" s="7"/>
      <c r="X85" s="7"/>
    </row>
    <row r="86" spans="1:24" x14ac:dyDescent="0.3">
      <c r="A86" s="7"/>
      <c r="B86" s="10" t="s">
        <v>54</v>
      </c>
      <c r="C86" s="9">
        <v>0</v>
      </c>
      <c r="D86" s="11">
        <v>0.57699999999999996</v>
      </c>
      <c r="E86" s="11">
        <v>0.191</v>
      </c>
      <c r="F86" s="11">
        <v>0.191</v>
      </c>
      <c r="G86" s="11">
        <v>3.7999999999999999E-2</v>
      </c>
      <c r="H86" s="11">
        <v>0.186</v>
      </c>
      <c r="I86" s="11">
        <v>0.24399999999999999</v>
      </c>
      <c r="J86" s="11">
        <v>1.0999999999999999E-2</v>
      </c>
      <c r="K86" s="11">
        <f>K85/$I$279</f>
        <v>8.5886951211396861E-2</v>
      </c>
      <c r="L86" s="9">
        <v>0.23</v>
      </c>
      <c r="M86" s="11">
        <v>0.29299999999999998</v>
      </c>
      <c r="N86" s="9">
        <v>0</v>
      </c>
      <c r="O86" s="9">
        <v>0</v>
      </c>
      <c r="P86" s="9">
        <v>0</v>
      </c>
      <c r="Q86" s="9">
        <v>0</v>
      </c>
      <c r="R86" s="11">
        <f>R85/$P$279</f>
        <v>9.3626541032169414E-2</v>
      </c>
      <c r="S86" s="11">
        <f>S85/$Q$279</f>
        <v>9.6071785971376306E-2</v>
      </c>
      <c r="T86" s="7"/>
      <c r="U86" s="11"/>
      <c r="V86" s="7"/>
      <c r="W86" s="7"/>
      <c r="X86" s="7"/>
    </row>
    <row r="88" spans="1:24" ht="17.399999999999999" customHeight="1" x14ac:dyDescent="0.3">
      <c r="A88" s="17" t="s">
        <v>0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ht="27.6" customHeight="1" x14ac:dyDescent="0.3">
      <c r="A89" s="17" t="s">
        <v>1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9"/>
      <c r="W89" s="19"/>
      <c r="X89" s="19"/>
    </row>
    <row r="92" spans="1:24" ht="15.6" x14ac:dyDescent="0.3">
      <c r="A92" s="1" t="s">
        <v>3</v>
      </c>
      <c r="B92" s="2"/>
      <c r="C92" s="20" t="s">
        <v>87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</row>
    <row r="93" spans="1:24" x14ac:dyDescent="0.3">
      <c r="A93" s="16" t="s">
        <v>2</v>
      </c>
      <c r="B93" s="16"/>
      <c r="C93" s="16"/>
    </row>
    <row r="95" spans="1:24" x14ac:dyDescent="0.3">
      <c r="A95" s="21"/>
      <c r="B95" s="21"/>
      <c r="C95" s="18" t="s">
        <v>5</v>
      </c>
      <c r="D95" s="18"/>
      <c r="E95" s="18"/>
      <c r="F95" s="18"/>
      <c r="G95" s="18"/>
      <c r="H95" s="18"/>
      <c r="I95" s="18"/>
      <c r="J95" s="18"/>
      <c r="K95" s="18" t="s">
        <v>6</v>
      </c>
      <c r="L95" s="18"/>
      <c r="M95" s="2"/>
      <c r="N95" s="3" t="s">
        <v>7</v>
      </c>
      <c r="O95" s="3" t="s">
        <v>7</v>
      </c>
      <c r="P95" s="3" t="s">
        <v>8</v>
      </c>
      <c r="Q95" s="3" t="s">
        <v>8</v>
      </c>
      <c r="R95" s="4"/>
      <c r="S95" s="4"/>
      <c r="T95" s="18"/>
      <c r="U95" s="18"/>
      <c r="V95" s="18"/>
      <c r="W95" s="18"/>
    </row>
    <row r="96" spans="1:24" x14ac:dyDescent="0.3">
      <c r="A96" s="21"/>
      <c r="B96" s="21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2"/>
      <c r="N96" s="3" t="s">
        <v>9</v>
      </c>
      <c r="O96" s="3" t="s">
        <v>10</v>
      </c>
      <c r="P96" s="3" t="s">
        <v>11</v>
      </c>
      <c r="Q96" s="3" t="s">
        <v>12</v>
      </c>
      <c r="R96" s="22"/>
      <c r="S96" s="22"/>
      <c r="T96" s="18"/>
      <c r="U96" s="18"/>
      <c r="V96" s="18"/>
      <c r="W96" s="18"/>
    </row>
    <row r="97" spans="1:24" x14ac:dyDescent="0.3">
      <c r="A97" s="5" t="s">
        <v>13</v>
      </c>
      <c r="B97" s="5" t="s">
        <v>14</v>
      </c>
      <c r="C97" s="4"/>
      <c r="D97" s="3" t="s">
        <v>15</v>
      </c>
      <c r="E97" s="3" t="s">
        <v>9</v>
      </c>
      <c r="F97" s="3" t="s">
        <v>10</v>
      </c>
      <c r="G97" s="3" t="s">
        <v>16</v>
      </c>
      <c r="H97" s="4"/>
      <c r="I97" s="3" t="s">
        <v>17</v>
      </c>
      <c r="J97" s="3" t="s">
        <v>18</v>
      </c>
      <c r="K97" s="3" t="s">
        <v>168</v>
      </c>
      <c r="L97" s="3" t="s">
        <v>9</v>
      </c>
      <c r="M97" s="3" t="s">
        <v>10</v>
      </c>
      <c r="N97" s="3" t="s">
        <v>19</v>
      </c>
      <c r="O97" s="3" t="s">
        <v>19</v>
      </c>
      <c r="P97" s="3" t="s">
        <v>8</v>
      </c>
      <c r="Q97" s="3" t="s">
        <v>8</v>
      </c>
      <c r="R97" s="3" t="s">
        <v>17</v>
      </c>
      <c r="S97" s="4"/>
      <c r="T97" s="3" t="s">
        <v>20</v>
      </c>
      <c r="U97" s="4"/>
      <c r="V97" s="4"/>
      <c r="W97" s="4"/>
      <c r="X97" s="4"/>
    </row>
    <row r="98" spans="1:24" x14ac:dyDescent="0.3">
      <c r="A98" s="5" t="s">
        <v>21</v>
      </c>
      <c r="B98" s="5" t="s">
        <v>22</v>
      </c>
      <c r="C98" s="3" t="s">
        <v>23</v>
      </c>
      <c r="D98" s="3" t="s">
        <v>24</v>
      </c>
      <c r="E98" s="3" t="s">
        <v>25</v>
      </c>
      <c r="F98" s="3" t="s">
        <v>26</v>
      </c>
      <c r="G98" s="3" t="s">
        <v>27</v>
      </c>
      <c r="H98" s="3" t="s">
        <v>28</v>
      </c>
      <c r="I98" s="3" t="s">
        <v>29</v>
      </c>
      <c r="J98" s="3" t="s">
        <v>30</v>
      </c>
      <c r="K98" s="3" t="s">
        <v>169</v>
      </c>
      <c r="L98" s="3" t="s">
        <v>25</v>
      </c>
      <c r="M98" s="3" t="s">
        <v>26</v>
      </c>
      <c r="N98" s="3" t="s">
        <v>25</v>
      </c>
      <c r="O98" s="3" t="s">
        <v>26</v>
      </c>
      <c r="P98" s="3" t="s">
        <v>31</v>
      </c>
      <c r="Q98" s="3" t="s">
        <v>32</v>
      </c>
      <c r="R98" s="3" t="s">
        <v>6</v>
      </c>
      <c r="S98" s="3" t="s">
        <v>17</v>
      </c>
      <c r="T98" s="3" t="s">
        <v>6</v>
      </c>
      <c r="U98" s="3"/>
      <c r="V98" s="3"/>
      <c r="W98" s="3"/>
      <c r="X98" s="3"/>
    </row>
    <row r="101" spans="1:24" x14ac:dyDescent="0.3">
      <c r="A101" s="6">
        <v>430</v>
      </c>
      <c r="B101" s="6" t="s">
        <v>88</v>
      </c>
      <c r="C101" s="7"/>
      <c r="D101" s="8">
        <v>2</v>
      </c>
      <c r="E101" s="7"/>
      <c r="F101" s="7"/>
      <c r="G101" s="8">
        <v>4</v>
      </c>
      <c r="H101" s="8">
        <v>2</v>
      </c>
      <c r="I101" s="8">
        <v>8</v>
      </c>
      <c r="J101" s="7"/>
      <c r="K101">
        <v>269</v>
      </c>
      <c r="L101" s="7"/>
      <c r="M101" s="8">
        <v>2</v>
      </c>
      <c r="N101" s="7"/>
      <c r="O101" s="7"/>
      <c r="P101" s="7"/>
      <c r="Q101" s="7"/>
      <c r="R101" s="8">
        <f t="shared" ref="R101" si="24">SUM(J101:Q101)</f>
        <v>271</v>
      </c>
      <c r="S101" s="8">
        <f t="shared" ref="S101" si="25">SUM(I101,R101)</f>
        <v>279</v>
      </c>
      <c r="T101" s="9">
        <f t="shared" ref="T101" si="26">R101/S101</f>
        <v>0.97132616487455192</v>
      </c>
      <c r="U101" s="7"/>
      <c r="V101" s="7"/>
      <c r="W101" s="7"/>
      <c r="X101" s="7"/>
    </row>
    <row r="102" spans="1:24" x14ac:dyDescent="0.3">
      <c r="A102" s="6">
        <v>459</v>
      </c>
      <c r="B102" s="6" t="s">
        <v>89</v>
      </c>
      <c r="C102" s="7"/>
      <c r="D102" s="8">
        <v>2</v>
      </c>
      <c r="E102" s="7"/>
      <c r="F102" s="7"/>
      <c r="G102" s="7"/>
      <c r="H102" s="7"/>
      <c r="I102" s="8">
        <v>2</v>
      </c>
      <c r="J102" s="7"/>
      <c r="K102">
        <v>48</v>
      </c>
      <c r="L102" s="7"/>
      <c r="M102" s="8">
        <v>1</v>
      </c>
      <c r="N102" s="7"/>
      <c r="O102" s="7"/>
      <c r="P102" s="7"/>
      <c r="Q102" s="7"/>
      <c r="R102" s="8">
        <f t="shared" ref="R102:R107" si="27">SUM(J102:Q102)</f>
        <v>49</v>
      </c>
      <c r="S102" s="8">
        <f t="shared" ref="S102:S107" si="28">SUM(I102,R102)</f>
        <v>51</v>
      </c>
      <c r="T102" s="9">
        <f t="shared" ref="T102:T107" si="29">R102/S102</f>
        <v>0.96078431372549022</v>
      </c>
      <c r="U102" s="7"/>
      <c r="V102" s="7"/>
      <c r="W102" s="7"/>
      <c r="X102" s="7"/>
    </row>
    <row r="103" spans="1:24" x14ac:dyDescent="0.3">
      <c r="A103" s="6">
        <v>480</v>
      </c>
      <c r="B103" s="6" t="s">
        <v>90</v>
      </c>
      <c r="C103" s="7"/>
      <c r="D103" s="8">
        <v>24</v>
      </c>
      <c r="E103" s="7"/>
      <c r="F103" s="8">
        <v>17</v>
      </c>
      <c r="G103" s="7"/>
      <c r="H103" s="8">
        <v>78</v>
      </c>
      <c r="I103" s="8">
        <v>119</v>
      </c>
      <c r="J103" s="7"/>
      <c r="K103">
        <v>11087</v>
      </c>
      <c r="L103" s="8">
        <v>124</v>
      </c>
      <c r="M103" s="8">
        <v>14</v>
      </c>
      <c r="N103" s="7"/>
      <c r="O103" s="7"/>
      <c r="P103" s="7"/>
      <c r="Q103" s="7"/>
      <c r="R103" s="8">
        <f t="shared" si="27"/>
        <v>11225</v>
      </c>
      <c r="S103" s="8">
        <f t="shared" si="28"/>
        <v>11344</v>
      </c>
      <c r="T103" s="9">
        <f t="shared" si="29"/>
        <v>0.98950987306064875</v>
      </c>
      <c r="U103" s="7"/>
      <c r="V103" s="7"/>
      <c r="W103" s="7"/>
      <c r="X103" s="7"/>
    </row>
    <row r="104" spans="1:24" x14ac:dyDescent="0.3">
      <c r="A104" s="6">
        <v>495</v>
      </c>
      <c r="B104" s="6" t="s">
        <v>91</v>
      </c>
      <c r="C104" s="7"/>
      <c r="D104" s="8">
        <v>40</v>
      </c>
      <c r="E104" s="8">
        <v>6</v>
      </c>
      <c r="F104" s="8">
        <v>262</v>
      </c>
      <c r="G104" s="8">
        <v>16</v>
      </c>
      <c r="H104" s="8">
        <v>73</v>
      </c>
      <c r="I104" s="8">
        <v>397</v>
      </c>
      <c r="J104" s="7"/>
      <c r="K104">
        <v>46210</v>
      </c>
      <c r="L104" s="8">
        <v>648</v>
      </c>
      <c r="M104" s="8">
        <v>214</v>
      </c>
      <c r="N104" s="7"/>
      <c r="O104" s="7"/>
      <c r="P104" s="7"/>
      <c r="Q104" s="7"/>
      <c r="R104" s="8">
        <f t="shared" si="27"/>
        <v>47072</v>
      </c>
      <c r="S104" s="8">
        <f t="shared" si="28"/>
        <v>47469</v>
      </c>
      <c r="T104" s="9">
        <f t="shared" si="29"/>
        <v>0.99163664707493315</v>
      </c>
      <c r="U104" s="8"/>
      <c r="V104" s="9"/>
      <c r="W104" s="7"/>
      <c r="X104" s="7"/>
    </row>
    <row r="105" spans="1:24" x14ac:dyDescent="0.3">
      <c r="A105" s="6">
        <v>496</v>
      </c>
      <c r="B105" s="6" t="s">
        <v>92</v>
      </c>
      <c r="C105" s="7"/>
      <c r="D105" s="8">
        <v>210</v>
      </c>
      <c r="E105" s="8">
        <v>8</v>
      </c>
      <c r="F105" s="8">
        <v>23</v>
      </c>
      <c r="G105" s="7"/>
      <c r="H105" s="8">
        <v>4</v>
      </c>
      <c r="I105" s="8">
        <v>245</v>
      </c>
      <c r="J105" s="7"/>
      <c r="K105">
        <v>72303</v>
      </c>
      <c r="L105" s="8">
        <v>44</v>
      </c>
      <c r="M105" s="8">
        <v>68</v>
      </c>
      <c r="N105" s="7"/>
      <c r="O105" s="7"/>
      <c r="P105" s="7"/>
      <c r="Q105" s="7"/>
      <c r="R105" s="8">
        <f t="shared" si="27"/>
        <v>72415</v>
      </c>
      <c r="S105" s="8">
        <f t="shared" si="28"/>
        <v>72660</v>
      </c>
      <c r="T105" s="9">
        <f t="shared" si="29"/>
        <v>0.99662813102119463</v>
      </c>
      <c r="U105" s="8"/>
      <c r="V105" s="9"/>
      <c r="W105" s="7"/>
      <c r="X105" s="7"/>
    </row>
    <row r="106" spans="1:24" ht="19.2" x14ac:dyDescent="0.3">
      <c r="A106" s="6">
        <v>497</v>
      </c>
      <c r="B106" s="6" t="s">
        <v>93</v>
      </c>
      <c r="C106" s="7"/>
      <c r="D106" s="8">
        <v>28</v>
      </c>
      <c r="E106" s="8">
        <v>2</v>
      </c>
      <c r="F106" s="8">
        <v>937</v>
      </c>
      <c r="G106" s="8">
        <v>14</v>
      </c>
      <c r="H106" s="8">
        <v>2098</v>
      </c>
      <c r="I106" s="8">
        <v>3079</v>
      </c>
      <c r="J106" s="7"/>
      <c r="K106">
        <v>103104</v>
      </c>
      <c r="L106" s="8">
        <v>11907</v>
      </c>
      <c r="M106" s="8">
        <v>3687</v>
      </c>
      <c r="N106" s="7"/>
      <c r="O106" s="7"/>
      <c r="P106" s="7"/>
      <c r="Q106" s="7"/>
      <c r="R106" s="8">
        <f t="shared" si="27"/>
        <v>118698</v>
      </c>
      <c r="S106" s="8">
        <f t="shared" si="28"/>
        <v>121777</v>
      </c>
      <c r="T106" s="9">
        <f t="shared" si="29"/>
        <v>0.97471607939101801</v>
      </c>
      <c r="U106" s="8"/>
      <c r="V106" s="9"/>
      <c r="W106" s="7"/>
      <c r="X106" s="7"/>
    </row>
    <row r="107" spans="1:24" x14ac:dyDescent="0.3">
      <c r="A107">
        <v>445</v>
      </c>
      <c r="B107" t="s">
        <v>180</v>
      </c>
      <c r="K107">
        <v>4</v>
      </c>
      <c r="R107" s="8">
        <f t="shared" si="27"/>
        <v>4</v>
      </c>
      <c r="S107" s="8">
        <f t="shared" si="28"/>
        <v>4</v>
      </c>
      <c r="T107" s="9">
        <f t="shared" si="29"/>
        <v>1</v>
      </c>
    </row>
    <row r="109" spans="1:24" x14ac:dyDescent="0.3">
      <c r="A109" s="7"/>
      <c r="B109" s="10" t="s">
        <v>53</v>
      </c>
      <c r="C109" s="7"/>
      <c r="D109" s="8">
        <v>306</v>
      </c>
      <c r="E109" s="8">
        <v>16</v>
      </c>
      <c r="F109" s="8">
        <v>1239</v>
      </c>
      <c r="G109" s="8">
        <v>34</v>
      </c>
      <c r="H109" s="8">
        <v>2255</v>
      </c>
      <c r="I109" s="8">
        <v>3850</v>
      </c>
      <c r="J109" s="7"/>
      <c r="K109">
        <f>SUM(K101:K107)</f>
        <v>233025</v>
      </c>
      <c r="L109" s="8">
        <v>12723</v>
      </c>
      <c r="M109" s="8">
        <v>3986</v>
      </c>
      <c r="N109" s="7"/>
      <c r="O109" s="7"/>
      <c r="P109" s="7"/>
      <c r="Q109" s="7"/>
      <c r="R109" s="8">
        <f t="shared" ref="R109" si="30">SUM(J109:Q109)</f>
        <v>249734</v>
      </c>
      <c r="S109" s="8">
        <f t="shared" ref="S109" si="31">SUM(I109,R109)</f>
        <v>253584</v>
      </c>
      <c r="T109" s="9">
        <f t="shared" ref="T109" si="32">R109/S109</f>
        <v>0.98481765411066946</v>
      </c>
      <c r="U109" s="8"/>
      <c r="V109" s="9"/>
      <c r="W109" s="7"/>
      <c r="X109" s="7"/>
    </row>
    <row r="110" spans="1:24" x14ac:dyDescent="0.3">
      <c r="A110" s="7"/>
      <c r="B110" s="10" t="s">
        <v>54</v>
      </c>
      <c r="C110" s="9">
        <v>0</v>
      </c>
      <c r="D110" s="11">
        <v>6.2E-2</v>
      </c>
      <c r="E110" s="11">
        <v>4.0000000000000001E-3</v>
      </c>
      <c r="F110" s="11">
        <v>0.18099999999999999</v>
      </c>
      <c r="G110" s="11">
        <v>2.3E-2</v>
      </c>
      <c r="H110" s="11">
        <v>0.17100000000000001</v>
      </c>
      <c r="I110" s="11">
        <v>0.127</v>
      </c>
      <c r="J110" s="9">
        <v>0</v>
      </c>
      <c r="K110" s="11">
        <f>K109/$I$279</f>
        <v>0.13722843609933802</v>
      </c>
      <c r="L110" s="11">
        <v>0.13900000000000001</v>
      </c>
      <c r="M110" s="11">
        <v>0.252</v>
      </c>
      <c r="N110" s="9">
        <v>0</v>
      </c>
      <c r="O110" s="9">
        <v>0</v>
      </c>
      <c r="P110" s="9">
        <v>0</v>
      </c>
      <c r="Q110" s="9">
        <v>0</v>
      </c>
      <c r="R110" s="11">
        <f>R109/$P$279</f>
        <v>0.13606686800586473</v>
      </c>
      <c r="S110" s="11">
        <f>S109/$Q$279</f>
        <v>0.13592209071656794</v>
      </c>
      <c r="T110" s="7"/>
      <c r="U110" s="11"/>
      <c r="V110" s="7"/>
      <c r="W110" s="7"/>
      <c r="X110" s="7"/>
    </row>
    <row r="112" spans="1:24" ht="17.399999999999999" customHeight="1" x14ac:dyDescent="0.3">
      <c r="A112" s="17" t="s">
        <v>0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24" ht="27.6" customHeight="1" x14ac:dyDescent="0.3">
      <c r="A113" s="17" t="s">
        <v>1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9"/>
      <c r="W113" s="19"/>
      <c r="X113" s="19"/>
    </row>
    <row r="116" spans="1:24" ht="15.6" x14ac:dyDescent="0.3">
      <c r="A116" s="1" t="s">
        <v>3</v>
      </c>
      <c r="B116" s="2"/>
      <c r="C116" s="20" t="s">
        <v>94</v>
      </c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</row>
    <row r="117" spans="1:24" ht="14.4" customHeight="1" x14ac:dyDescent="0.3">
      <c r="A117" s="16" t="s">
        <v>2</v>
      </c>
      <c r="B117" s="16"/>
      <c r="C117" s="16"/>
    </row>
    <row r="119" spans="1:24" x14ac:dyDescent="0.3">
      <c r="A119" s="21"/>
      <c r="B119" s="21"/>
      <c r="C119" s="18" t="s">
        <v>5</v>
      </c>
      <c r="D119" s="18"/>
      <c r="E119" s="18"/>
      <c r="F119" s="18"/>
      <c r="G119" s="18"/>
      <c r="H119" s="18"/>
      <c r="I119" s="18"/>
      <c r="J119" s="18"/>
      <c r="K119" s="18" t="s">
        <v>6</v>
      </c>
      <c r="L119" s="18"/>
      <c r="M119" s="2"/>
      <c r="N119" s="3" t="s">
        <v>7</v>
      </c>
      <c r="O119" s="3" t="s">
        <v>7</v>
      </c>
      <c r="P119" s="3" t="s">
        <v>8</v>
      </c>
      <c r="Q119" s="3" t="s">
        <v>8</v>
      </c>
      <c r="R119" s="4"/>
      <c r="S119" s="4"/>
      <c r="T119" s="18"/>
      <c r="U119" s="18"/>
      <c r="V119" s="18"/>
      <c r="W119" s="18"/>
    </row>
    <row r="120" spans="1:24" x14ac:dyDescent="0.3">
      <c r="A120" s="21"/>
      <c r="B120" s="21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2"/>
      <c r="N120" s="3" t="s">
        <v>9</v>
      </c>
      <c r="O120" s="3" t="s">
        <v>10</v>
      </c>
      <c r="P120" s="3" t="s">
        <v>11</v>
      </c>
      <c r="Q120" s="3" t="s">
        <v>12</v>
      </c>
      <c r="R120" s="22"/>
      <c r="S120" s="22"/>
      <c r="T120" s="18"/>
      <c r="U120" s="18"/>
      <c r="V120" s="18"/>
      <c r="W120" s="18"/>
    </row>
    <row r="121" spans="1:24" x14ac:dyDescent="0.3">
      <c r="A121" s="5" t="s">
        <v>13</v>
      </c>
      <c r="B121" s="5" t="s">
        <v>14</v>
      </c>
      <c r="C121" s="4"/>
      <c r="D121" s="3" t="s">
        <v>15</v>
      </c>
      <c r="E121" s="3" t="s">
        <v>9</v>
      </c>
      <c r="F121" s="3" t="s">
        <v>10</v>
      </c>
      <c r="G121" s="3" t="s">
        <v>16</v>
      </c>
      <c r="H121" s="4"/>
      <c r="I121" s="3" t="s">
        <v>17</v>
      </c>
      <c r="J121" s="3" t="s">
        <v>18</v>
      </c>
      <c r="K121" s="3" t="s">
        <v>168</v>
      </c>
      <c r="L121" s="3" t="s">
        <v>9</v>
      </c>
      <c r="M121" s="3" t="s">
        <v>10</v>
      </c>
      <c r="N121" s="3" t="s">
        <v>19</v>
      </c>
      <c r="O121" s="3" t="s">
        <v>19</v>
      </c>
      <c r="P121" s="3" t="s">
        <v>8</v>
      </c>
      <c r="Q121" s="3" t="s">
        <v>8</v>
      </c>
      <c r="R121" s="3" t="s">
        <v>17</v>
      </c>
      <c r="S121" s="4"/>
      <c r="T121" s="3" t="s">
        <v>20</v>
      </c>
      <c r="U121" s="4"/>
      <c r="V121" s="4"/>
      <c r="W121" s="4"/>
      <c r="X121" s="4"/>
    </row>
    <row r="122" spans="1:24" x14ac:dyDescent="0.3">
      <c r="A122" s="5" t="s">
        <v>21</v>
      </c>
      <c r="B122" s="5" t="s">
        <v>22</v>
      </c>
      <c r="C122" s="3" t="s">
        <v>23</v>
      </c>
      <c r="D122" s="3" t="s">
        <v>24</v>
      </c>
      <c r="E122" s="3" t="s">
        <v>25</v>
      </c>
      <c r="F122" s="3" t="s">
        <v>26</v>
      </c>
      <c r="G122" s="3" t="s">
        <v>27</v>
      </c>
      <c r="H122" s="3" t="s">
        <v>28</v>
      </c>
      <c r="I122" s="3" t="s">
        <v>29</v>
      </c>
      <c r="J122" s="3" t="s">
        <v>30</v>
      </c>
      <c r="K122" s="3" t="s">
        <v>169</v>
      </c>
      <c r="L122" s="3" t="s">
        <v>25</v>
      </c>
      <c r="M122" s="3" t="s">
        <v>26</v>
      </c>
      <c r="N122" s="3" t="s">
        <v>25</v>
      </c>
      <c r="O122" s="3" t="s">
        <v>26</v>
      </c>
      <c r="P122" s="3" t="s">
        <v>31</v>
      </c>
      <c r="Q122" s="3" t="s">
        <v>32</v>
      </c>
      <c r="R122" s="3" t="s">
        <v>6</v>
      </c>
      <c r="S122" s="3" t="s">
        <v>17</v>
      </c>
      <c r="T122" s="3" t="s">
        <v>6</v>
      </c>
      <c r="U122" s="3"/>
      <c r="V122" s="3"/>
      <c r="W122" s="3"/>
      <c r="X122" s="3"/>
    </row>
    <row r="125" spans="1:24" x14ac:dyDescent="0.3">
      <c r="A125" s="6">
        <v>402</v>
      </c>
      <c r="B125" s="6" t="s">
        <v>95</v>
      </c>
      <c r="C125" s="7"/>
      <c r="D125" s="7"/>
      <c r="E125" s="7"/>
      <c r="F125" s="7"/>
      <c r="G125" s="7"/>
      <c r="H125" s="8">
        <v>1</v>
      </c>
      <c r="I125" s="8">
        <v>1</v>
      </c>
      <c r="J125" s="7"/>
      <c r="K125">
        <v>95</v>
      </c>
      <c r="L125" s="8">
        <v>4</v>
      </c>
      <c r="M125" s="7"/>
      <c r="N125" s="7"/>
      <c r="O125" s="7"/>
      <c r="P125" s="7"/>
      <c r="Q125" s="7"/>
      <c r="R125" s="8">
        <f t="shared" ref="R125" si="33">SUM(J125:Q125)</f>
        <v>99</v>
      </c>
      <c r="S125" s="8">
        <f t="shared" ref="S125" si="34">SUM(I125,R125)</f>
        <v>100</v>
      </c>
      <c r="T125" s="9">
        <f t="shared" ref="T125" si="35">R125/S125</f>
        <v>0.99</v>
      </c>
      <c r="U125" s="7"/>
      <c r="V125" s="7"/>
      <c r="W125" s="7"/>
      <c r="X125" s="7"/>
    </row>
    <row r="126" spans="1:24" x14ac:dyDescent="0.3">
      <c r="A126" s="6">
        <v>403</v>
      </c>
      <c r="B126" s="6" t="s">
        <v>96</v>
      </c>
      <c r="C126" s="7"/>
      <c r="D126" s="7"/>
      <c r="E126" s="7"/>
      <c r="F126" s="7"/>
      <c r="G126" s="7"/>
      <c r="H126" s="8">
        <v>1</v>
      </c>
      <c r="I126" s="8">
        <v>1</v>
      </c>
      <c r="J126" s="7"/>
      <c r="K126">
        <v>0</v>
      </c>
      <c r="L126" s="7"/>
      <c r="M126" s="7"/>
      <c r="N126" s="7"/>
      <c r="O126" s="7"/>
      <c r="P126" s="7"/>
      <c r="Q126" s="7"/>
      <c r="R126" s="8">
        <f t="shared" ref="R126:R140" si="36">SUM(J126:Q126)</f>
        <v>0</v>
      </c>
      <c r="S126" s="8">
        <f t="shared" ref="S126:S140" si="37">SUM(I126,R126)</f>
        <v>1</v>
      </c>
      <c r="T126" s="9">
        <f t="shared" ref="T126:T140" si="38">R126/S126</f>
        <v>0</v>
      </c>
      <c r="U126" s="7"/>
      <c r="V126" s="7"/>
      <c r="W126" s="7"/>
      <c r="X126" s="7"/>
    </row>
    <row r="127" spans="1:24" x14ac:dyDescent="0.3">
      <c r="A127" s="6">
        <v>405</v>
      </c>
      <c r="B127" s="6" t="s">
        <v>97</v>
      </c>
      <c r="C127" s="7"/>
      <c r="D127" s="7"/>
      <c r="E127" s="7"/>
      <c r="F127" s="7"/>
      <c r="G127" s="7"/>
      <c r="H127" s="7"/>
      <c r="I127" s="7"/>
      <c r="J127" s="7"/>
      <c r="K127">
        <v>452</v>
      </c>
      <c r="L127" s="8">
        <v>1</v>
      </c>
      <c r="M127" s="7"/>
      <c r="N127" s="7"/>
      <c r="O127" s="7"/>
      <c r="P127" s="7"/>
      <c r="Q127" s="7"/>
      <c r="R127" s="8">
        <f t="shared" si="36"/>
        <v>453</v>
      </c>
      <c r="S127" s="8">
        <f t="shared" si="37"/>
        <v>453</v>
      </c>
      <c r="T127" s="9">
        <f t="shared" si="38"/>
        <v>1</v>
      </c>
      <c r="U127" s="7"/>
      <c r="V127" s="7"/>
      <c r="W127" s="7"/>
      <c r="X127" s="7"/>
    </row>
    <row r="128" spans="1:24" ht="19.2" x14ac:dyDescent="0.3">
      <c r="A128" s="6">
        <v>409</v>
      </c>
      <c r="B128" s="6" t="s">
        <v>98</v>
      </c>
      <c r="C128" s="7"/>
      <c r="D128" s="7"/>
      <c r="E128" s="8">
        <v>2</v>
      </c>
      <c r="F128" s="7"/>
      <c r="G128" s="7"/>
      <c r="H128" s="8">
        <v>70</v>
      </c>
      <c r="I128" s="8">
        <v>72</v>
      </c>
      <c r="J128" s="7"/>
      <c r="K128">
        <v>844</v>
      </c>
      <c r="L128" s="7"/>
      <c r="M128" s="7"/>
      <c r="N128" s="7"/>
      <c r="O128" s="7"/>
      <c r="P128" s="7"/>
      <c r="Q128" s="7"/>
      <c r="R128" s="8">
        <f t="shared" si="36"/>
        <v>844</v>
      </c>
      <c r="S128" s="8">
        <f t="shared" si="37"/>
        <v>916</v>
      </c>
      <c r="T128" s="9">
        <f t="shared" si="38"/>
        <v>0.92139737991266379</v>
      </c>
      <c r="U128" s="8"/>
      <c r="V128" s="9"/>
      <c r="W128" s="7"/>
      <c r="X128" s="7"/>
    </row>
    <row r="129" spans="1:24" x14ac:dyDescent="0.3">
      <c r="A129" s="6">
        <v>431</v>
      </c>
      <c r="B129" s="6" t="s">
        <v>99</v>
      </c>
      <c r="C129" s="7"/>
      <c r="D129" s="7"/>
      <c r="E129" s="7"/>
      <c r="F129" s="8">
        <v>11</v>
      </c>
      <c r="G129" s="7"/>
      <c r="H129" s="7"/>
      <c r="I129" s="8">
        <v>11</v>
      </c>
      <c r="J129" s="7"/>
      <c r="K129">
        <v>0</v>
      </c>
      <c r="L129" s="7"/>
      <c r="M129" s="7"/>
      <c r="N129" s="7"/>
      <c r="O129" s="7"/>
      <c r="P129" s="7"/>
      <c r="Q129" s="7"/>
      <c r="R129" s="8">
        <f t="shared" si="36"/>
        <v>0</v>
      </c>
      <c r="S129" s="8">
        <f t="shared" si="37"/>
        <v>11</v>
      </c>
      <c r="T129" s="9">
        <f t="shared" si="38"/>
        <v>0</v>
      </c>
      <c r="U129" s="7"/>
      <c r="V129" s="7"/>
      <c r="W129" s="7"/>
      <c r="X129" s="7"/>
    </row>
    <row r="130" spans="1:24" x14ac:dyDescent="0.3">
      <c r="A130" s="6">
        <v>439</v>
      </c>
      <c r="B130" s="6" t="s">
        <v>100</v>
      </c>
      <c r="C130" s="7"/>
      <c r="D130" s="7"/>
      <c r="E130" s="8">
        <v>3</v>
      </c>
      <c r="F130" s="8">
        <v>15</v>
      </c>
      <c r="G130" s="8">
        <v>6</v>
      </c>
      <c r="H130" s="8">
        <v>307</v>
      </c>
      <c r="I130" s="8">
        <v>331</v>
      </c>
      <c r="J130" s="8">
        <v>35</v>
      </c>
      <c r="K130">
        <v>4536</v>
      </c>
      <c r="L130" s="8">
        <v>15</v>
      </c>
      <c r="M130" s="7"/>
      <c r="N130" s="7"/>
      <c r="O130" s="7"/>
      <c r="P130" s="7"/>
      <c r="Q130" s="7"/>
      <c r="R130" s="8">
        <f t="shared" si="36"/>
        <v>4586</v>
      </c>
      <c r="S130" s="8">
        <f t="shared" si="37"/>
        <v>4917</v>
      </c>
      <c r="T130" s="9">
        <f t="shared" si="38"/>
        <v>0.93268252999796619</v>
      </c>
      <c r="U130" s="8"/>
      <c r="V130" s="9"/>
      <c r="W130" s="7"/>
      <c r="X130" s="7"/>
    </row>
    <row r="131" spans="1:24" x14ac:dyDescent="0.3">
      <c r="A131" s="6">
        <v>441</v>
      </c>
      <c r="B131" s="6" t="s">
        <v>101</v>
      </c>
      <c r="C131" s="7"/>
      <c r="D131" s="7"/>
      <c r="E131" s="8">
        <v>8</v>
      </c>
      <c r="F131" s="8">
        <v>1</v>
      </c>
      <c r="G131" s="8">
        <v>2</v>
      </c>
      <c r="H131" s="8">
        <v>121</v>
      </c>
      <c r="I131" s="8">
        <v>132</v>
      </c>
      <c r="J131" s="8">
        <v>19</v>
      </c>
      <c r="K131">
        <v>2656</v>
      </c>
      <c r="L131" s="8">
        <v>1297</v>
      </c>
      <c r="M131" s="7"/>
      <c r="N131" s="7"/>
      <c r="O131" s="7"/>
      <c r="P131" s="7"/>
      <c r="Q131" s="7"/>
      <c r="R131" s="8">
        <f t="shared" si="36"/>
        <v>3972</v>
      </c>
      <c r="S131" s="8">
        <f t="shared" si="37"/>
        <v>4104</v>
      </c>
      <c r="T131" s="9">
        <f t="shared" si="38"/>
        <v>0.96783625730994149</v>
      </c>
      <c r="U131" s="7"/>
      <c r="V131" s="7"/>
      <c r="W131" s="7"/>
      <c r="X131" s="7"/>
    </row>
    <row r="132" spans="1:24" x14ac:dyDescent="0.3">
      <c r="A132" s="6">
        <v>449</v>
      </c>
      <c r="B132" s="6" t="s">
        <v>102</v>
      </c>
      <c r="C132" s="7"/>
      <c r="D132" s="7"/>
      <c r="E132" s="7"/>
      <c r="F132" s="8">
        <v>13</v>
      </c>
      <c r="G132" s="7"/>
      <c r="H132" s="8">
        <v>6</v>
      </c>
      <c r="I132" s="8">
        <v>19</v>
      </c>
      <c r="J132" s="7"/>
      <c r="K132">
        <v>72</v>
      </c>
      <c r="L132" s="7"/>
      <c r="M132" s="7"/>
      <c r="N132" s="7"/>
      <c r="O132" s="7"/>
      <c r="P132" s="7"/>
      <c r="Q132" s="7"/>
      <c r="R132" s="8">
        <f t="shared" si="36"/>
        <v>72</v>
      </c>
      <c r="S132" s="8">
        <f t="shared" si="37"/>
        <v>91</v>
      </c>
      <c r="T132" s="9">
        <f t="shared" si="38"/>
        <v>0.79120879120879117</v>
      </c>
      <c r="U132" s="7"/>
      <c r="V132" s="7"/>
      <c r="W132" s="7"/>
      <c r="X132" s="7"/>
    </row>
    <row r="133" spans="1:24" x14ac:dyDescent="0.3">
      <c r="A133" s="6">
        <v>456</v>
      </c>
      <c r="B133" s="6" t="s">
        <v>103</v>
      </c>
      <c r="C133" s="7"/>
      <c r="D133" s="7"/>
      <c r="E133" s="8">
        <v>146</v>
      </c>
      <c r="F133" s="8">
        <v>38</v>
      </c>
      <c r="G133" s="8">
        <v>8</v>
      </c>
      <c r="H133" s="8">
        <v>82</v>
      </c>
      <c r="I133" s="8">
        <v>274</v>
      </c>
      <c r="J133" s="8">
        <v>300</v>
      </c>
      <c r="K133">
        <v>18497</v>
      </c>
      <c r="L133" s="8">
        <v>504</v>
      </c>
      <c r="M133" s="7"/>
      <c r="N133" s="7"/>
      <c r="O133" s="7"/>
      <c r="P133" s="7"/>
      <c r="Q133" s="7"/>
      <c r="R133" s="8">
        <f t="shared" si="36"/>
        <v>19301</v>
      </c>
      <c r="S133" s="8">
        <f t="shared" si="37"/>
        <v>19575</v>
      </c>
      <c r="T133" s="9">
        <f t="shared" si="38"/>
        <v>0.98600255427841632</v>
      </c>
      <c r="U133" s="8"/>
      <c r="V133" s="9"/>
      <c r="W133" s="7"/>
      <c r="X133" s="7"/>
    </row>
    <row r="134" spans="1:24" x14ac:dyDescent="0.3">
      <c r="A134" s="6">
        <v>461</v>
      </c>
      <c r="B134" s="6" t="s">
        <v>104</v>
      </c>
      <c r="C134" s="7"/>
      <c r="D134" s="7"/>
      <c r="E134" s="7"/>
      <c r="F134" s="8">
        <v>1</v>
      </c>
      <c r="G134" s="7"/>
      <c r="H134" s="8">
        <v>3</v>
      </c>
      <c r="I134" s="8">
        <v>4</v>
      </c>
      <c r="J134" s="7"/>
      <c r="K134">
        <v>614</v>
      </c>
      <c r="L134" s="7"/>
      <c r="M134" s="7"/>
      <c r="N134" s="7"/>
      <c r="O134" s="7"/>
      <c r="P134" s="7"/>
      <c r="Q134" s="7"/>
      <c r="R134" s="8">
        <f t="shared" si="36"/>
        <v>614</v>
      </c>
      <c r="S134" s="8">
        <f t="shared" si="37"/>
        <v>618</v>
      </c>
      <c r="T134" s="9">
        <f t="shared" si="38"/>
        <v>0.99352750809061485</v>
      </c>
      <c r="U134" s="7"/>
      <c r="V134" s="7"/>
      <c r="W134" s="7"/>
      <c r="X134" s="7"/>
    </row>
    <row r="135" spans="1:24" x14ac:dyDescent="0.3">
      <c r="A135" s="6">
        <v>475</v>
      </c>
      <c r="B135" s="6" t="s">
        <v>105</v>
      </c>
      <c r="C135" s="7"/>
      <c r="D135" s="7"/>
      <c r="E135" s="8">
        <v>5</v>
      </c>
      <c r="F135" s="7"/>
      <c r="G135" s="7"/>
      <c r="H135" s="8">
        <v>152</v>
      </c>
      <c r="I135" s="8">
        <v>157</v>
      </c>
      <c r="J135" s="7"/>
      <c r="K135">
        <v>1007</v>
      </c>
      <c r="L135" s="8">
        <v>4</v>
      </c>
      <c r="M135" s="7"/>
      <c r="N135" s="7"/>
      <c r="O135" s="7"/>
      <c r="P135" s="7"/>
      <c r="Q135" s="7"/>
      <c r="R135" s="8">
        <f t="shared" si="36"/>
        <v>1011</v>
      </c>
      <c r="S135" s="8">
        <f t="shared" si="37"/>
        <v>1168</v>
      </c>
      <c r="T135" s="9">
        <f t="shared" si="38"/>
        <v>0.86558219178082196</v>
      </c>
      <c r="U135" s="7"/>
      <c r="V135" s="7"/>
      <c r="W135" s="7"/>
      <c r="X135" s="7"/>
    </row>
    <row r="136" spans="1:24" ht="19.2" x14ac:dyDescent="0.3">
      <c r="A136" s="6">
        <v>478</v>
      </c>
      <c r="B136" s="6" t="s">
        <v>106</v>
      </c>
      <c r="C136" s="7"/>
      <c r="D136" s="7"/>
      <c r="E136" s="7"/>
      <c r="F136" s="7"/>
      <c r="G136" s="7"/>
      <c r="H136" s="8">
        <v>102</v>
      </c>
      <c r="I136" s="8">
        <v>102</v>
      </c>
      <c r="J136" s="7"/>
      <c r="K136">
        <v>396</v>
      </c>
      <c r="L136" s="7"/>
      <c r="M136" s="7"/>
      <c r="N136" s="7"/>
      <c r="O136" s="7"/>
      <c r="P136" s="7"/>
      <c r="Q136" s="7"/>
      <c r="R136" s="8">
        <f t="shared" si="36"/>
        <v>396</v>
      </c>
      <c r="S136" s="8">
        <f t="shared" si="37"/>
        <v>498</v>
      </c>
      <c r="T136" s="9">
        <f t="shared" si="38"/>
        <v>0.79518072289156627</v>
      </c>
      <c r="U136" s="7"/>
      <c r="V136" s="7"/>
      <c r="W136" s="7"/>
      <c r="X136" s="7"/>
    </row>
    <row r="137" spans="1:24" ht="19.2" x14ac:dyDescent="0.3">
      <c r="A137" s="6">
        <v>485</v>
      </c>
      <c r="B137" s="6" t="s">
        <v>107</v>
      </c>
      <c r="C137" s="7"/>
      <c r="D137" s="7"/>
      <c r="E137" s="7"/>
      <c r="F137" s="8">
        <v>72</v>
      </c>
      <c r="G137" s="7"/>
      <c r="H137" s="8">
        <v>60</v>
      </c>
      <c r="I137" s="8">
        <v>132</v>
      </c>
      <c r="J137" s="7"/>
      <c r="K137">
        <v>7377</v>
      </c>
      <c r="L137" s="8">
        <v>1747</v>
      </c>
      <c r="M137" s="8">
        <v>258</v>
      </c>
      <c r="N137" s="7"/>
      <c r="O137" s="7"/>
      <c r="P137" s="7"/>
      <c r="Q137" s="7"/>
      <c r="R137" s="8">
        <f t="shared" si="36"/>
        <v>9382</v>
      </c>
      <c r="S137" s="8">
        <f t="shared" si="37"/>
        <v>9514</v>
      </c>
      <c r="T137" s="9">
        <f t="shared" si="38"/>
        <v>0.98612570948076517</v>
      </c>
      <c r="U137" s="8"/>
      <c r="V137" s="9"/>
      <c r="W137" s="7"/>
      <c r="X137" s="7"/>
    </row>
    <row r="138" spans="1:24" x14ac:dyDescent="0.3">
      <c r="A138" s="6">
        <v>488</v>
      </c>
      <c r="B138" s="6" t="s">
        <v>108</v>
      </c>
      <c r="C138" s="7"/>
      <c r="D138" s="7"/>
      <c r="E138" s="7"/>
      <c r="F138" s="7"/>
      <c r="G138" s="7"/>
      <c r="H138" s="8">
        <v>109</v>
      </c>
      <c r="I138" s="8">
        <v>109</v>
      </c>
      <c r="J138" s="7"/>
      <c r="K138">
        <v>50</v>
      </c>
      <c r="L138" s="7"/>
      <c r="M138" s="7"/>
      <c r="N138" s="7"/>
      <c r="O138" s="7"/>
      <c r="P138" s="7"/>
      <c r="Q138" s="7"/>
      <c r="R138" s="8">
        <f t="shared" si="36"/>
        <v>50</v>
      </c>
      <c r="S138" s="8">
        <f t="shared" si="37"/>
        <v>159</v>
      </c>
      <c r="T138" s="9">
        <f t="shared" si="38"/>
        <v>0.31446540880503143</v>
      </c>
      <c r="U138" s="7"/>
      <c r="V138" s="7"/>
      <c r="W138" s="7"/>
      <c r="X138" s="7"/>
    </row>
    <row r="139" spans="1:24" x14ac:dyDescent="0.3">
      <c r="A139">
        <v>444</v>
      </c>
      <c r="B139" t="s">
        <v>181</v>
      </c>
      <c r="K139">
        <v>259</v>
      </c>
      <c r="R139" s="8">
        <f t="shared" si="36"/>
        <v>259</v>
      </c>
      <c r="S139" s="8">
        <f t="shared" si="37"/>
        <v>259</v>
      </c>
      <c r="T139" s="9">
        <f t="shared" si="38"/>
        <v>1</v>
      </c>
    </row>
    <row r="140" spans="1:24" x14ac:dyDescent="0.3">
      <c r="A140">
        <v>474</v>
      </c>
      <c r="B140" t="s">
        <v>182</v>
      </c>
      <c r="K140">
        <v>68</v>
      </c>
      <c r="R140" s="8">
        <f t="shared" si="36"/>
        <v>68</v>
      </c>
      <c r="S140" s="8">
        <f t="shared" si="37"/>
        <v>68</v>
      </c>
      <c r="T140" s="9">
        <f t="shared" si="38"/>
        <v>1</v>
      </c>
    </row>
    <row r="141" spans="1:24" x14ac:dyDescent="0.3">
      <c r="A141" s="7"/>
      <c r="B141" s="10" t="s">
        <v>53</v>
      </c>
      <c r="C141" s="7"/>
      <c r="D141" s="7"/>
      <c r="E141" s="8">
        <v>164</v>
      </c>
      <c r="F141" s="8">
        <v>151</v>
      </c>
      <c r="G141" s="8">
        <v>16</v>
      </c>
      <c r="H141" s="8">
        <v>1014</v>
      </c>
      <c r="I141" s="8">
        <v>1345</v>
      </c>
      <c r="J141" s="8">
        <v>354</v>
      </c>
      <c r="K141">
        <f>SUM(K125:K140)</f>
        <v>36923</v>
      </c>
      <c r="L141" s="8">
        <v>3572</v>
      </c>
      <c r="M141" s="8">
        <v>258</v>
      </c>
      <c r="N141" s="7"/>
      <c r="O141" s="7"/>
      <c r="P141" s="7"/>
      <c r="Q141" s="7"/>
      <c r="R141" s="8">
        <f t="shared" ref="R141" si="39">SUM(J141:Q141)</f>
        <v>41107</v>
      </c>
      <c r="S141" s="8">
        <f t="shared" ref="S141" si="40">SUM(I141,R141)</f>
        <v>42452</v>
      </c>
      <c r="T141" s="9">
        <f t="shared" ref="T141" si="41">R141/S141</f>
        <v>0.96831715820220488</v>
      </c>
      <c r="U141" s="8"/>
      <c r="V141" s="9"/>
      <c r="W141" s="7"/>
      <c r="X141" s="7"/>
    </row>
    <row r="142" spans="1:24" x14ac:dyDescent="0.3">
      <c r="A142" s="7"/>
      <c r="B142" s="10" t="s">
        <v>54</v>
      </c>
      <c r="C142" s="9">
        <v>0</v>
      </c>
      <c r="D142" s="9">
        <v>0</v>
      </c>
      <c r="E142" s="11">
        <v>4.3999999999999997E-2</v>
      </c>
      <c r="F142" s="11">
        <v>2.1999999999999999E-2</v>
      </c>
      <c r="G142" s="11">
        <v>1.0999999999999999E-2</v>
      </c>
      <c r="H142" s="11">
        <v>7.6999999999999999E-2</v>
      </c>
      <c r="I142" s="11">
        <v>4.3999999999999997E-2</v>
      </c>
      <c r="J142" s="11">
        <v>1.2E-2</v>
      </c>
      <c r="K142" s="11">
        <f>K141/$I$279</f>
        <v>2.1743956854826125E-2</v>
      </c>
      <c r="L142" s="11">
        <v>3.9E-2</v>
      </c>
      <c r="M142" s="11">
        <v>1.6E-2</v>
      </c>
      <c r="N142" s="9">
        <v>0</v>
      </c>
      <c r="O142" s="9">
        <v>0</v>
      </c>
      <c r="P142" s="9">
        <v>0</v>
      </c>
      <c r="Q142" s="9">
        <v>0</v>
      </c>
      <c r="R142" s="11">
        <f>R141/$P$279</f>
        <v>2.2397033416022977E-2</v>
      </c>
      <c r="S142" s="11">
        <f>S141/$Q$279</f>
        <v>2.2754450576928129E-2</v>
      </c>
      <c r="T142" s="7"/>
      <c r="U142" s="11"/>
      <c r="V142" s="7"/>
      <c r="W142" s="7"/>
      <c r="X142" s="7"/>
    </row>
    <row r="144" spans="1:24" ht="17.399999999999999" customHeight="1" x14ac:dyDescent="0.3">
      <c r="A144" s="17" t="s">
        <v>0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1:24" ht="27.6" customHeight="1" x14ac:dyDescent="0.3">
      <c r="A145" s="17" t="s">
        <v>1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9"/>
      <c r="W145" s="19"/>
      <c r="X145" s="19"/>
    </row>
    <row r="148" spans="1:24" ht="15.6" x14ac:dyDescent="0.3">
      <c r="A148" s="1" t="s">
        <v>3</v>
      </c>
      <c r="B148" s="2"/>
      <c r="C148" s="20" t="s">
        <v>109</v>
      </c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</row>
    <row r="149" spans="1:24" ht="14.4" customHeight="1" x14ac:dyDescent="0.3">
      <c r="A149" s="16" t="s">
        <v>2</v>
      </c>
      <c r="B149" s="16"/>
      <c r="C149" s="16"/>
    </row>
    <row r="151" spans="1:24" x14ac:dyDescent="0.3">
      <c r="A151" s="21"/>
      <c r="B151" s="21"/>
      <c r="C151" s="18" t="s">
        <v>5</v>
      </c>
      <c r="D151" s="18"/>
      <c r="E151" s="18"/>
      <c r="F151" s="18"/>
      <c r="G151" s="18"/>
      <c r="H151" s="18"/>
      <c r="I151" s="18"/>
      <c r="J151" s="18"/>
      <c r="K151" s="18" t="s">
        <v>6</v>
      </c>
      <c r="L151" s="18"/>
      <c r="M151" s="2"/>
      <c r="N151" s="3" t="s">
        <v>7</v>
      </c>
      <c r="O151" s="3" t="s">
        <v>7</v>
      </c>
      <c r="P151" s="3" t="s">
        <v>8</v>
      </c>
      <c r="Q151" s="3" t="s">
        <v>8</v>
      </c>
      <c r="R151" s="4"/>
      <c r="S151" s="4"/>
      <c r="T151" s="18"/>
      <c r="U151" s="18"/>
      <c r="V151" s="18"/>
      <c r="W151" s="18"/>
    </row>
    <row r="152" spans="1:24" x14ac:dyDescent="0.3">
      <c r="A152" s="21"/>
      <c r="B152" s="21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2"/>
      <c r="N152" s="3" t="s">
        <v>9</v>
      </c>
      <c r="O152" s="3" t="s">
        <v>10</v>
      </c>
      <c r="P152" s="3" t="s">
        <v>11</v>
      </c>
      <c r="Q152" s="3" t="s">
        <v>12</v>
      </c>
      <c r="R152" s="22"/>
      <c r="S152" s="22"/>
      <c r="T152" s="18"/>
      <c r="U152" s="18"/>
      <c r="V152" s="18"/>
      <c r="W152" s="18"/>
    </row>
    <row r="153" spans="1:24" x14ac:dyDescent="0.3">
      <c r="A153" s="5" t="s">
        <v>13</v>
      </c>
      <c r="B153" s="5" t="s">
        <v>14</v>
      </c>
      <c r="C153" s="4"/>
      <c r="D153" s="3" t="s">
        <v>15</v>
      </c>
      <c r="E153" s="3" t="s">
        <v>9</v>
      </c>
      <c r="F153" s="3" t="s">
        <v>10</v>
      </c>
      <c r="G153" s="3" t="s">
        <v>16</v>
      </c>
      <c r="H153" s="4"/>
      <c r="I153" s="3" t="s">
        <v>17</v>
      </c>
      <c r="J153" s="3" t="s">
        <v>18</v>
      </c>
      <c r="K153" s="3" t="s">
        <v>168</v>
      </c>
      <c r="L153" s="3" t="s">
        <v>9</v>
      </c>
      <c r="M153" s="3" t="s">
        <v>10</v>
      </c>
      <c r="N153" s="3" t="s">
        <v>19</v>
      </c>
      <c r="O153" s="3" t="s">
        <v>19</v>
      </c>
      <c r="P153" s="3" t="s">
        <v>8</v>
      </c>
      <c r="Q153" s="3" t="s">
        <v>8</v>
      </c>
      <c r="R153" s="3" t="s">
        <v>17</v>
      </c>
      <c r="S153" s="4"/>
      <c r="T153" s="3" t="s">
        <v>20</v>
      </c>
      <c r="U153" s="4"/>
      <c r="V153" s="4"/>
      <c r="W153" s="4"/>
      <c r="X153" s="4"/>
    </row>
    <row r="154" spans="1:24" x14ac:dyDescent="0.3">
      <c r="A154" s="5" t="s">
        <v>21</v>
      </c>
      <c r="B154" s="5" t="s">
        <v>22</v>
      </c>
      <c r="C154" s="3" t="s">
        <v>23</v>
      </c>
      <c r="D154" s="3" t="s">
        <v>24</v>
      </c>
      <c r="E154" s="3" t="s">
        <v>25</v>
      </c>
      <c r="F154" s="3" t="s">
        <v>26</v>
      </c>
      <c r="G154" s="3" t="s">
        <v>27</v>
      </c>
      <c r="H154" s="3" t="s">
        <v>28</v>
      </c>
      <c r="I154" s="3" t="s">
        <v>29</v>
      </c>
      <c r="J154" s="3" t="s">
        <v>30</v>
      </c>
      <c r="K154" s="3" t="s">
        <v>169</v>
      </c>
      <c r="L154" s="3" t="s">
        <v>25</v>
      </c>
      <c r="M154" s="3" t="s">
        <v>26</v>
      </c>
      <c r="N154" s="3" t="s">
        <v>25</v>
      </c>
      <c r="O154" s="3" t="s">
        <v>26</v>
      </c>
      <c r="P154" s="3" t="s">
        <v>31</v>
      </c>
      <c r="Q154" s="3" t="s">
        <v>32</v>
      </c>
      <c r="R154" s="3" t="s">
        <v>6</v>
      </c>
      <c r="S154" s="3" t="s">
        <v>17</v>
      </c>
      <c r="T154" s="3" t="s">
        <v>6</v>
      </c>
      <c r="U154" s="3"/>
      <c r="V154" s="3"/>
      <c r="W154" s="3"/>
      <c r="X154" s="3"/>
    </row>
    <row r="157" spans="1:24" x14ac:dyDescent="0.3">
      <c r="A157" s="6">
        <v>502</v>
      </c>
      <c r="B157" s="6" t="s">
        <v>110</v>
      </c>
      <c r="C157" s="7"/>
      <c r="D157" s="8">
        <v>60</v>
      </c>
      <c r="E157" s="8">
        <v>205</v>
      </c>
      <c r="F157" s="8">
        <v>231</v>
      </c>
      <c r="G157" s="8">
        <v>62</v>
      </c>
      <c r="H157" s="8">
        <v>125</v>
      </c>
      <c r="I157" s="8">
        <v>683</v>
      </c>
      <c r="J157" s="8">
        <v>105</v>
      </c>
      <c r="K157">
        <v>47023</v>
      </c>
      <c r="L157" s="8">
        <v>217</v>
      </c>
      <c r="M157" s="7"/>
      <c r="N157" s="7"/>
      <c r="O157" s="7"/>
      <c r="P157" s="7"/>
      <c r="Q157" s="7"/>
      <c r="R157" s="8">
        <f>SUM(J157:Q157)</f>
        <v>47345</v>
      </c>
      <c r="S157" s="8">
        <f>SUM(I157,R157)</f>
        <v>48028</v>
      </c>
      <c r="T157" s="9">
        <f>R157/S157</f>
        <v>0.98577912884150909</v>
      </c>
      <c r="U157" s="8"/>
      <c r="V157" s="9"/>
      <c r="W157" s="7"/>
      <c r="X157" s="7"/>
    </row>
    <row r="158" spans="1:24" x14ac:dyDescent="0.3">
      <c r="A158" s="6">
        <v>504</v>
      </c>
      <c r="B158" s="6" t="s">
        <v>111</v>
      </c>
      <c r="C158" s="7"/>
      <c r="D158" s="8">
        <v>56</v>
      </c>
      <c r="E158" s="8">
        <v>2</v>
      </c>
      <c r="F158" s="8">
        <v>100</v>
      </c>
      <c r="G158" s="8">
        <v>10</v>
      </c>
      <c r="H158" s="8">
        <v>63</v>
      </c>
      <c r="I158" s="8">
        <v>231</v>
      </c>
      <c r="J158" s="7"/>
      <c r="K158">
        <v>21628</v>
      </c>
      <c r="L158" s="8">
        <v>4526</v>
      </c>
      <c r="M158" s="8">
        <v>426</v>
      </c>
      <c r="N158" s="7"/>
      <c r="O158" s="7"/>
      <c r="P158" s="7"/>
      <c r="Q158" s="7"/>
      <c r="R158" s="8">
        <f t="shared" ref="R158:R170" si="42">SUM(J158:Q158)</f>
        <v>26580</v>
      </c>
      <c r="S158" s="8">
        <f t="shared" ref="S158:S170" si="43">SUM(I158,R158)</f>
        <v>26811</v>
      </c>
      <c r="T158" s="9">
        <f t="shared" ref="T158:T170" si="44">R158/S158</f>
        <v>0.99138413337809106</v>
      </c>
      <c r="U158" s="8"/>
      <c r="V158" s="9"/>
      <c r="W158" s="7"/>
      <c r="X158" s="7"/>
    </row>
    <row r="159" spans="1:24" x14ac:dyDescent="0.3">
      <c r="A159" s="6">
        <v>507</v>
      </c>
      <c r="B159" s="6" t="s">
        <v>112</v>
      </c>
      <c r="C159" s="7"/>
      <c r="D159" s="7"/>
      <c r="E159" s="7"/>
      <c r="F159" s="8">
        <v>1</v>
      </c>
      <c r="G159" s="7"/>
      <c r="H159" s="8">
        <v>75</v>
      </c>
      <c r="I159" s="8">
        <v>76</v>
      </c>
      <c r="J159" s="7"/>
      <c r="K159">
        <v>1414</v>
      </c>
      <c r="L159" s="8">
        <v>2</v>
      </c>
      <c r="M159" s="7"/>
      <c r="N159" s="7"/>
      <c r="O159" s="7"/>
      <c r="P159" s="7"/>
      <c r="Q159" s="7"/>
      <c r="R159" s="8">
        <f t="shared" si="42"/>
        <v>1416</v>
      </c>
      <c r="S159" s="8">
        <f t="shared" si="43"/>
        <v>1492</v>
      </c>
      <c r="T159" s="9">
        <f t="shared" si="44"/>
        <v>0.94906166219839139</v>
      </c>
      <c r="U159" s="7"/>
      <c r="V159" s="7"/>
      <c r="W159" s="7"/>
      <c r="X159" s="7"/>
    </row>
    <row r="160" spans="1:24" x14ac:dyDescent="0.3">
      <c r="A160" s="6">
        <v>510</v>
      </c>
      <c r="B160" s="6" t="s">
        <v>113</v>
      </c>
      <c r="C160" s="7"/>
      <c r="D160" s="8">
        <v>16</v>
      </c>
      <c r="E160" s="7"/>
      <c r="F160" s="8">
        <v>115</v>
      </c>
      <c r="G160" s="8">
        <v>2</v>
      </c>
      <c r="H160" s="8">
        <v>41</v>
      </c>
      <c r="I160" s="8">
        <v>174</v>
      </c>
      <c r="J160" s="7"/>
      <c r="K160">
        <v>8147</v>
      </c>
      <c r="L160" s="8">
        <v>3515</v>
      </c>
      <c r="M160" s="8">
        <v>669</v>
      </c>
      <c r="N160" s="7"/>
      <c r="O160" s="7"/>
      <c r="P160" s="7"/>
      <c r="Q160" s="7"/>
      <c r="R160" s="8">
        <f t="shared" si="42"/>
        <v>12331</v>
      </c>
      <c r="S160" s="8">
        <f t="shared" si="43"/>
        <v>12505</v>
      </c>
      <c r="T160" s="9">
        <f t="shared" si="44"/>
        <v>0.98608556577369055</v>
      </c>
      <c r="U160" s="8"/>
      <c r="V160" s="9"/>
      <c r="W160" s="7"/>
      <c r="X160" s="7"/>
    </row>
    <row r="161" spans="1:24" x14ac:dyDescent="0.3">
      <c r="A161" s="6">
        <v>602</v>
      </c>
      <c r="B161" s="6" t="s">
        <v>114</v>
      </c>
      <c r="C161" s="7"/>
      <c r="D161" s="8">
        <v>326</v>
      </c>
      <c r="E161" s="8">
        <v>78</v>
      </c>
      <c r="F161" s="8">
        <v>191</v>
      </c>
      <c r="G161" s="7"/>
      <c r="H161" s="8">
        <v>29</v>
      </c>
      <c r="I161" s="8">
        <v>624</v>
      </c>
      <c r="J161" s="8">
        <v>2</v>
      </c>
      <c r="K161">
        <v>12478</v>
      </c>
      <c r="L161" s="8">
        <v>41</v>
      </c>
      <c r="M161" s="7"/>
      <c r="N161" s="7"/>
      <c r="O161" s="7"/>
      <c r="P161" s="7"/>
      <c r="Q161" s="7"/>
      <c r="R161" s="8">
        <f t="shared" si="42"/>
        <v>12521</v>
      </c>
      <c r="S161" s="8">
        <f t="shared" si="43"/>
        <v>13145</v>
      </c>
      <c r="T161" s="9">
        <f t="shared" si="44"/>
        <v>0.9525294788893115</v>
      </c>
      <c r="U161" s="8"/>
      <c r="V161" s="9"/>
      <c r="W161" s="7"/>
      <c r="X161" s="7"/>
    </row>
    <row r="162" spans="1:24" x14ac:dyDescent="0.3">
      <c r="A162" s="6">
        <v>604</v>
      </c>
      <c r="B162" s="6" t="s">
        <v>115</v>
      </c>
      <c r="C162" s="7"/>
      <c r="D162" s="8">
        <v>2</v>
      </c>
      <c r="E162" s="8">
        <v>1</v>
      </c>
      <c r="F162" s="8">
        <v>1</v>
      </c>
      <c r="G162" s="8">
        <v>28</v>
      </c>
      <c r="H162" s="7"/>
      <c r="I162" s="8">
        <v>32</v>
      </c>
      <c r="J162" s="7"/>
      <c r="K162">
        <v>1343</v>
      </c>
      <c r="L162" s="8">
        <v>2</v>
      </c>
      <c r="M162" s="7"/>
      <c r="N162" s="7"/>
      <c r="O162" s="7"/>
      <c r="P162" s="7"/>
      <c r="Q162" s="7"/>
      <c r="R162" s="8">
        <f t="shared" si="42"/>
        <v>1345</v>
      </c>
      <c r="S162" s="8">
        <f t="shared" si="43"/>
        <v>1377</v>
      </c>
      <c r="T162" s="9">
        <f t="shared" si="44"/>
        <v>0.97676107480029051</v>
      </c>
      <c r="U162" s="7"/>
      <c r="V162" s="7"/>
      <c r="W162" s="7"/>
      <c r="X162" s="7"/>
    </row>
    <row r="163" spans="1:24" x14ac:dyDescent="0.3">
      <c r="A163" s="6">
        <v>605</v>
      </c>
      <c r="B163" s="6" t="s">
        <v>116</v>
      </c>
      <c r="C163" s="7"/>
      <c r="D163" s="7"/>
      <c r="E163" s="7"/>
      <c r="F163" s="7"/>
      <c r="G163" s="7"/>
      <c r="H163" s="8">
        <v>6</v>
      </c>
      <c r="I163" s="8">
        <v>6</v>
      </c>
      <c r="J163" s="7"/>
      <c r="K163">
        <v>1089</v>
      </c>
      <c r="L163" s="8">
        <v>1</v>
      </c>
      <c r="M163" s="8">
        <v>1</v>
      </c>
      <c r="N163" s="7"/>
      <c r="O163" s="7"/>
      <c r="P163" s="7"/>
      <c r="Q163" s="7"/>
      <c r="R163" s="8">
        <f t="shared" si="42"/>
        <v>1091</v>
      </c>
      <c r="S163" s="8">
        <f t="shared" si="43"/>
        <v>1097</v>
      </c>
      <c r="T163" s="9">
        <f t="shared" si="44"/>
        <v>0.99453053783044665</v>
      </c>
      <c r="U163" s="7"/>
      <c r="V163" s="7"/>
      <c r="W163" s="7"/>
      <c r="X163" s="7"/>
    </row>
    <row r="164" spans="1:24" x14ac:dyDescent="0.3">
      <c r="A164" s="6">
        <v>607</v>
      </c>
      <c r="B164" s="6" t="s">
        <v>117</v>
      </c>
      <c r="C164" s="7"/>
      <c r="D164" s="8">
        <v>2</v>
      </c>
      <c r="E164" s="8">
        <v>1</v>
      </c>
      <c r="F164" s="8">
        <v>2</v>
      </c>
      <c r="G164" s="7"/>
      <c r="H164" s="8">
        <v>67</v>
      </c>
      <c r="I164" s="8">
        <v>72</v>
      </c>
      <c r="J164" s="7"/>
      <c r="K164">
        <v>514</v>
      </c>
      <c r="L164" s="8">
        <v>1</v>
      </c>
      <c r="M164" s="7"/>
      <c r="N164" s="7"/>
      <c r="O164" s="7"/>
      <c r="P164" s="7"/>
      <c r="Q164" s="7"/>
      <c r="R164" s="8">
        <f t="shared" si="42"/>
        <v>515</v>
      </c>
      <c r="S164" s="8">
        <f t="shared" si="43"/>
        <v>587</v>
      </c>
      <c r="T164" s="9">
        <f t="shared" si="44"/>
        <v>0.87734241908006816</v>
      </c>
      <c r="U164" s="7"/>
      <c r="V164" s="7"/>
      <c r="W164" s="7"/>
      <c r="X164" s="7"/>
    </row>
    <row r="165" spans="1:24" x14ac:dyDescent="0.3">
      <c r="A165" s="6">
        <v>701</v>
      </c>
      <c r="B165" s="6" t="s">
        <v>118</v>
      </c>
      <c r="C165" s="7"/>
      <c r="D165" s="8">
        <v>38</v>
      </c>
      <c r="E165" s="7"/>
      <c r="F165" s="8">
        <v>177</v>
      </c>
      <c r="G165" s="8">
        <v>48</v>
      </c>
      <c r="H165" s="8">
        <v>249</v>
      </c>
      <c r="I165" s="8">
        <v>512</v>
      </c>
      <c r="J165" s="7"/>
      <c r="K165">
        <v>109357</v>
      </c>
      <c r="L165" s="8">
        <v>5590</v>
      </c>
      <c r="M165" s="8">
        <v>900</v>
      </c>
      <c r="N165" s="7"/>
      <c r="O165" s="7"/>
      <c r="P165" s="7"/>
      <c r="Q165" s="7"/>
      <c r="R165" s="8">
        <f t="shared" si="42"/>
        <v>115847</v>
      </c>
      <c r="S165" s="8">
        <f t="shared" si="43"/>
        <v>116359</v>
      </c>
      <c r="T165" s="9">
        <f t="shared" si="44"/>
        <v>0.99559982468051467</v>
      </c>
      <c r="U165" s="8"/>
      <c r="V165" s="9"/>
      <c r="W165" s="7"/>
      <c r="X165" s="7"/>
    </row>
    <row r="166" spans="1:24" x14ac:dyDescent="0.3">
      <c r="A166" s="6">
        <v>702</v>
      </c>
      <c r="B166" s="6" t="s">
        <v>119</v>
      </c>
      <c r="C166" s="7"/>
      <c r="D166" s="8">
        <v>52</v>
      </c>
      <c r="E166" s="8">
        <v>4</v>
      </c>
      <c r="F166" s="8">
        <v>149</v>
      </c>
      <c r="G166" s="8">
        <v>50</v>
      </c>
      <c r="H166" s="8">
        <v>92</v>
      </c>
      <c r="I166" s="8">
        <v>347</v>
      </c>
      <c r="J166" s="7"/>
      <c r="K166">
        <v>16000</v>
      </c>
      <c r="L166" s="8">
        <v>488</v>
      </c>
      <c r="M166" s="8">
        <v>165</v>
      </c>
      <c r="N166" s="7"/>
      <c r="O166" s="7"/>
      <c r="P166" s="7"/>
      <c r="Q166" s="7"/>
      <c r="R166" s="8">
        <f t="shared" si="42"/>
        <v>16653</v>
      </c>
      <c r="S166" s="8">
        <f t="shared" si="43"/>
        <v>17000</v>
      </c>
      <c r="T166" s="9">
        <f t="shared" si="44"/>
        <v>0.97958823529411765</v>
      </c>
      <c r="U166" s="8"/>
      <c r="V166" s="9"/>
      <c r="W166" s="7"/>
      <c r="X166" s="7"/>
    </row>
    <row r="167" spans="1:24" x14ac:dyDescent="0.3">
      <c r="A167" s="6">
        <v>703</v>
      </c>
      <c r="B167" s="6" t="s">
        <v>120</v>
      </c>
      <c r="C167" s="7"/>
      <c r="D167" s="7"/>
      <c r="E167" s="7"/>
      <c r="F167" s="7"/>
      <c r="G167" s="7"/>
      <c r="H167" s="7"/>
      <c r="I167" s="7"/>
      <c r="J167" s="7"/>
      <c r="K167">
        <v>685</v>
      </c>
      <c r="L167" s="8">
        <v>11</v>
      </c>
      <c r="M167" s="7"/>
      <c r="N167" s="7"/>
      <c r="O167" s="7"/>
      <c r="P167" s="7"/>
      <c r="Q167" s="7"/>
      <c r="R167" s="8">
        <f t="shared" si="42"/>
        <v>696</v>
      </c>
      <c r="S167" s="8">
        <f t="shared" si="43"/>
        <v>696</v>
      </c>
      <c r="T167" s="9">
        <f t="shared" si="44"/>
        <v>1</v>
      </c>
      <c r="U167" s="7"/>
      <c r="V167" s="7"/>
      <c r="W167" s="7"/>
      <c r="X167" s="7"/>
    </row>
    <row r="168" spans="1:24" x14ac:dyDescent="0.3">
      <c r="A168" s="6">
        <v>705</v>
      </c>
      <c r="B168" s="6" t="s">
        <v>121</v>
      </c>
      <c r="C168" s="7"/>
      <c r="D168" s="8">
        <v>398</v>
      </c>
      <c r="E168" s="8">
        <v>84</v>
      </c>
      <c r="F168" s="8">
        <v>209</v>
      </c>
      <c r="G168" s="8">
        <v>306</v>
      </c>
      <c r="H168" s="8">
        <v>107</v>
      </c>
      <c r="I168" s="8">
        <v>1104</v>
      </c>
      <c r="J168" s="8">
        <v>18</v>
      </c>
      <c r="K168">
        <v>57811</v>
      </c>
      <c r="L168" s="8">
        <v>61</v>
      </c>
      <c r="M168" s="7"/>
      <c r="N168" s="7"/>
      <c r="O168" s="7"/>
      <c r="P168" s="7"/>
      <c r="Q168" s="7"/>
      <c r="R168" s="8">
        <f t="shared" si="42"/>
        <v>57890</v>
      </c>
      <c r="S168" s="8">
        <f t="shared" si="43"/>
        <v>58994</v>
      </c>
      <c r="T168" s="9">
        <f t="shared" si="44"/>
        <v>0.98128623249822011</v>
      </c>
      <c r="U168" s="8"/>
      <c r="V168" s="9"/>
      <c r="W168" s="7"/>
      <c r="X168" s="7"/>
    </row>
    <row r="169" spans="1:24" x14ac:dyDescent="0.3">
      <c r="A169" s="6">
        <v>707</v>
      </c>
      <c r="B169" s="6" t="s">
        <v>122</v>
      </c>
      <c r="C169" s="7"/>
      <c r="D169" s="7"/>
      <c r="E169" s="7"/>
      <c r="F169" s="7"/>
      <c r="G169" s="7"/>
      <c r="H169" s="8">
        <v>45</v>
      </c>
      <c r="I169" s="8">
        <v>45</v>
      </c>
      <c r="J169" s="7"/>
      <c r="K169">
        <v>7</v>
      </c>
      <c r="L169" s="7"/>
      <c r="M169" s="7"/>
      <c r="N169" s="7"/>
      <c r="O169" s="7"/>
      <c r="P169" s="7"/>
      <c r="Q169" s="7"/>
      <c r="R169" s="8">
        <f t="shared" si="42"/>
        <v>7</v>
      </c>
      <c r="S169" s="8">
        <f t="shared" si="43"/>
        <v>52</v>
      </c>
      <c r="T169" s="9">
        <f t="shared" si="44"/>
        <v>0.13461538461538461</v>
      </c>
      <c r="U169" s="7"/>
      <c r="V169" s="7"/>
      <c r="W169" s="7"/>
      <c r="X169" s="7"/>
    </row>
    <row r="170" spans="1:24" x14ac:dyDescent="0.3">
      <c r="A170" s="6">
        <v>708</v>
      </c>
      <c r="B170" s="6" t="s">
        <v>123</v>
      </c>
      <c r="C170" s="7"/>
      <c r="D170" s="7"/>
      <c r="E170" s="7"/>
      <c r="F170" s="7"/>
      <c r="G170" s="7"/>
      <c r="H170" s="8">
        <v>32</v>
      </c>
      <c r="I170" s="8">
        <v>32</v>
      </c>
      <c r="J170" s="7"/>
      <c r="K170">
        <v>5</v>
      </c>
      <c r="L170" s="8">
        <v>1</v>
      </c>
      <c r="M170" s="7"/>
      <c r="N170" s="7"/>
      <c r="O170" s="7"/>
      <c r="P170" s="7"/>
      <c r="Q170" s="7"/>
      <c r="R170" s="8">
        <f t="shared" si="42"/>
        <v>6</v>
      </c>
      <c r="S170" s="8">
        <f t="shared" si="43"/>
        <v>38</v>
      </c>
      <c r="T170" s="9">
        <f t="shared" si="44"/>
        <v>0.15789473684210525</v>
      </c>
      <c r="U170" s="7"/>
      <c r="V170" s="7"/>
      <c r="W170" s="7"/>
      <c r="X170" s="7"/>
    </row>
    <row r="173" spans="1:24" x14ac:dyDescent="0.3">
      <c r="A173" s="7"/>
      <c r="B173" s="10" t="s">
        <v>53</v>
      </c>
      <c r="C173" s="7"/>
      <c r="D173" s="8">
        <v>950</v>
      </c>
      <c r="E173" s="8">
        <v>375</v>
      </c>
      <c r="F173" s="8">
        <v>1176</v>
      </c>
      <c r="G173" s="8">
        <v>506</v>
      </c>
      <c r="H173" s="8">
        <v>931</v>
      </c>
      <c r="I173" s="8">
        <v>3938</v>
      </c>
      <c r="J173" s="8">
        <v>125</v>
      </c>
      <c r="K173">
        <f>SUM(K157:K170)</f>
        <v>277501</v>
      </c>
      <c r="L173" s="8">
        <v>14456</v>
      </c>
      <c r="M173" s="8">
        <v>2161</v>
      </c>
      <c r="N173" s="7"/>
      <c r="O173" s="7"/>
      <c r="P173" s="7"/>
      <c r="Q173" s="7"/>
      <c r="R173" s="8">
        <f t="shared" ref="R173" si="45">SUM(J173:Q173)</f>
        <v>294243</v>
      </c>
      <c r="S173" s="8">
        <f t="shared" ref="S173" si="46">SUM(I173,R173)</f>
        <v>298181</v>
      </c>
      <c r="T173" s="9">
        <f t="shared" ref="T173" si="47">R173/S173</f>
        <v>0.986793256444911</v>
      </c>
      <c r="U173" s="8"/>
      <c r="V173" s="9"/>
      <c r="W173" s="7"/>
      <c r="X173" s="7"/>
    </row>
    <row r="174" spans="1:24" x14ac:dyDescent="0.3">
      <c r="A174" s="7"/>
      <c r="B174" s="10" t="s">
        <v>54</v>
      </c>
      <c r="C174" s="9">
        <v>0</v>
      </c>
      <c r="D174" s="11">
        <v>0.191</v>
      </c>
      <c r="E174" s="9">
        <v>0.1</v>
      </c>
      <c r="F174" s="11">
        <v>0.17199999999999999</v>
      </c>
      <c r="G174" s="11">
        <v>0.34100000000000003</v>
      </c>
      <c r="H174" s="9">
        <v>7.0000000000000007E-2</v>
      </c>
      <c r="I174" s="9">
        <v>0.13</v>
      </c>
      <c r="J174" s="11">
        <v>4.0000000000000001E-3</v>
      </c>
      <c r="K174" s="11">
        <f>K173/$I$279</f>
        <v>0.1634203550949572</v>
      </c>
      <c r="L174" s="11">
        <v>0.158</v>
      </c>
      <c r="M174" s="11">
        <v>0.13600000000000001</v>
      </c>
      <c r="N174" s="9">
        <v>0</v>
      </c>
      <c r="O174" s="9">
        <v>0</v>
      </c>
      <c r="P174" s="9">
        <v>0</v>
      </c>
      <c r="Q174" s="9">
        <v>0</v>
      </c>
      <c r="R174" s="11">
        <f>R173/$P$279</f>
        <v>0.16031747156033882</v>
      </c>
      <c r="S174" s="11">
        <f>S173/$Q$279</f>
        <v>0.15982627031656946</v>
      </c>
      <c r="T174" s="7"/>
      <c r="U174" s="11"/>
      <c r="V174" s="7"/>
      <c r="W174" s="7"/>
      <c r="X174" s="7"/>
    </row>
    <row r="176" spans="1:24" ht="17.399999999999999" customHeight="1" x14ac:dyDescent="0.3">
      <c r="A176" s="17" t="s">
        <v>0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1:24" ht="27.6" customHeight="1" x14ac:dyDescent="0.3">
      <c r="A177" s="17" t="s">
        <v>1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9"/>
      <c r="W177" s="19"/>
      <c r="X177" s="19"/>
    </row>
    <row r="180" spans="1:24" ht="15.6" x14ac:dyDescent="0.3">
      <c r="A180" s="1" t="s">
        <v>3</v>
      </c>
      <c r="B180" s="2"/>
      <c r="C180" s="20" t="s">
        <v>124</v>
      </c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</row>
    <row r="181" spans="1:24" x14ac:dyDescent="0.3">
      <c r="A181" s="16" t="s">
        <v>2</v>
      </c>
      <c r="B181" s="16"/>
      <c r="C181" s="16"/>
    </row>
    <row r="183" spans="1:24" x14ac:dyDescent="0.3">
      <c r="A183" s="21"/>
      <c r="B183" s="21"/>
      <c r="C183" s="18" t="s">
        <v>5</v>
      </c>
      <c r="D183" s="18"/>
      <c r="E183" s="18"/>
      <c r="F183" s="18"/>
      <c r="G183" s="18"/>
      <c r="H183" s="18"/>
      <c r="I183" s="18"/>
      <c r="J183" s="18"/>
      <c r="K183" s="18" t="s">
        <v>6</v>
      </c>
      <c r="L183" s="18"/>
      <c r="M183" s="2"/>
      <c r="N183" s="3" t="s">
        <v>7</v>
      </c>
      <c r="O183" s="3" t="s">
        <v>7</v>
      </c>
      <c r="P183" s="3" t="s">
        <v>8</v>
      </c>
      <c r="Q183" s="3" t="s">
        <v>8</v>
      </c>
      <c r="R183" s="4"/>
      <c r="S183" s="4"/>
      <c r="T183" s="18"/>
      <c r="U183" s="18"/>
      <c r="V183" s="18"/>
      <c r="W183" s="18"/>
    </row>
    <row r="184" spans="1:24" x14ac:dyDescent="0.3">
      <c r="A184" s="21"/>
      <c r="B184" s="21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2"/>
      <c r="N184" s="3" t="s">
        <v>9</v>
      </c>
      <c r="O184" s="3" t="s">
        <v>10</v>
      </c>
      <c r="P184" s="3" t="s">
        <v>11</v>
      </c>
      <c r="Q184" s="3" t="s">
        <v>12</v>
      </c>
      <c r="R184" s="22"/>
      <c r="S184" s="22"/>
      <c r="T184" s="18"/>
      <c r="U184" s="18"/>
      <c r="V184" s="18"/>
      <c r="W184" s="18"/>
    </row>
    <row r="185" spans="1:24" x14ac:dyDescent="0.3">
      <c r="A185" s="5" t="s">
        <v>13</v>
      </c>
      <c r="B185" s="5" t="s">
        <v>14</v>
      </c>
      <c r="C185" s="4"/>
      <c r="D185" s="3" t="s">
        <v>15</v>
      </c>
      <c r="E185" s="3" t="s">
        <v>9</v>
      </c>
      <c r="F185" s="3" t="s">
        <v>10</v>
      </c>
      <c r="G185" s="3" t="s">
        <v>16</v>
      </c>
      <c r="H185" s="4"/>
      <c r="I185" s="3" t="s">
        <v>17</v>
      </c>
      <c r="J185" s="3" t="s">
        <v>18</v>
      </c>
      <c r="K185" s="3" t="s">
        <v>168</v>
      </c>
      <c r="L185" s="3" t="s">
        <v>9</v>
      </c>
      <c r="M185" s="3" t="s">
        <v>10</v>
      </c>
      <c r="N185" s="3" t="s">
        <v>19</v>
      </c>
      <c r="O185" s="3" t="s">
        <v>19</v>
      </c>
      <c r="P185" s="3" t="s">
        <v>8</v>
      </c>
      <c r="Q185" s="3" t="s">
        <v>8</v>
      </c>
      <c r="R185" s="3" t="s">
        <v>17</v>
      </c>
      <c r="S185" s="4"/>
      <c r="T185" s="3" t="s">
        <v>20</v>
      </c>
      <c r="U185" s="4"/>
      <c r="V185" s="4"/>
      <c r="W185" s="4"/>
      <c r="X185" s="4"/>
    </row>
    <row r="186" spans="1:24" x14ac:dyDescent="0.3">
      <c r="A186" s="5" t="s">
        <v>21</v>
      </c>
      <c r="B186" s="5" t="s">
        <v>22</v>
      </c>
      <c r="C186" s="3" t="s">
        <v>23</v>
      </c>
      <c r="D186" s="3" t="s">
        <v>24</v>
      </c>
      <c r="E186" s="3" t="s">
        <v>25</v>
      </c>
      <c r="F186" s="3" t="s">
        <v>26</v>
      </c>
      <c r="G186" s="3" t="s">
        <v>27</v>
      </c>
      <c r="H186" s="3" t="s">
        <v>28</v>
      </c>
      <c r="I186" s="3" t="s">
        <v>29</v>
      </c>
      <c r="J186" s="3" t="s">
        <v>30</v>
      </c>
      <c r="K186" s="3" t="s">
        <v>169</v>
      </c>
      <c r="L186" s="3" t="s">
        <v>25</v>
      </c>
      <c r="M186" s="3" t="s">
        <v>26</v>
      </c>
      <c r="N186" s="3" t="s">
        <v>25</v>
      </c>
      <c r="O186" s="3" t="s">
        <v>26</v>
      </c>
      <c r="P186" s="3" t="s">
        <v>31</v>
      </c>
      <c r="Q186" s="3" t="s">
        <v>32</v>
      </c>
      <c r="R186" s="3" t="s">
        <v>6</v>
      </c>
      <c r="S186" s="3" t="s">
        <v>17</v>
      </c>
      <c r="T186" s="3" t="s">
        <v>6</v>
      </c>
      <c r="U186" s="3"/>
      <c r="V186" s="3"/>
      <c r="W186" s="3"/>
      <c r="X186" s="3"/>
    </row>
    <row r="187" spans="1:24" x14ac:dyDescent="0.3">
      <c r="A187">
        <v>801</v>
      </c>
      <c r="B187" t="s">
        <v>173</v>
      </c>
      <c r="K187">
        <v>28</v>
      </c>
      <c r="R187" s="8">
        <f t="shared" ref="R187" si="48">SUM(J187:Q187)</f>
        <v>28</v>
      </c>
      <c r="S187" s="8">
        <f t="shared" ref="S187" si="49">SUM(I187,R187)</f>
        <v>28</v>
      </c>
      <c r="T187" s="9">
        <f t="shared" ref="T187" si="50">R187/S187</f>
        <v>1</v>
      </c>
    </row>
    <row r="188" spans="1:24" x14ac:dyDescent="0.3">
      <c r="A188">
        <v>814</v>
      </c>
      <c r="B188" t="s">
        <v>174</v>
      </c>
      <c r="K188">
        <v>177</v>
      </c>
      <c r="R188" s="8">
        <f t="shared" ref="R188:R215" si="51">SUM(J188:Q188)</f>
        <v>177</v>
      </c>
      <c r="S188" s="8">
        <f t="shared" ref="S188:S215" si="52">SUM(I188,R188)</f>
        <v>177</v>
      </c>
      <c r="T188" s="9">
        <f t="shared" ref="T188:T215" si="53">R188/S188</f>
        <v>1</v>
      </c>
    </row>
    <row r="189" spans="1:24" x14ac:dyDescent="0.3">
      <c r="A189" s="6">
        <v>804</v>
      </c>
      <c r="B189" s="6" t="s">
        <v>125</v>
      </c>
      <c r="C189" s="7"/>
      <c r="D189" s="7"/>
      <c r="E189" s="7"/>
      <c r="F189" s="8">
        <v>1</v>
      </c>
      <c r="G189" s="7"/>
      <c r="H189" s="7"/>
      <c r="I189" s="8">
        <v>1</v>
      </c>
      <c r="J189" s="7"/>
      <c r="K189">
        <v>6</v>
      </c>
      <c r="L189" s="7"/>
      <c r="M189" s="7"/>
      <c r="N189" s="7"/>
      <c r="O189" s="7"/>
      <c r="P189" s="7"/>
      <c r="Q189" s="7"/>
      <c r="R189" s="8">
        <f t="shared" si="51"/>
        <v>6</v>
      </c>
      <c r="S189" s="8">
        <f t="shared" si="52"/>
        <v>7</v>
      </c>
      <c r="T189" s="9">
        <f t="shared" si="53"/>
        <v>0.8571428571428571</v>
      </c>
      <c r="U189" s="7"/>
      <c r="V189" s="7"/>
      <c r="W189" s="7"/>
      <c r="X189" s="7"/>
    </row>
    <row r="190" spans="1:24" x14ac:dyDescent="0.3">
      <c r="A190" s="6">
        <v>808</v>
      </c>
      <c r="B190" s="6" t="s">
        <v>126</v>
      </c>
      <c r="C190" s="7"/>
      <c r="D190" s="8">
        <v>4</v>
      </c>
      <c r="E190" s="7"/>
      <c r="F190" s="8">
        <v>3</v>
      </c>
      <c r="G190" s="8">
        <v>8</v>
      </c>
      <c r="H190" s="7"/>
      <c r="I190" s="8">
        <v>15</v>
      </c>
      <c r="J190" s="7"/>
      <c r="K190">
        <v>118</v>
      </c>
      <c r="L190" s="7"/>
      <c r="M190" s="7"/>
      <c r="N190" s="7"/>
      <c r="O190" s="7"/>
      <c r="P190" s="7"/>
      <c r="Q190" s="7"/>
      <c r="R190" s="8">
        <f t="shared" si="51"/>
        <v>118</v>
      </c>
      <c r="S190" s="8">
        <f t="shared" si="52"/>
        <v>133</v>
      </c>
      <c r="T190" s="9">
        <f t="shared" si="53"/>
        <v>0.88721804511278191</v>
      </c>
      <c r="U190" s="7"/>
      <c r="V190" s="7"/>
      <c r="W190" s="7"/>
      <c r="X190" s="7"/>
    </row>
    <row r="191" spans="1:24" ht="19.2" x14ac:dyDescent="0.3">
      <c r="A191" s="6">
        <v>809</v>
      </c>
      <c r="B191" s="6" t="s">
        <v>127</v>
      </c>
      <c r="C191" s="7"/>
      <c r="D191" s="7"/>
      <c r="E191" s="8">
        <v>7</v>
      </c>
      <c r="F191" s="8">
        <v>68</v>
      </c>
      <c r="G191" s="8">
        <v>80</v>
      </c>
      <c r="H191" s="8">
        <v>453</v>
      </c>
      <c r="I191" s="8">
        <v>608</v>
      </c>
      <c r="J191" s="7"/>
      <c r="K191">
        <v>33810</v>
      </c>
      <c r="L191" s="8">
        <v>194</v>
      </c>
      <c r="M191" s="8">
        <v>176</v>
      </c>
      <c r="N191" s="7"/>
      <c r="O191" s="7"/>
      <c r="P191" s="7"/>
      <c r="Q191" s="7"/>
      <c r="R191" s="8">
        <f t="shared" si="51"/>
        <v>34180</v>
      </c>
      <c r="S191" s="8">
        <f t="shared" si="52"/>
        <v>34788</v>
      </c>
      <c r="T191" s="9">
        <f t="shared" si="53"/>
        <v>0.98252270898010807</v>
      </c>
      <c r="U191" s="8"/>
      <c r="V191" s="9"/>
      <c r="W191" s="7"/>
      <c r="X191" s="7"/>
    </row>
    <row r="192" spans="1:24" x14ac:dyDescent="0.3">
      <c r="A192" s="6">
        <v>811</v>
      </c>
      <c r="B192" s="6" t="s">
        <v>128</v>
      </c>
      <c r="C192" s="7"/>
      <c r="D192" s="7"/>
      <c r="E192" s="7"/>
      <c r="F192" s="8">
        <v>1</v>
      </c>
      <c r="G192" s="7"/>
      <c r="H192" s="8">
        <v>11</v>
      </c>
      <c r="I192" s="8">
        <v>12</v>
      </c>
      <c r="J192" s="7"/>
      <c r="K192">
        <v>71</v>
      </c>
      <c r="L192" s="7"/>
      <c r="M192" s="7"/>
      <c r="N192" s="7"/>
      <c r="O192" s="7"/>
      <c r="P192" s="7"/>
      <c r="Q192" s="7"/>
      <c r="R192" s="8">
        <f t="shared" si="51"/>
        <v>71</v>
      </c>
      <c r="S192" s="8">
        <f t="shared" si="52"/>
        <v>83</v>
      </c>
      <c r="T192" s="9">
        <f t="shared" si="53"/>
        <v>0.85542168674698793</v>
      </c>
      <c r="U192" s="7"/>
      <c r="V192" s="7"/>
      <c r="W192" s="7"/>
      <c r="X192" s="7"/>
    </row>
    <row r="193" spans="1:24" x14ac:dyDescent="0.3">
      <c r="A193" s="6">
        <v>813</v>
      </c>
      <c r="B193" s="6" t="s">
        <v>129</v>
      </c>
      <c r="C193" s="7"/>
      <c r="D193" s="8">
        <v>40</v>
      </c>
      <c r="E193" s="8">
        <v>232</v>
      </c>
      <c r="F193" s="8">
        <v>136</v>
      </c>
      <c r="G193" s="8">
        <v>90</v>
      </c>
      <c r="H193" s="8">
        <v>881</v>
      </c>
      <c r="I193" s="8">
        <v>1379</v>
      </c>
      <c r="J193" s="8">
        <v>166</v>
      </c>
      <c r="K193">
        <v>80290</v>
      </c>
      <c r="L193" s="8">
        <v>375</v>
      </c>
      <c r="M193" s="7"/>
      <c r="N193" s="7"/>
      <c r="O193" s="7"/>
      <c r="P193" s="7"/>
      <c r="Q193" s="7"/>
      <c r="R193" s="8">
        <f t="shared" si="51"/>
        <v>80831</v>
      </c>
      <c r="S193" s="8">
        <f t="shared" si="52"/>
        <v>82210</v>
      </c>
      <c r="T193" s="9">
        <f t="shared" si="53"/>
        <v>0.98322588492884078</v>
      </c>
      <c r="U193" s="8"/>
      <c r="V193" s="9"/>
      <c r="W193" s="7"/>
      <c r="X193" s="7"/>
    </row>
    <row r="194" spans="1:24" x14ac:dyDescent="0.3">
      <c r="A194" s="6">
        <v>815</v>
      </c>
      <c r="B194" s="6" t="s">
        <v>130</v>
      </c>
      <c r="C194" s="7"/>
      <c r="D194" s="7"/>
      <c r="E194" s="7"/>
      <c r="F194" s="7"/>
      <c r="G194" s="7"/>
      <c r="H194" s="8">
        <v>281</v>
      </c>
      <c r="I194" s="8">
        <v>281</v>
      </c>
      <c r="J194" s="7"/>
      <c r="K194">
        <v>8</v>
      </c>
      <c r="L194" s="7"/>
      <c r="M194" s="7"/>
      <c r="N194" s="7"/>
      <c r="O194" s="7"/>
      <c r="P194" s="7"/>
      <c r="Q194" s="7"/>
      <c r="R194" s="8">
        <f t="shared" si="51"/>
        <v>8</v>
      </c>
      <c r="S194" s="8">
        <f t="shared" si="52"/>
        <v>289</v>
      </c>
      <c r="T194" s="9">
        <f t="shared" si="53"/>
        <v>2.768166089965398E-2</v>
      </c>
      <c r="U194" s="7"/>
      <c r="V194" s="7"/>
      <c r="W194" s="7"/>
      <c r="X194" s="7"/>
    </row>
    <row r="195" spans="1:24" x14ac:dyDescent="0.3">
      <c r="A195" s="6">
        <v>816</v>
      </c>
      <c r="B195" s="6" t="s">
        <v>131</v>
      </c>
      <c r="C195" s="7"/>
      <c r="D195" s="7"/>
      <c r="E195" s="7"/>
      <c r="F195" s="7"/>
      <c r="G195" s="7"/>
      <c r="H195" s="8">
        <v>2</v>
      </c>
      <c r="I195" s="8">
        <v>2</v>
      </c>
      <c r="J195" s="7"/>
      <c r="K195">
        <v>72</v>
      </c>
      <c r="L195" s="7"/>
      <c r="M195" s="7"/>
      <c r="N195" s="7"/>
      <c r="O195" s="7"/>
      <c r="P195" s="7"/>
      <c r="Q195" s="7"/>
      <c r="R195" s="8">
        <f t="shared" si="51"/>
        <v>72</v>
      </c>
      <c r="S195" s="8">
        <f t="shared" si="52"/>
        <v>74</v>
      </c>
      <c r="T195" s="9">
        <f t="shared" si="53"/>
        <v>0.97297297297297303</v>
      </c>
      <c r="U195" s="7"/>
      <c r="V195" s="7"/>
      <c r="W195" s="7"/>
      <c r="X195" s="7"/>
    </row>
    <row r="196" spans="1:24" x14ac:dyDescent="0.3">
      <c r="A196" s="6">
        <v>817</v>
      </c>
      <c r="B196" s="6" t="s">
        <v>132</v>
      </c>
      <c r="C196" s="7"/>
      <c r="D196" s="8">
        <v>2</v>
      </c>
      <c r="E196" s="8">
        <v>27</v>
      </c>
      <c r="F196" s="8">
        <v>13</v>
      </c>
      <c r="G196" s="8">
        <v>8</v>
      </c>
      <c r="H196" s="8">
        <v>656</v>
      </c>
      <c r="I196" s="8">
        <v>706</v>
      </c>
      <c r="J196" s="8">
        <v>11</v>
      </c>
      <c r="K196">
        <v>4799</v>
      </c>
      <c r="L196" s="8">
        <v>27</v>
      </c>
      <c r="M196" s="7"/>
      <c r="N196" s="7"/>
      <c r="O196" s="7"/>
      <c r="P196" s="7"/>
      <c r="Q196" s="7"/>
      <c r="R196" s="8">
        <f t="shared" si="51"/>
        <v>4837</v>
      </c>
      <c r="S196" s="8">
        <f t="shared" si="52"/>
        <v>5543</v>
      </c>
      <c r="T196" s="9">
        <f t="shared" si="53"/>
        <v>0.8726321486559625</v>
      </c>
      <c r="U196" s="8"/>
      <c r="V196" s="9"/>
      <c r="W196" s="7"/>
      <c r="X196" s="7"/>
    </row>
    <row r="197" spans="1:24" x14ac:dyDescent="0.3">
      <c r="A197" s="6">
        <v>818</v>
      </c>
      <c r="B197" s="6" t="s">
        <v>133</v>
      </c>
      <c r="C197" s="7"/>
      <c r="D197" s="8">
        <v>22</v>
      </c>
      <c r="E197" s="8">
        <v>21</v>
      </c>
      <c r="F197" s="8">
        <v>76</v>
      </c>
      <c r="G197" s="8">
        <v>268</v>
      </c>
      <c r="H197" s="8">
        <v>10</v>
      </c>
      <c r="I197" s="8">
        <v>397</v>
      </c>
      <c r="J197" s="7"/>
      <c r="K197">
        <v>5190</v>
      </c>
      <c r="L197" s="8">
        <v>50</v>
      </c>
      <c r="M197" s="7"/>
      <c r="N197" s="7"/>
      <c r="O197" s="7"/>
      <c r="P197" s="7"/>
      <c r="Q197" s="7"/>
      <c r="R197" s="8">
        <f t="shared" si="51"/>
        <v>5240</v>
      </c>
      <c r="S197" s="8">
        <f t="shared" si="52"/>
        <v>5637</v>
      </c>
      <c r="T197" s="9">
        <f t="shared" si="53"/>
        <v>0.92957246762462298</v>
      </c>
      <c r="U197" s="7"/>
      <c r="V197" s="7"/>
      <c r="W197" s="7"/>
      <c r="X197" s="7"/>
    </row>
    <row r="198" spans="1:24" x14ac:dyDescent="0.3">
      <c r="A198" s="6">
        <v>819</v>
      </c>
      <c r="B198" s="6" t="s">
        <v>134</v>
      </c>
      <c r="C198" s="7"/>
      <c r="D198" s="7"/>
      <c r="E198" s="8">
        <v>1</v>
      </c>
      <c r="F198" s="8">
        <v>8</v>
      </c>
      <c r="G198" s="7"/>
      <c r="H198" s="8">
        <v>66</v>
      </c>
      <c r="I198" s="8">
        <v>75</v>
      </c>
      <c r="J198" s="7"/>
      <c r="K198">
        <v>2327</v>
      </c>
      <c r="L198" s="8">
        <v>6</v>
      </c>
      <c r="M198" s="7"/>
      <c r="N198" s="7"/>
      <c r="O198" s="7"/>
      <c r="P198" s="7"/>
      <c r="Q198" s="7"/>
      <c r="R198" s="8">
        <f t="shared" si="51"/>
        <v>2333</v>
      </c>
      <c r="S198" s="8">
        <f t="shared" si="52"/>
        <v>2408</v>
      </c>
      <c r="T198" s="9">
        <f t="shared" si="53"/>
        <v>0.96885382059800662</v>
      </c>
      <c r="U198" s="8"/>
      <c r="V198" s="9"/>
      <c r="W198" s="7"/>
      <c r="X198" s="7"/>
    </row>
    <row r="199" spans="1:24" x14ac:dyDescent="0.3">
      <c r="A199" s="6">
        <v>821</v>
      </c>
      <c r="B199" s="6" t="s">
        <v>135</v>
      </c>
      <c r="C199" s="7"/>
      <c r="D199" s="8">
        <v>52</v>
      </c>
      <c r="E199" s="8">
        <v>15</v>
      </c>
      <c r="F199" s="8">
        <v>237</v>
      </c>
      <c r="G199" s="8">
        <v>8</v>
      </c>
      <c r="H199" s="8">
        <v>698</v>
      </c>
      <c r="I199" s="8">
        <v>1010</v>
      </c>
      <c r="J199" s="7"/>
      <c r="K199">
        <v>63104</v>
      </c>
      <c r="L199" s="8">
        <v>12788</v>
      </c>
      <c r="M199" s="8">
        <v>2193</v>
      </c>
      <c r="N199" s="7"/>
      <c r="O199" s="7"/>
      <c r="P199" s="7"/>
      <c r="Q199" s="7"/>
      <c r="R199" s="8">
        <f t="shared" si="51"/>
        <v>78085</v>
      </c>
      <c r="S199" s="8">
        <f t="shared" si="52"/>
        <v>79095</v>
      </c>
      <c r="T199" s="9">
        <f t="shared" si="53"/>
        <v>0.9872305455464947</v>
      </c>
      <c r="U199" s="8"/>
      <c r="V199" s="9"/>
      <c r="W199" s="7"/>
      <c r="X199" s="7"/>
    </row>
    <row r="200" spans="1:24" x14ac:dyDescent="0.3">
      <c r="A200" s="6">
        <v>822</v>
      </c>
      <c r="B200" s="6" t="s">
        <v>136</v>
      </c>
      <c r="C200" s="7"/>
      <c r="D200" s="7"/>
      <c r="E200" s="7"/>
      <c r="F200" s="7"/>
      <c r="G200" s="7"/>
      <c r="H200" s="8">
        <v>34</v>
      </c>
      <c r="I200" s="8">
        <v>34</v>
      </c>
      <c r="J200" s="7"/>
      <c r="K200">
        <v>141</v>
      </c>
      <c r="L200" s="7"/>
      <c r="M200" s="7"/>
      <c r="N200" s="7"/>
      <c r="O200" s="7"/>
      <c r="P200" s="7"/>
      <c r="Q200" s="7"/>
      <c r="R200" s="8">
        <f t="shared" si="51"/>
        <v>141</v>
      </c>
      <c r="S200" s="8">
        <f t="shared" si="52"/>
        <v>175</v>
      </c>
      <c r="T200" s="9">
        <f t="shared" si="53"/>
        <v>0.80571428571428572</v>
      </c>
      <c r="U200" s="7"/>
      <c r="V200" s="7"/>
      <c r="W200" s="7"/>
      <c r="X200" s="7"/>
    </row>
    <row r="201" spans="1:24" x14ac:dyDescent="0.3">
      <c r="A201" s="6">
        <v>824</v>
      </c>
      <c r="B201" s="6" t="s">
        <v>137</v>
      </c>
      <c r="C201" s="7"/>
      <c r="D201" s="7"/>
      <c r="E201" s="7"/>
      <c r="F201" s="7"/>
      <c r="G201" s="7"/>
      <c r="H201" s="8">
        <v>17</v>
      </c>
      <c r="I201" s="8">
        <v>17</v>
      </c>
      <c r="J201" s="7"/>
      <c r="K201">
        <v>324</v>
      </c>
      <c r="L201" s="7"/>
      <c r="M201" s="7"/>
      <c r="N201" s="7"/>
      <c r="O201" s="7"/>
      <c r="P201" s="7"/>
      <c r="Q201" s="7"/>
      <c r="R201" s="8">
        <f t="shared" si="51"/>
        <v>324</v>
      </c>
      <c r="S201" s="8">
        <f t="shared" si="52"/>
        <v>341</v>
      </c>
      <c r="T201" s="9">
        <f t="shared" si="53"/>
        <v>0.95014662756598245</v>
      </c>
      <c r="U201" s="7"/>
      <c r="V201" s="7"/>
      <c r="W201" s="7"/>
      <c r="X201" s="7"/>
    </row>
    <row r="202" spans="1:24" x14ac:dyDescent="0.3">
      <c r="A202" s="6">
        <v>827</v>
      </c>
      <c r="B202" s="6" t="s">
        <v>138</v>
      </c>
      <c r="C202" s="7"/>
      <c r="D202" s="8">
        <v>12</v>
      </c>
      <c r="E202" s="7"/>
      <c r="F202" s="7"/>
      <c r="G202" s="7"/>
      <c r="H202" s="7"/>
      <c r="I202" s="8">
        <v>12</v>
      </c>
      <c r="J202" s="7"/>
      <c r="K202">
        <v>4</v>
      </c>
      <c r="L202" s="7"/>
      <c r="M202" s="7"/>
      <c r="N202" s="7"/>
      <c r="O202" s="7"/>
      <c r="P202" s="7"/>
      <c r="Q202" s="7"/>
      <c r="R202" s="8">
        <f t="shared" si="51"/>
        <v>4</v>
      </c>
      <c r="S202" s="8">
        <f t="shared" si="52"/>
        <v>16</v>
      </c>
      <c r="T202" s="9">
        <f t="shared" si="53"/>
        <v>0.25</v>
      </c>
      <c r="U202" s="7"/>
      <c r="V202" s="7"/>
      <c r="W202" s="7"/>
      <c r="X202" s="7"/>
    </row>
    <row r="203" spans="1:24" x14ac:dyDescent="0.3">
      <c r="A203" s="6">
        <v>828</v>
      </c>
      <c r="B203" s="6" t="s">
        <v>139</v>
      </c>
      <c r="C203" s="7"/>
      <c r="D203" s="7"/>
      <c r="E203" s="7"/>
      <c r="F203" s="7"/>
      <c r="G203" s="7"/>
      <c r="H203" s="8">
        <v>6</v>
      </c>
      <c r="I203" s="8">
        <v>6</v>
      </c>
      <c r="J203" s="7"/>
      <c r="K203">
        <v>305</v>
      </c>
      <c r="L203" s="7"/>
      <c r="M203" s="7"/>
      <c r="N203" s="7"/>
      <c r="O203" s="7"/>
      <c r="P203" s="7"/>
      <c r="Q203" s="7"/>
      <c r="R203" s="8">
        <f t="shared" si="51"/>
        <v>305</v>
      </c>
      <c r="S203" s="8">
        <f t="shared" si="52"/>
        <v>311</v>
      </c>
      <c r="T203" s="9">
        <f t="shared" si="53"/>
        <v>0.98070739549839225</v>
      </c>
      <c r="U203" s="7"/>
      <c r="V203" s="7"/>
      <c r="W203" s="7"/>
      <c r="X203" s="7"/>
    </row>
    <row r="204" spans="1:24" x14ac:dyDescent="0.3">
      <c r="A204" s="6">
        <v>831</v>
      </c>
      <c r="B204" s="6" t="s">
        <v>140</v>
      </c>
      <c r="C204" s="7"/>
      <c r="D204" s="7"/>
      <c r="E204" s="7"/>
      <c r="F204" s="7"/>
      <c r="G204" s="7"/>
      <c r="H204" s="8">
        <v>6</v>
      </c>
      <c r="I204" s="8">
        <v>6</v>
      </c>
      <c r="J204" s="7"/>
      <c r="K204">
        <v>5</v>
      </c>
      <c r="L204" s="7"/>
      <c r="M204" s="7"/>
      <c r="N204" s="7"/>
      <c r="O204" s="7"/>
      <c r="P204" s="7"/>
      <c r="Q204" s="7"/>
      <c r="R204" s="8">
        <f t="shared" si="51"/>
        <v>5</v>
      </c>
      <c r="S204" s="8">
        <f t="shared" si="52"/>
        <v>11</v>
      </c>
      <c r="T204" s="9">
        <f t="shared" si="53"/>
        <v>0.45454545454545453</v>
      </c>
      <c r="U204" s="7"/>
      <c r="V204" s="7"/>
      <c r="W204" s="7"/>
      <c r="X204" s="7"/>
    </row>
    <row r="205" spans="1:24" x14ac:dyDescent="0.3">
      <c r="A205" s="6">
        <v>832</v>
      </c>
      <c r="B205" s="6" t="s">
        <v>141</v>
      </c>
      <c r="C205" s="7"/>
      <c r="D205" s="7"/>
      <c r="E205" s="7"/>
      <c r="F205" s="7"/>
      <c r="G205" s="7"/>
      <c r="H205" s="8">
        <v>23</v>
      </c>
      <c r="I205" s="8">
        <v>23</v>
      </c>
      <c r="J205" s="7"/>
      <c r="K205">
        <v>976</v>
      </c>
      <c r="L205" s="7"/>
      <c r="M205" s="7"/>
      <c r="N205" s="7"/>
      <c r="O205" s="7"/>
      <c r="P205" s="7"/>
      <c r="Q205" s="7"/>
      <c r="R205" s="8">
        <f t="shared" si="51"/>
        <v>976</v>
      </c>
      <c r="S205" s="8">
        <f t="shared" si="52"/>
        <v>999</v>
      </c>
      <c r="T205" s="9">
        <f t="shared" si="53"/>
        <v>0.97697697697697694</v>
      </c>
      <c r="U205" s="7"/>
      <c r="V205" s="7"/>
      <c r="W205" s="7"/>
      <c r="X205" s="7"/>
    </row>
    <row r="206" spans="1:24" x14ac:dyDescent="0.3">
      <c r="A206" s="6">
        <v>833</v>
      </c>
      <c r="B206" s="6" t="s">
        <v>142</v>
      </c>
      <c r="C206" s="7"/>
      <c r="D206" s="7"/>
      <c r="E206" s="7"/>
      <c r="F206" s="7"/>
      <c r="G206" s="7"/>
      <c r="H206" s="8">
        <v>26</v>
      </c>
      <c r="I206" s="8">
        <v>26</v>
      </c>
      <c r="J206" s="7"/>
      <c r="K206">
        <v>24</v>
      </c>
      <c r="L206" s="7"/>
      <c r="M206" s="7"/>
      <c r="N206" s="7"/>
      <c r="O206" s="7"/>
      <c r="P206" s="7"/>
      <c r="Q206" s="7"/>
      <c r="R206" s="8">
        <f t="shared" si="51"/>
        <v>24</v>
      </c>
      <c r="S206" s="8">
        <f t="shared" si="52"/>
        <v>50</v>
      </c>
      <c r="T206" s="9">
        <f t="shared" si="53"/>
        <v>0.48</v>
      </c>
      <c r="U206" s="7"/>
      <c r="V206" s="7"/>
      <c r="W206" s="7"/>
      <c r="X206" s="7"/>
    </row>
    <row r="207" spans="1:24" x14ac:dyDescent="0.3">
      <c r="A207" s="6">
        <v>834</v>
      </c>
      <c r="B207" s="6" t="s">
        <v>143</v>
      </c>
      <c r="C207" s="7"/>
      <c r="D207" s="7"/>
      <c r="E207" s="7"/>
      <c r="F207" s="7"/>
      <c r="G207" s="7"/>
      <c r="H207" s="8">
        <v>1</v>
      </c>
      <c r="I207" s="8">
        <v>1</v>
      </c>
      <c r="J207" s="7"/>
      <c r="K207">
        <v>19</v>
      </c>
      <c r="L207" s="7"/>
      <c r="M207" s="7"/>
      <c r="N207" s="7"/>
      <c r="O207" s="7"/>
      <c r="P207" s="7"/>
      <c r="Q207" s="7"/>
      <c r="R207" s="8">
        <f t="shared" si="51"/>
        <v>19</v>
      </c>
      <c r="S207" s="8">
        <f t="shared" si="52"/>
        <v>20</v>
      </c>
      <c r="T207" s="9">
        <f t="shared" si="53"/>
        <v>0.95</v>
      </c>
      <c r="U207" s="7"/>
      <c r="V207" s="7"/>
      <c r="W207" s="7"/>
      <c r="X207" s="7"/>
    </row>
    <row r="208" spans="1:24" x14ac:dyDescent="0.3">
      <c r="A208" s="6">
        <v>837</v>
      </c>
      <c r="B208" s="6" t="s">
        <v>144</v>
      </c>
      <c r="C208" s="7"/>
      <c r="D208" s="7"/>
      <c r="E208" s="7"/>
      <c r="F208" s="7"/>
      <c r="G208" s="7"/>
      <c r="H208" s="8">
        <v>172</v>
      </c>
      <c r="I208" s="8">
        <v>172</v>
      </c>
      <c r="J208" s="7"/>
      <c r="K208">
        <v>57</v>
      </c>
      <c r="L208" s="7"/>
      <c r="M208" s="8">
        <v>11</v>
      </c>
      <c r="N208" s="7"/>
      <c r="O208" s="7"/>
      <c r="P208" s="7"/>
      <c r="Q208" s="7"/>
      <c r="R208" s="8">
        <f t="shared" si="51"/>
        <v>68</v>
      </c>
      <c r="S208" s="8">
        <f t="shared" si="52"/>
        <v>240</v>
      </c>
      <c r="T208" s="9">
        <f t="shared" si="53"/>
        <v>0.28333333333333333</v>
      </c>
      <c r="U208" s="7"/>
      <c r="V208" s="7"/>
      <c r="W208" s="7"/>
      <c r="X208" s="7"/>
    </row>
    <row r="209" spans="1:24" x14ac:dyDescent="0.3">
      <c r="A209" s="6">
        <v>841</v>
      </c>
      <c r="B209" s="6" t="s">
        <v>145</v>
      </c>
      <c r="C209" s="7"/>
      <c r="D209" s="8">
        <v>6</v>
      </c>
      <c r="E209" s="8">
        <v>1</v>
      </c>
      <c r="F209" s="8">
        <v>14</v>
      </c>
      <c r="G209" s="7"/>
      <c r="H209" s="8">
        <v>496</v>
      </c>
      <c r="I209" s="8">
        <v>517</v>
      </c>
      <c r="J209" s="7"/>
      <c r="K209">
        <v>2230</v>
      </c>
      <c r="L209" s="8">
        <v>43</v>
      </c>
      <c r="M209" s="7"/>
      <c r="N209" s="7"/>
      <c r="O209" s="7"/>
      <c r="P209" s="7"/>
      <c r="Q209" s="7"/>
      <c r="R209" s="8">
        <f t="shared" si="51"/>
        <v>2273</v>
      </c>
      <c r="S209" s="8">
        <f t="shared" si="52"/>
        <v>2790</v>
      </c>
      <c r="T209" s="9">
        <f t="shared" si="53"/>
        <v>0.81469534050179215</v>
      </c>
      <c r="U209" s="7"/>
      <c r="V209" s="7"/>
      <c r="W209" s="7"/>
      <c r="X209" s="7"/>
    </row>
    <row r="210" spans="1:24" x14ac:dyDescent="0.3">
      <c r="A210" s="6">
        <v>842</v>
      </c>
      <c r="B210" s="6" t="s">
        <v>146</v>
      </c>
      <c r="C210" s="7"/>
      <c r="D210" s="7"/>
      <c r="E210" s="7"/>
      <c r="F210" s="8">
        <v>1</v>
      </c>
      <c r="G210" s="8">
        <v>2</v>
      </c>
      <c r="H210" s="7"/>
      <c r="I210" s="8">
        <v>3</v>
      </c>
      <c r="J210" s="7"/>
      <c r="K210">
        <v>267</v>
      </c>
      <c r="L210" s="7"/>
      <c r="M210" s="8">
        <v>3</v>
      </c>
      <c r="N210" s="7"/>
      <c r="O210" s="7"/>
      <c r="P210" s="7"/>
      <c r="Q210" s="7"/>
      <c r="R210" s="8">
        <f t="shared" si="51"/>
        <v>270</v>
      </c>
      <c r="S210" s="8">
        <f t="shared" si="52"/>
        <v>273</v>
      </c>
      <c r="T210" s="9">
        <f t="shared" si="53"/>
        <v>0.98901098901098905</v>
      </c>
      <c r="U210" s="7"/>
      <c r="V210" s="7"/>
      <c r="W210" s="7"/>
      <c r="X210" s="7"/>
    </row>
    <row r="211" spans="1:24" x14ac:dyDescent="0.3">
      <c r="A211" s="6">
        <v>891</v>
      </c>
      <c r="B211" s="6" t="s">
        <v>147</v>
      </c>
      <c r="C211" s="7"/>
      <c r="D211" s="7"/>
      <c r="E211" s="7"/>
      <c r="F211" s="8">
        <v>1</v>
      </c>
      <c r="G211" s="7"/>
      <c r="H211" s="8">
        <v>2</v>
      </c>
      <c r="I211" s="8">
        <v>3</v>
      </c>
      <c r="J211" s="7"/>
      <c r="K211" s="8">
        <v>59</v>
      </c>
      <c r="L211" s="7"/>
      <c r="M211" s="7"/>
      <c r="N211" s="7"/>
      <c r="O211" s="7"/>
      <c r="P211" s="7"/>
      <c r="Q211" s="7"/>
      <c r="R211" s="8">
        <f t="shared" si="51"/>
        <v>59</v>
      </c>
      <c r="S211" s="8">
        <f t="shared" si="52"/>
        <v>62</v>
      </c>
      <c r="T211" s="9">
        <f t="shared" si="53"/>
        <v>0.95161290322580649</v>
      </c>
      <c r="U211" s="7"/>
      <c r="V211" s="7"/>
      <c r="W211" s="7"/>
      <c r="X211" s="7"/>
    </row>
    <row r="212" spans="1:24" x14ac:dyDescent="0.3">
      <c r="A212" s="6">
        <v>893</v>
      </c>
      <c r="B212" s="6" t="s">
        <v>148</v>
      </c>
      <c r="C212" s="7"/>
      <c r="D212" s="7"/>
      <c r="E212" s="7"/>
      <c r="F212" s="7"/>
      <c r="G212" s="7"/>
      <c r="H212" s="8">
        <v>2</v>
      </c>
      <c r="I212" s="8">
        <v>2</v>
      </c>
      <c r="J212" s="7"/>
      <c r="K212">
        <v>196</v>
      </c>
      <c r="L212" s="7"/>
      <c r="M212" s="7"/>
      <c r="N212" s="7"/>
      <c r="O212" s="7"/>
      <c r="P212" s="7"/>
      <c r="Q212" s="7"/>
      <c r="R212" s="8">
        <f t="shared" si="51"/>
        <v>196</v>
      </c>
      <c r="S212" s="8">
        <f t="shared" si="52"/>
        <v>198</v>
      </c>
      <c r="T212" s="9">
        <f t="shared" si="53"/>
        <v>0.98989898989898994</v>
      </c>
      <c r="U212" s="7"/>
      <c r="V212" s="7"/>
      <c r="W212" s="7"/>
      <c r="X212" s="7"/>
    </row>
    <row r="213" spans="1:24" x14ac:dyDescent="0.3">
      <c r="A213">
        <v>890</v>
      </c>
      <c r="B213" t="s">
        <v>175</v>
      </c>
      <c r="K213">
        <v>3</v>
      </c>
      <c r="R213" s="8">
        <f t="shared" si="51"/>
        <v>3</v>
      </c>
      <c r="S213" s="8">
        <f t="shared" si="52"/>
        <v>3</v>
      </c>
      <c r="T213" s="9">
        <f t="shared" si="53"/>
        <v>1</v>
      </c>
    </row>
    <row r="214" spans="1:24" x14ac:dyDescent="0.3">
      <c r="A214">
        <v>892</v>
      </c>
      <c r="B214" t="s">
        <v>176</v>
      </c>
      <c r="K214">
        <v>72</v>
      </c>
      <c r="R214" s="8">
        <f t="shared" si="51"/>
        <v>72</v>
      </c>
      <c r="S214" s="8">
        <f t="shared" si="52"/>
        <v>72</v>
      </c>
      <c r="T214" s="9">
        <f t="shared" si="53"/>
        <v>1</v>
      </c>
    </row>
    <row r="215" spans="1:24" x14ac:dyDescent="0.3">
      <c r="A215" s="7"/>
      <c r="B215" s="10" t="s">
        <v>53</v>
      </c>
      <c r="C215" s="7"/>
      <c r="D215" s="8">
        <v>138</v>
      </c>
      <c r="E215" s="8">
        <v>304</v>
      </c>
      <c r="F215" s="8">
        <v>559</v>
      </c>
      <c r="G215" s="8">
        <v>464</v>
      </c>
      <c r="H215" s="8">
        <v>3843</v>
      </c>
      <c r="I215" s="8">
        <v>5308</v>
      </c>
      <c r="J215" s="8">
        <v>177</v>
      </c>
      <c r="K215">
        <f>SUM(K187:K214)</f>
        <v>194682</v>
      </c>
      <c r="L215" s="8">
        <v>13483</v>
      </c>
      <c r="M215" s="8">
        <v>2383</v>
      </c>
      <c r="N215" s="7"/>
      <c r="O215" s="7"/>
      <c r="P215" s="7"/>
      <c r="Q215" s="7"/>
      <c r="R215" s="8">
        <f t="shared" si="51"/>
        <v>210725</v>
      </c>
      <c r="S215" s="8">
        <f t="shared" si="52"/>
        <v>216033</v>
      </c>
      <c r="T215" s="9">
        <f t="shared" si="53"/>
        <v>0.97542967972485684</v>
      </c>
      <c r="U215" s="8"/>
      <c r="V215" s="9"/>
      <c r="W215" s="7"/>
      <c r="X215" s="7"/>
    </row>
    <row r="216" spans="1:24" x14ac:dyDescent="0.3">
      <c r="A216" s="7"/>
      <c r="B216" s="10" t="s">
        <v>54</v>
      </c>
      <c r="C216" s="9">
        <v>0</v>
      </c>
      <c r="D216" s="11">
        <v>2.8000000000000001E-2</v>
      </c>
      <c r="E216" s="11">
        <v>8.1000000000000003E-2</v>
      </c>
      <c r="F216" s="11">
        <v>8.2000000000000003E-2</v>
      </c>
      <c r="G216" s="11">
        <v>0.312</v>
      </c>
      <c r="H216" s="11">
        <v>0.29099999999999998</v>
      </c>
      <c r="I216" s="11">
        <v>0.17499999999999999</v>
      </c>
      <c r="J216" s="11">
        <v>6.0000000000000001E-3</v>
      </c>
      <c r="K216" s="11">
        <f>K215/$I$279</f>
        <v>0.1146482411616407</v>
      </c>
      <c r="L216" s="11">
        <v>0.14799999999999999</v>
      </c>
      <c r="M216" s="9">
        <v>0.15</v>
      </c>
      <c r="N216" s="9">
        <v>0</v>
      </c>
      <c r="O216" s="9">
        <v>0</v>
      </c>
      <c r="P216" s="9">
        <v>0</v>
      </c>
      <c r="Q216" s="9">
        <v>0</v>
      </c>
      <c r="R216" s="11">
        <f>R215/$P$279</f>
        <v>0.11481292399327223</v>
      </c>
      <c r="S216" s="11">
        <f>S215/$Q$279</f>
        <v>0.11579459675599534</v>
      </c>
      <c r="T216" s="7"/>
      <c r="U216" s="11"/>
      <c r="V216" s="7"/>
      <c r="W216" s="7"/>
      <c r="X216" s="7"/>
    </row>
    <row r="218" spans="1:24" ht="17.399999999999999" customHeight="1" x14ac:dyDescent="0.3">
      <c r="A218" s="17" t="s">
        <v>0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1:24" ht="27.6" customHeight="1" x14ac:dyDescent="0.3">
      <c r="A219" s="17" t="s">
        <v>1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9"/>
      <c r="W219" s="19"/>
      <c r="X219" s="19"/>
    </row>
    <row r="222" spans="1:24" ht="15.6" x14ac:dyDescent="0.3">
      <c r="A222" s="1" t="s">
        <v>3</v>
      </c>
      <c r="B222" s="2"/>
      <c r="C222" s="20" t="s">
        <v>149</v>
      </c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</row>
    <row r="223" spans="1:24" x14ac:dyDescent="0.3">
      <c r="A223" s="16" t="s">
        <v>2</v>
      </c>
      <c r="B223" s="16"/>
      <c r="C223" s="16"/>
    </row>
    <row r="225" spans="1:24" x14ac:dyDescent="0.3">
      <c r="A225" s="21"/>
      <c r="B225" s="21"/>
      <c r="C225" s="18" t="s">
        <v>5</v>
      </c>
      <c r="D225" s="18"/>
      <c r="E225" s="18"/>
      <c r="F225" s="18"/>
      <c r="G225" s="18"/>
      <c r="H225" s="18"/>
      <c r="I225" s="18"/>
      <c r="J225" s="18"/>
      <c r="K225" s="18" t="s">
        <v>6</v>
      </c>
      <c r="L225" s="18"/>
      <c r="M225" s="2"/>
      <c r="N225" s="3" t="s">
        <v>7</v>
      </c>
      <c r="O225" s="3" t="s">
        <v>7</v>
      </c>
      <c r="P225" s="3" t="s">
        <v>8</v>
      </c>
      <c r="Q225" s="3" t="s">
        <v>8</v>
      </c>
      <c r="R225" s="4"/>
      <c r="S225" s="4"/>
      <c r="T225" s="18"/>
      <c r="U225" s="18"/>
      <c r="V225" s="18"/>
      <c r="W225" s="18"/>
    </row>
    <row r="226" spans="1:24" x14ac:dyDescent="0.3">
      <c r="A226" s="21"/>
      <c r="B226" s="21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2"/>
      <c r="N226" s="3" t="s">
        <v>9</v>
      </c>
      <c r="O226" s="3" t="s">
        <v>10</v>
      </c>
      <c r="P226" s="3" t="s">
        <v>11</v>
      </c>
      <c r="Q226" s="3" t="s">
        <v>12</v>
      </c>
      <c r="R226" s="22"/>
      <c r="S226" s="22"/>
      <c r="T226" s="18"/>
      <c r="U226" s="18"/>
      <c r="V226" s="18"/>
      <c r="W226" s="18"/>
    </row>
    <row r="227" spans="1:24" x14ac:dyDescent="0.3">
      <c r="A227" s="5" t="s">
        <v>13</v>
      </c>
      <c r="B227" s="5" t="s">
        <v>14</v>
      </c>
      <c r="C227" s="4"/>
      <c r="D227" s="3" t="s">
        <v>15</v>
      </c>
      <c r="E227" s="3" t="s">
        <v>9</v>
      </c>
      <c r="F227" s="3" t="s">
        <v>10</v>
      </c>
      <c r="G227" s="3" t="s">
        <v>16</v>
      </c>
      <c r="H227" s="4"/>
      <c r="I227" s="3" t="s">
        <v>17</v>
      </c>
      <c r="J227" s="3" t="s">
        <v>18</v>
      </c>
      <c r="K227" s="3" t="s">
        <v>168</v>
      </c>
      <c r="L227" s="3" t="s">
        <v>9</v>
      </c>
      <c r="M227" s="3" t="s">
        <v>10</v>
      </c>
      <c r="N227" s="3" t="s">
        <v>19</v>
      </c>
      <c r="O227" s="3" t="s">
        <v>19</v>
      </c>
      <c r="P227" s="3" t="s">
        <v>8</v>
      </c>
      <c r="Q227" s="3" t="s">
        <v>8</v>
      </c>
      <c r="R227" s="3" t="s">
        <v>17</v>
      </c>
      <c r="S227" s="4"/>
      <c r="T227" s="3" t="s">
        <v>20</v>
      </c>
      <c r="U227" s="4"/>
      <c r="V227" s="4"/>
      <c r="W227" s="4"/>
      <c r="X227" s="4"/>
    </row>
    <row r="228" spans="1:24" x14ac:dyDescent="0.3">
      <c r="A228" s="5" t="s">
        <v>21</v>
      </c>
      <c r="B228" s="5" t="s">
        <v>22</v>
      </c>
      <c r="C228" s="3" t="s">
        <v>23</v>
      </c>
      <c r="D228" s="3" t="s">
        <v>24</v>
      </c>
      <c r="E228" s="3" t="s">
        <v>25</v>
      </c>
      <c r="F228" s="3" t="s">
        <v>26</v>
      </c>
      <c r="G228" s="3" t="s">
        <v>27</v>
      </c>
      <c r="H228" s="3" t="s">
        <v>28</v>
      </c>
      <c r="I228" s="3" t="s">
        <v>29</v>
      </c>
      <c r="J228" s="3" t="s">
        <v>30</v>
      </c>
      <c r="K228" s="3" t="s">
        <v>169</v>
      </c>
      <c r="L228" s="3" t="s">
        <v>25</v>
      </c>
      <c r="M228" s="3" t="s">
        <v>26</v>
      </c>
      <c r="N228" s="3" t="s">
        <v>25</v>
      </c>
      <c r="O228" s="3" t="s">
        <v>26</v>
      </c>
      <c r="P228" s="3" t="s">
        <v>31</v>
      </c>
      <c r="Q228" s="3" t="s">
        <v>32</v>
      </c>
      <c r="R228" s="3" t="s">
        <v>6</v>
      </c>
      <c r="S228" s="3" t="s">
        <v>17</v>
      </c>
      <c r="T228" s="3" t="s">
        <v>6</v>
      </c>
      <c r="U228" s="3"/>
      <c r="V228" s="3"/>
      <c r="W228" s="3"/>
      <c r="X228" s="3"/>
    </row>
    <row r="230" spans="1:24" x14ac:dyDescent="0.3">
      <c r="A230">
        <v>420</v>
      </c>
      <c r="B230" t="s">
        <v>179</v>
      </c>
      <c r="K230">
        <v>5</v>
      </c>
      <c r="R230" s="8">
        <f t="shared" ref="R230" si="54">SUM(J230:Q230)</f>
        <v>5</v>
      </c>
      <c r="S230" s="8">
        <f t="shared" ref="S230" si="55">SUM(I230,R230)</f>
        <v>5</v>
      </c>
      <c r="T230" s="9">
        <f t="shared" ref="T230" si="56">R230/S230</f>
        <v>1</v>
      </c>
    </row>
    <row r="231" spans="1:24" x14ac:dyDescent="0.3">
      <c r="A231" s="6">
        <v>401</v>
      </c>
      <c r="B231" s="6" t="s">
        <v>150</v>
      </c>
      <c r="C231" s="7"/>
      <c r="D231" s="7"/>
      <c r="E231" s="7"/>
      <c r="F231" s="8">
        <v>2</v>
      </c>
      <c r="G231" s="7"/>
      <c r="H231" s="7"/>
      <c r="I231" s="8">
        <v>2</v>
      </c>
      <c r="J231" s="7"/>
      <c r="K231">
        <v>26</v>
      </c>
      <c r="L231" s="7"/>
      <c r="M231" s="7"/>
      <c r="N231" s="7"/>
      <c r="O231" s="7"/>
      <c r="P231" s="7"/>
      <c r="Q231" s="7"/>
      <c r="R231" s="8">
        <f t="shared" ref="R231:R243" si="57">SUM(J231:Q231)</f>
        <v>26</v>
      </c>
      <c r="S231" s="8">
        <f t="shared" ref="S231:S243" si="58">SUM(I231,R231)</f>
        <v>28</v>
      </c>
      <c r="T231" s="9">
        <f t="shared" ref="T231:T243" si="59">R231/S231</f>
        <v>0.9285714285714286</v>
      </c>
      <c r="U231" s="7"/>
      <c r="V231" s="7"/>
      <c r="W231" s="7"/>
      <c r="X231" s="7"/>
    </row>
    <row r="232" spans="1:24" x14ac:dyDescent="0.3">
      <c r="A232" s="6">
        <v>404</v>
      </c>
      <c r="B232" s="6" t="s">
        <v>151</v>
      </c>
      <c r="C232" s="7"/>
      <c r="D232" s="7"/>
      <c r="E232" s="7"/>
      <c r="F232" s="8">
        <v>1</v>
      </c>
      <c r="G232" s="7"/>
      <c r="H232" s="7"/>
      <c r="I232" s="8">
        <v>1</v>
      </c>
      <c r="J232" s="7"/>
      <c r="K232">
        <v>27</v>
      </c>
      <c r="L232" s="8">
        <v>1</v>
      </c>
      <c r="M232" s="7"/>
      <c r="N232" s="7"/>
      <c r="O232" s="7"/>
      <c r="P232" s="7"/>
      <c r="Q232" s="7"/>
      <c r="R232" s="8">
        <f t="shared" si="57"/>
        <v>28</v>
      </c>
      <c r="S232" s="8">
        <f t="shared" si="58"/>
        <v>29</v>
      </c>
      <c r="T232" s="9">
        <f t="shared" si="59"/>
        <v>0.96551724137931039</v>
      </c>
      <c r="U232" s="7"/>
      <c r="V232" s="7"/>
      <c r="W232" s="7"/>
      <c r="X232" s="7"/>
    </row>
    <row r="233" spans="1:24" x14ac:dyDescent="0.3">
      <c r="A233" s="6">
        <v>410</v>
      </c>
      <c r="B233" s="6" t="s">
        <v>152</v>
      </c>
      <c r="C233" s="7"/>
      <c r="D233" s="8">
        <v>492</v>
      </c>
      <c r="E233" s="8">
        <v>386</v>
      </c>
      <c r="F233" s="8">
        <v>423</v>
      </c>
      <c r="G233" s="8">
        <v>2</v>
      </c>
      <c r="H233" s="8">
        <v>262</v>
      </c>
      <c r="I233" s="8">
        <v>1565</v>
      </c>
      <c r="J233" s="8">
        <v>1127</v>
      </c>
      <c r="K233">
        <v>134201</v>
      </c>
      <c r="L233" s="8">
        <v>6254</v>
      </c>
      <c r="M233" s="8">
        <v>339</v>
      </c>
      <c r="N233" s="7"/>
      <c r="O233" s="7"/>
      <c r="P233" s="7"/>
      <c r="Q233" s="7"/>
      <c r="R233" s="8">
        <f t="shared" si="57"/>
        <v>141921</v>
      </c>
      <c r="S233" s="8">
        <f t="shared" si="58"/>
        <v>143486</v>
      </c>
      <c r="T233" s="9">
        <f t="shared" si="59"/>
        <v>0.98909301255871651</v>
      </c>
      <c r="U233" s="8"/>
      <c r="V233" s="9"/>
      <c r="W233" s="7"/>
      <c r="X233" s="7"/>
    </row>
    <row r="234" spans="1:24" x14ac:dyDescent="0.3">
      <c r="A234" s="6">
        <v>414</v>
      </c>
      <c r="B234" s="6" t="s">
        <v>153</v>
      </c>
      <c r="C234" s="7"/>
      <c r="D234" s="7"/>
      <c r="E234" s="7"/>
      <c r="F234" s="8">
        <v>2</v>
      </c>
      <c r="G234" s="7"/>
      <c r="H234" s="7"/>
      <c r="I234" s="8">
        <v>2</v>
      </c>
      <c r="J234" s="7"/>
      <c r="K234">
        <v>37</v>
      </c>
      <c r="L234" s="7"/>
      <c r="M234" s="7"/>
      <c r="N234" s="7"/>
      <c r="O234" s="7"/>
      <c r="P234" s="7"/>
      <c r="Q234" s="7"/>
      <c r="R234" s="8">
        <f t="shared" si="57"/>
        <v>37</v>
      </c>
      <c r="S234" s="8">
        <f t="shared" si="58"/>
        <v>39</v>
      </c>
      <c r="T234" s="9">
        <f t="shared" si="59"/>
        <v>0.94871794871794868</v>
      </c>
      <c r="U234" s="7"/>
      <c r="V234" s="7"/>
      <c r="W234" s="7"/>
      <c r="X234" s="7"/>
    </row>
    <row r="235" spans="1:24" x14ac:dyDescent="0.3">
      <c r="A235" s="6">
        <v>417</v>
      </c>
      <c r="B235" s="6" t="s">
        <v>154</v>
      </c>
      <c r="C235" s="7"/>
      <c r="D235" s="8">
        <v>68</v>
      </c>
      <c r="E235" s="7"/>
      <c r="F235" s="8">
        <v>324</v>
      </c>
      <c r="G235" s="8">
        <v>34</v>
      </c>
      <c r="H235" s="8">
        <v>45</v>
      </c>
      <c r="I235" s="8">
        <v>471</v>
      </c>
      <c r="J235" s="7"/>
      <c r="K235">
        <v>239607</v>
      </c>
      <c r="L235" s="8">
        <v>7040</v>
      </c>
      <c r="M235" s="8">
        <v>1077</v>
      </c>
      <c r="N235" s="7"/>
      <c r="O235" s="7"/>
      <c r="P235" s="7"/>
      <c r="Q235" s="7"/>
      <c r="R235" s="8">
        <f t="shared" si="57"/>
        <v>247724</v>
      </c>
      <c r="S235" s="8">
        <f t="shared" si="58"/>
        <v>248195</v>
      </c>
      <c r="T235" s="9">
        <f t="shared" si="59"/>
        <v>0.99810229859586208</v>
      </c>
      <c r="U235" s="8"/>
      <c r="V235" s="9"/>
      <c r="W235" s="7"/>
      <c r="X235" s="7"/>
    </row>
    <row r="236" spans="1:24" x14ac:dyDescent="0.3">
      <c r="A236" s="6">
        <v>425</v>
      </c>
      <c r="B236" s="6" t="s">
        <v>155</v>
      </c>
      <c r="C236" s="7"/>
      <c r="D236" s="7"/>
      <c r="E236" s="7"/>
      <c r="F236" s="7"/>
      <c r="G236" s="7"/>
      <c r="H236" s="7"/>
      <c r="I236" s="7"/>
      <c r="J236" s="7"/>
      <c r="K236">
        <v>4</v>
      </c>
      <c r="L236" s="7"/>
      <c r="M236" s="8">
        <v>1</v>
      </c>
      <c r="N236" s="7"/>
      <c r="O236" s="7"/>
      <c r="P236" s="7"/>
      <c r="Q236" s="7"/>
      <c r="R236" s="8">
        <f t="shared" si="57"/>
        <v>5</v>
      </c>
      <c r="S236" s="8">
        <f t="shared" si="58"/>
        <v>5</v>
      </c>
      <c r="T236" s="9">
        <f t="shared" si="59"/>
        <v>1</v>
      </c>
      <c r="U236" s="7"/>
      <c r="V236" s="7"/>
      <c r="W236" s="7"/>
      <c r="X236" s="7"/>
    </row>
    <row r="237" spans="1:24" x14ac:dyDescent="0.3">
      <c r="A237" s="6">
        <v>427</v>
      </c>
      <c r="B237" s="6" t="s">
        <v>156</v>
      </c>
      <c r="C237" s="7"/>
      <c r="D237" s="8">
        <v>6</v>
      </c>
      <c r="E237" s="8">
        <v>311</v>
      </c>
      <c r="F237" s="8">
        <v>194</v>
      </c>
      <c r="G237" s="8">
        <v>20</v>
      </c>
      <c r="H237" s="8">
        <v>636</v>
      </c>
      <c r="I237" s="8">
        <v>1167</v>
      </c>
      <c r="J237" s="8">
        <v>656</v>
      </c>
      <c r="K237">
        <v>132938</v>
      </c>
      <c r="L237" s="8">
        <v>781</v>
      </c>
      <c r="M237" s="7"/>
      <c r="N237" s="7"/>
      <c r="O237" s="7"/>
      <c r="P237" s="7"/>
      <c r="Q237" s="7"/>
      <c r="R237" s="8">
        <f t="shared" si="57"/>
        <v>134375</v>
      </c>
      <c r="S237" s="8">
        <f t="shared" si="58"/>
        <v>135542</v>
      </c>
      <c r="T237" s="9">
        <f t="shared" si="59"/>
        <v>0.99139012261881931</v>
      </c>
      <c r="U237" s="8"/>
      <c r="V237" s="9"/>
      <c r="W237" s="7"/>
      <c r="X237" s="7"/>
    </row>
    <row r="238" spans="1:24" x14ac:dyDescent="0.3">
      <c r="A238" s="6">
        <v>457</v>
      </c>
      <c r="B238" s="6" t="s">
        <v>157</v>
      </c>
      <c r="C238" s="7"/>
      <c r="D238" s="8">
        <v>2</v>
      </c>
      <c r="E238" s="7"/>
      <c r="F238" s="8">
        <v>5</v>
      </c>
      <c r="G238" s="7"/>
      <c r="H238" s="7"/>
      <c r="I238" s="8">
        <v>7</v>
      </c>
      <c r="J238" s="7"/>
      <c r="K238">
        <v>178</v>
      </c>
      <c r="L238" s="7"/>
      <c r="M238" s="8">
        <v>2</v>
      </c>
      <c r="N238" s="7"/>
      <c r="O238" s="7"/>
      <c r="P238" s="7"/>
      <c r="Q238" s="7"/>
      <c r="R238" s="8">
        <f t="shared" si="57"/>
        <v>180</v>
      </c>
      <c r="S238" s="8">
        <f t="shared" si="58"/>
        <v>187</v>
      </c>
      <c r="T238" s="9">
        <f t="shared" si="59"/>
        <v>0.96256684491978606</v>
      </c>
      <c r="U238" s="7"/>
      <c r="V238" s="7"/>
      <c r="W238" s="7"/>
      <c r="X238" s="7"/>
    </row>
    <row r="239" spans="1:24" x14ac:dyDescent="0.3">
      <c r="A239" s="6">
        <v>476</v>
      </c>
      <c r="B239" s="6" t="s">
        <v>158</v>
      </c>
      <c r="C239" s="7"/>
      <c r="D239" s="7"/>
      <c r="E239" s="7"/>
      <c r="F239" s="7"/>
      <c r="G239" s="8">
        <v>2</v>
      </c>
      <c r="H239" s="7"/>
      <c r="I239" s="8">
        <v>2</v>
      </c>
      <c r="J239" s="7"/>
      <c r="K239">
        <v>62</v>
      </c>
      <c r="L239" s="8">
        <v>2</v>
      </c>
      <c r="M239" s="7"/>
      <c r="N239" s="7"/>
      <c r="O239" s="7"/>
      <c r="P239" s="7"/>
      <c r="Q239" s="7"/>
      <c r="R239" s="8">
        <f t="shared" si="57"/>
        <v>64</v>
      </c>
      <c r="S239" s="8">
        <f t="shared" si="58"/>
        <v>66</v>
      </c>
      <c r="T239" s="9">
        <f t="shared" si="59"/>
        <v>0.96969696969696972</v>
      </c>
      <c r="U239" s="7"/>
      <c r="V239" s="7"/>
      <c r="W239" s="7"/>
      <c r="X239" s="7"/>
    </row>
    <row r="240" spans="1:24" x14ac:dyDescent="0.3">
      <c r="A240" s="6">
        <v>492</v>
      </c>
      <c r="B240" s="6" t="s">
        <v>159</v>
      </c>
      <c r="C240" s="7"/>
      <c r="D240" s="8">
        <v>4</v>
      </c>
      <c r="E240" s="7"/>
      <c r="F240" s="7"/>
      <c r="G240" s="7"/>
      <c r="H240" s="7"/>
      <c r="I240" s="8">
        <v>4</v>
      </c>
      <c r="J240" s="7"/>
      <c r="K240">
        <v>1674</v>
      </c>
      <c r="L240" s="7"/>
      <c r="M240" s="8">
        <v>3</v>
      </c>
      <c r="N240" s="7"/>
      <c r="O240" s="7"/>
      <c r="P240" s="7"/>
      <c r="Q240" s="7"/>
      <c r="R240" s="8">
        <f t="shared" si="57"/>
        <v>1677</v>
      </c>
      <c r="S240" s="8">
        <f t="shared" si="58"/>
        <v>1681</v>
      </c>
      <c r="T240" s="9">
        <f t="shared" si="59"/>
        <v>0.99762046400951809</v>
      </c>
      <c r="U240" s="7"/>
      <c r="V240" s="7"/>
      <c r="W240" s="7"/>
      <c r="X240" s="7"/>
    </row>
    <row r="241" spans="1:24" x14ac:dyDescent="0.3">
      <c r="A241">
        <v>471</v>
      </c>
      <c r="B241" t="s">
        <v>177</v>
      </c>
      <c r="K241">
        <v>2</v>
      </c>
      <c r="R241" s="8">
        <f t="shared" si="57"/>
        <v>2</v>
      </c>
      <c r="S241" s="8">
        <f t="shared" si="58"/>
        <v>2</v>
      </c>
      <c r="T241" s="9">
        <f t="shared" si="59"/>
        <v>1</v>
      </c>
    </row>
    <row r="242" spans="1:24" x14ac:dyDescent="0.3">
      <c r="A242">
        <v>483</v>
      </c>
      <c r="B242" t="s">
        <v>178</v>
      </c>
      <c r="K242">
        <v>45</v>
      </c>
      <c r="R242" s="8">
        <f t="shared" si="57"/>
        <v>45</v>
      </c>
      <c r="S242" s="8">
        <f t="shared" si="58"/>
        <v>45</v>
      </c>
      <c r="T242" s="9">
        <f t="shared" si="59"/>
        <v>1</v>
      </c>
    </row>
    <row r="243" spans="1:24" x14ac:dyDescent="0.3">
      <c r="A243" s="7"/>
      <c r="B243" s="10" t="s">
        <v>53</v>
      </c>
      <c r="C243" s="7"/>
      <c r="D243" s="8">
        <v>572</v>
      </c>
      <c r="E243" s="8">
        <v>697</v>
      </c>
      <c r="F243" s="8">
        <v>951</v>
      </c>
      <c r="G243" s="8">
        <v>58</v>
      </c>
      <c r="H243" s="8">
        <v>943</v>
      </c>
      <c r="I243" s="8">
        <v>3221</v>
      </c>
      <c r="J243" s="8">
        <v>1783</v>
      </c>
      <c r="K243">
        <f>SUM(K230:K242)</f>
        <v>508806</v>
      </c>
      <c r="L243" s="8">
        <v>14078</v>
      </c>
      <c r="M243" s="8">
        <v>1422</v>
      </c>
      <c r="N243" s="7"/>
      <c r="O243" s="7"/>
      <c r="P243" s="7"/>
      <c r="Q243" s="7"/>
      <c r="R243" s="8">
        <f t="shared" si="57"/>
        <v>526089</v>
      </c>
      <c r="S243" s="8">
        <f t="shared" si="58"/>
        <v>529310</v>
      </c>
      <c r="T243" s="9">
        <f t="shared" si="59"/>
        <v>0.99391471916268348</v>
      </c>
      <c r="U243" s="8"/>
      <c r="V243" s="9"/>
      <c r="W243" s="7"/>
      <c r="X243" s="7"/>
    </row>
    <row r="244" spans="1:24" x14ac:dyDescent="0.3">
      <c r="A244" s="7"/>
      <c r="B244" s="10" t="s">
        <v>54</v>
      </c>
      <c r="C244" s="9">
        <v>0</v>
      </c>
      <c r="D244" s="11">
        <v>0.115</v>
      </c>
      <c r="E244" s="11">
        <v>0.186</v>
      </c>
      <c r="F244" s="11">
        <v>0.13900000000000001</v>
      </c>
      <c r="G244" s="11">
        <v>3.9E-2</v>
      </c>
      <c r="H244" s="11">
        <v>7.0999999999999994E-2</v>
      </c>
      <c r="I244" s="11">
        <v>0.106</v>
      </c>
      <c r="J244" s="11">
        <v>5.8999999999999997E-2</v>
      </c>
      <c r="K244" s="11">
        <f>K243/$I$279</f>
        <v>0.29963588309391603</v>
      </c>
      <c r="L244" s="11">
        <v>0.154</v>
      </c>
      <c r="M244" s="9">
        <v>0.09</v>
      </c>
      <c r="N244" s="9">
        <v>0</v>
      </c>
      <c r="O244" s="9">
        <v>0</v>
      </c>
      <c r="P244" s="9">
        <v>0</v>
      </c>
      <c r="Q244" s="9">
        <v>0</v>
      </c>
      <c r="R244" s="11">
        <f>R243/$P$279</f>
        <v>0.28663811304162579</v>
      </c>
      <c r="S244" s="11">
        <f>S243/$Q$279</f>
        <v>0.28371238657480985</v>
      </c>
      <c r="T244" s="7"/>
      <c r="U244" s="11"/>
      <c r="V244" s="7"/>
      <c r="W244" s="7"/>
      <c r="X244" s="7"/>
    </row>
    <row r="246" spans="1:24" ht="17.399999999999999" customHeight="1" x14ac:dyDescent="0.3">
      <c r="A246" s="17" t="s">
        <v>0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1:24" ht="27.6" customHeight="1" x14ac:dyDescent="0.3">
      <c r="A247" s="17" t="s">
        <v>1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9"/>
      <c r="W247" s="19"/>
      <c r="X247" s="19"/>
    </row>
    <row r="250" spans="1:24" ht="15.6" x14ac:dyDescent="0.3">
      <c r="A250" s="1" t="s">
        <v>3</v>
      </c>
      <c r="B250" s="2"/>
      <c r="C250" s="20" t="s">
        <v>160</v>
      </c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</row>
    <row r="251" spans="1:24" ht="14.4" customHeight="1" x14ac:dyDescent="0.3">
      <c r="A251" s="16" t="s">
        <v>2</v>
      </c>
      <c r="B251" s="16"/>
      <c r="C251" s="16"/>
    </row>
    <row r="253" spans="1:24" x14ac:dyDescent="0.3">
      <c r="A253" s="21"/>
      <c r="B253" s="21"/>
      <c r="C253" s="18" t="s">
        <v>5</v>
      </c>
      <c r="D253" s="18"/>
      <c r="E253" s="18"/>
      <c r="F253" s="18"/>
      <c r="G253" s="18"/>
      <c r="H253" s="18"/>
      <c r="I253" s="18"/>
      <c r="J253" s="18"/>
      <c r="K253" s="18" t="s">
        <v>6</v>
      </c>
      <c r="L253" s="18"/>
      <c r="M253" s="2"/>
      <c r="N253" s="3" t="s">
        <v>7</v>
      </c>
      <c r="O253" s="3" t="s">
        <v>7</v>
      </c>
      <c r="P253" s="3" t="s">
        <v>8</v>
      </c>
      <c r="Q253" s="3" t="s">
        <v>8</v>
      </c>
      <c r="R253" s="4"/>
      <c r="S253" s="4"/>
      <c r="T253" s="18"/>
      <c r="U253" s="18"/>
      <c r="V253" s="18"/>
      <c r="W253" s="18"/>
    </row>
    <row r="254" spans="1:24" x14ac:dyDescent="0.3">
      <c r="A254" s="21"/>
      <c r="B254" s="21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2"/>
      <c r="N254" s="3" t="s">
        <v>9</v>
      </c>
      <c r="O254" s="3" t="s">
        <v>10</v>
      </c>
      <c r="P254" s="3" t="s">
        <v>11</v>
      </c>
      <c r="Q254" s="3" t="s">
        <v>12</v>
      </c>
      <c r="R254" s="22"/>
      <c r="S254" s="22"/>
      <c r="T254" s="18"/>
      <c r="U254" s="18"/>
      <c r="V254" s="18"/>
      <c r="W254" s="18"/>
    </row>
    <row r="255" spans="1:24" x14ac:dyDescent="0.3">
      <c r="A255" s="5" t="s">
        <v>13</v>
      </c>
      <c r="B255" s="5" t="s">
        <v>14</v>
      </c>
      <c r="C255" s="4"/>
      <c r="D255" s="3" t="s">
        <v>15</v>
      </c>
      <c r="E255" s="3" t="s">
        <v>9</v>
      </c>
      <c r="F255" s="3" t="s">
        <v>10</v>
      </c>
      <c r="G255" s="3" t="s">
        <v>16</v>
      </c>
      <c r="H255" s="4"/>
      <c r="I255" s="3" t="s">
        <v>17</v>
      </c>
      <c r="J255" s="3" t="s">
        <v>18</v>
      </c>
      <c r="K255" s="3" t="s">
        <v>168</v>
      </c>
      <c r="L255" s="3" t="s">
        <v>9</v>
      </c>
      <c r="M255" s="3" t="s">
        <v>10</v>
      </c>
      <c r="N255" s="3" t="s">
        <v>19</v>
      </c>
      <c r="O255" s="3" t="s">
        <v>19</v>
      </c>
      <c r="P255" s="3" t="s">
        <v>8</v>
      </c>
      <c r="Q255" s="3" t="s">
        <v>8</v>
      </c>
      <c r="R255" s="3" t="s">
        <v>17</v>
      </c>
      <c r="S255" s="4"/>
      <c r="T255" s="3" t="s">
        <v>20</v>
      </c>
      <c r="U255" s="4"/>
      <c r="V255" s="4"/>
      <c r="W255" s="4"/>
      <c r="X255" s="4"/>
    </row>
    <row r="256" spans="1:24" x14ac:dyDescent="0.3">
      <c r="A256" s="5" t="s">
        <v>21</v>
      </c>
      <c r="B256" s="5" t="s">
        <v>22</v>
      </c>
      <c r="C256" s="3" t="s">
        <v>23</v>
      </c>
      <c r="D256" s="3" t="s">
        <v>24</v>
      </c>
      <c r="E256" s="3" t="s">
        <v>25</v>
      </c>
      <c r="F256" s="3" t="s">
        <v>26</v>
      </c>
      <c r="G256" s="3" t="s">
        <v>27</v>
      </c>
      <c r="H256" s="3" t="s">
        <v>28</v>
      </c>
      <c r="I256" s="3" t="s">
        <v>29</v>
      </c>
      <c r="J256" s="3" t="s">
        <v>30</v>
      </c>
      <c r="K256" s="3" t="s">
        <v>169</v>
      </c>
      <c r="L256" s="3" t="s">
        <v>25</v>
      </c>
      <c r="M256" s="3" t="s">
        <v>26</v>
      </c>
      <c r="N256" s="3" t="s">
        <v>25</v>
      </c>
      <c r="O256" s="3" t="s">
        <v>26</v>
      </c>
      <c r="P256" s="3" t="s">
        <v>31</v>
      </c>
      <c r="Q256" s="3" t="s">
        <v>32</v>
      </c>
      <c r="R256" s="3" t="s">
        <v>6</v>
      </c>
      <c r="S256" s="3" t="s">
        <v>17</v>
      </c>
      <c r="T256" s="3" t="s">
        <v>6</v>
      </c>
      <c r="U256" s="3"/>
      <c r="V256" s="3"/>
      <c r="W256" s="3"/>
      <c r="X256" s="3"/>
    </row>
    <row r="259" spans="1:24" x14ac:dyDescent="0.3">
      <c r="A259" s="6">
        <v>423</v>
      </c>
      <c r="B259" s="6" t="s">
        <v>161</v>
      </c>
      <c r="C259" s="7"/>
      <c r="D259" s="8">
        <v>26</v>
      </c>
      <c r="E259" s="7"/>
      <c r="F259" s="8">
        <v>49</v>
      </c>
      <c r="G259" s="8">
        <v>2</v>
      </c>
      <c r="H259" s="8">
        <v>16</v>
      </c>
      <c r="I259" s="8">
        <v>93</v>
      </c>
      <c r="J259" s="7"/>
      <c r="K259">
        <v>1052</v>
      </c>
      <c r="L259" s="8">
        <v>15</v>
      </c>
      <c r="M259" s="8">
        <v>5</v>
      </c>
      <c r="N259" s="7"/>
      <c r="O259" s="7"/>
      <c r="P259" s="7"/>
      <c r="Q259" s="7"/>
      <c r="R259" s="8">
        <f t="shared" ref="R259" si="60">SUM(J259:Q259)</f>
        <v>1072</v>
      </c>
      <c r="S259" s="8">
        <f t="shared" ref="S259" si="61">SUM(I259,R259)</f>
        <v>1165</v>
      </c>
      <c r="T259" s="9">
        <f t="shared" ref="T259" si="62">R259/S259</f>
        <v>0.92017167381974252</v>
      </c>
      <c r="U259" s="7"/>
      <c r="V259" s="7"/>
      <c r="W259" s="7"/>
      <c r="X259" s="7"/>
    </row>
    <row r="260" spans="1:24" x14ac:dyDescent="0.3">
      <c r="A260" s="6">
        <v>440</v>
      </c>
      <c r="B260" s="6" t="s">
        <v>162</v>
      </c>
      <c r="C260" s="7"/>
      <c r="D260" s="8">
        <v>32</v>
      </c>
      <c r="E260" s="8">
        <v>847</v>
      </c>
      <c r="F260" s="8">
        <v>278</v>
      </c>
      <c r="G260" s="8">
        <v>303</v>
      </c>
      <c r="H260" s="8">
        <v>207</v>
      </c>
      <c r="I260" s="8">
        <v>1667</v>
      </c>
      <c r="J260" s="8">
        <v>5504</v>
      </c>
      <c r="K260">
        <v>154294</v>
      </c>
      <c r="L260" s="8">
        <v>1433</v>
      </c>
      <c r="M260" s="7"/>
      <c r="N260" s="7"/>
      <c r="O260" s="7"/>
      <c r="P260" s="7"/>
      <c r="Q260" s="7"/>
      <c r="R260" s="8">
        <f t="shared" ref="R260:R264" si="63">SUM(J260:Q260)</f>
        <v>161231</v>
      </c>
      <c r="S260" s="8">
        <f t="shared" ref="S260:S264" si="64">SUM(I260,R260)</f>
        <v>162898</v>
      </c>
      <c r="T260" s="9">
        <f t="shared" ref="T260:T264" si="65">R260/S260</f>
        <v>0.98976660241378045</v>
      </c>
      <c r="U260" s="8"/>
      <c r="V260" s="9"/>
      <c r="W260" s="7"/>
      <c r="X260" s="7"/>
    </row>
    <row r="261" spans="1:24" x14ac:dyDescent="0.3">
      <c r="A261" s="6">
        <v>446</v>
      </c>
      <c r="B261" s="6" t="s">
        <v>163</v>
      </c>
      <c r="C261" s="7"/>
      <c r="D261" s="7"/>
      <c r="E261" s="7"/>
      <c r="F261" s="7"/>
      <c r="G261" s="7"/>
      <c r="H261" s="8">
        <v>69</v>
      </c>
      <c r="I261" s="8">
        <v>69</v>
      </c>
      <c r="J261" s="7"/>
      <c r="K261">
        <v>1</v>
      </c>
      <c r="L261" s="7"/>
      <c r="M261" s="7"/>
      <c r="N261" s="7"/>
      <c r="O261" s="7"/>
      <c r="P261" s="7"/>
      <c r="Q261" s="7"/>
      <c r="R261" s="8">
        <f t="shared" si="63"/>
        <v>1</v>
      </c>
      <c r="S261" s="8">
        <f t="shared" si="64"/>
        <v>70</v>
      </c>
      <c r="T261" s="9">
        <f t="shared" si="65"/>
        <v>1.4285714285714285E-2</v>
      </c>
      <c r="U261" s="7"/>
      <c r="V261" s="7"/>
      <c r="W261" s="7"/>
      <c r="X261" s="7"/>
    </row>
    <row r="262" spans="1:24" ht="19.2" x14ac:dyDescent="0.3">
      <c r="A262" s="6">
        <v>452</v>
      </c>
      <c r="B262" s="6" t="s">
        <v>164</v>
      </c>
      <c r="C262" s="7"/>
      <c r="D262" s="7"/>
      <c r="E262" s="8">
        <v>8</v>
      </c>
      <c r="F262" s="7"/>
      <c r="G262" s="7"/>
      <c r="H262" s="8">
        <v>591</v>
      </c>
      <c r="I262" s="8">
        <v>599</v>
      </c>
      <c r="J262" s="8">
        <v>68</v>
      </c>
      <c r="K262">
        <v>1024</v>
      </c>
      <c r="L262" s="8">
        <v>2</v>
      </c>
      <c r="M262" s="7"/>
      <c r="N262" s="7"/>
      <c r="O262" s="7"/>
      <c r="P262" s="7"/>
      <c r="Q262" s="7"/>
      <c r="R262" s="8">
        <f t="shared" si="63"/>
        <v>1094</v>
      </c>
      <c r="S262" s="8">
        <f t="shared" si="64"/>
        <v>1693</v>
      </c>
      <c r="T262" s="9">
        <f t="shared" si="65"/>
        <v>0.64619019492025986</v>
      </c>
      <c r="U262" s="7"/>
      <c r="V262" s="7"/>
      <c r="W262" s="7"/>
      <c r="X262" s="7"/>
    </row>
    <row r="263" spans="1:24" ht="19.2" x14ac:dyDescent="0.3">
      <c r="A263" s="6">
        <v>453</v>
      </c>
      <c r="B263" s="6" t="s">
        <v>165</v>
      </c>
      <c r="C263" s="7"/>
      <c r="D263" s="8">
        <v>76</v>
      </c>
      <c r="E263" s="8">
        <v>580</v>
      </c>
      <c r="F263" s="8">
        <v>1107</v>
      </c>
      <c r="G263" s="8">
        <v>10</v>
      </c>
      <c r="H263" s="8">
        <v>194</v>
      </c>
      <c r="I263" s="8">
        <v>1967</v>
      </c>
      <c r="J263" s="8">
        <v>21834</v>
      </c>
      <c r="K263">
        <v>127841</v>
      </c>
      <c r="L263" s="8">
        <v>10308</v>
      </c>
      <c r="M263" s="8">
        <v>987</v>
      </c>
      <c r="N263" s="7"/>
      <c r="O263" s="7"/>
      <c r="P263" s="7"/>
      <c r="Q263" s="7"/>
      <c r="R263" s="8">
        <f t="shared" si="63"/>
        <v>160970</v>
      </c>
      <c r="S263" s="8">
        <f t="shared" si="64"/>
        <v>162937</v>
      </c>
      <c r="T263" s="9">
        <f t="shared" si="65"/>
        <v>0.98792784941419076</v>
      </c>
      <c r="U263" s="8"/>
      <c r="V263" s="9"/>
      <c r="W263" s="7"/>
      <c r="X263" s="7"/>
    </row>
    <row r="264" spans="1:24" x14ac:dyDescent="0.3">
      <c r="A264" s="6">
        <v>454</v>
      </c>
      <c r="B264" s="6" t="s">
        <v>166</v>
      </c>
      <c r="C264" s="7"/>
      <c r="D264" s="7"/>
      <c r="E264" s="7"/>
      <c r="F264" s="7"/>
      <c r="G264" s="7"/>
      <c r="H264" s="8">
        <v>2</v>
      </c>
      <c r="I264" s="8">
        <v>2</v>
      </c>
      <c r="J264" s="7"/>
      <c r="K264">
        <v>54</v>
      </c>
      <c r="L264" s="8">
        <v>3</v>
      </c>
      <c r="M264" s="7"/>
      <c r="N264" s="7"/>
      <c r="O264" s="7"/>
      <c r="P264" s="7"/>
      <c r="Q264" s="7"/>
      <c r="R264" s="8">
        <f t="shared" si="63"/>
        <v>57</v>
      </c>
      <c r="S264" s="8">
        <f t="shared" si="64"/>
        <v>59</v>
      </c>
      <c r="T264" s="9">
        <f t="shared" si="65"/>
        <v>0.96610169491525422</v>
      </c>
      <c r="U264" s="7"/>
      <c r="V264" s="7"/>
      <c r="W264" s="7"/>
      <c r="X264" s="7"/>
    </row>
    <row r="267" spans="1:24" x14ac:dyDescent="0.3">
      <c r="A267" s="7"/>
      <c r="B267" s="10" t="s">
        <v>53</v>
      </c>
      <c r="C267" s="7"/>
      <c r="D267" s="8">
        <v>134</v>
      </c>
      <c r="E267" s="8">
        <v>1435</v>
      </c>
      <c r="F267" s="8">
        <v>1434</v>
      </c>
      <c r="G267" s="8">
        <v>315</v>
      </c>
      <c r="H267" s="8">
        <v>1079</v>
      </c>
      <c r="I267" s="8">
        <v>4397</v>
      </c>
      <c r="J267" s="8">
        <v>27406</v>
      </c>
      <c r="K267">
        <f>SUM(K259:K264)</f>
        <v>284266</v>
      </c>
      <c r="L267" s="8">
        <v>11761</v>
      </c>
      <c r="M267" s="8">
        <v>992</v>
      </c>
      <c r="N267" s="7"/>
      <c r="O267" s="7"/>
      <c r="P267" s="7"/>
      <c r="Q267" s="7"/>
      <c r="R267" s="8">
        <f t="shared" ref="R267" si="66">SUM(J267:Q267)</f>
        <v>324425</v>
      </c>
      <c r="S267" s="8">
        <f t="shared" ref="S267" si="67">SUM(I267,R267)</f>
        <v>328822</v>
      </c>
      <c r="T267" s="9">
        <f t="shared" ref="T267" si="68">R267/S267</f>
        <v>0.986628023672382</v>
      </c>
      <c r="U267" s="8"/>
      <c r="V267" s="9"/>
      <c r="W267" s="7"/>
      <c r="X267" s="7"/>
    </row>
    <row r="268" spans="1:24" x14ac:dyDescent="0.3">
      <c r="A268" s="7"/>
      <c r="B268" s="10" t="s">
        <v>54</v>
      </c>
      <c r="C268" s="9">
        <v>0</v>
      </c>
      <c r="D268" s="11">
        <v>2.7E-2</v>
      </c>
      <c r="E268" s="11">
        <v>0.38300000000000001</v>
      </c>
      <c r="F268" s="11">
        <v>0.20899999999999999</v>
      </c>
      <c r="G268" s="11">
        <v>0.21199999999999999</v>
      </c>
      <c r="H268" s="11">
        <v>8.2000000000000003E-2</v>
      </c>
      <c r="I268" s="11">
        <v>0.14499999999999999</v>
      </c>
      <c r="J268" s="11">
        <v>0.90800000000000003</v>
      </c>
      <c r="K268" s="11">
        <f>K267/$I$279</f>
        <v>0.16740426398976258</v>
      </c>
      <c r="L268" s="11">
        <v>0.129</v>
      </c>
      <c r="M268" s="11">
        <v>6.3E-2</v>
      </c>
      <c r="N268" s="9">
        <v>0</v>
      </c>
      <c r="O268" s="9">
        <v>0</v>
      </c>
      <c r="P268" s="9">
        <v>0</v>
      </c>
      <c r="Q268" s="9">
        <v>0</v>
      </c>
      <c r="R268" s="11">
        <f>R267/$P$279</f>
        <v>0.1767620494318061</v>
      </c>
      <c r="S268" s="11">
        <f>S267/$Q$279</f>
        <v>0.17624997520980545</v>
      </c>
      <c r="T268" s="7"/>
      <c r="U268" s="11"/>
      <c r="V268" s="7"/>
      <c r="W268" s="7"/>
      <c r="X268" s="7"/>
    </row>
    <row r="269" spans="1:24" ht="18" x14ac:dyDescent="0.35">
      <c r="A269" s="12"/>
    </row>
    <row r="270" spans="1:24" ht="17.399999999999999" customHeight="1" x14ac:dyDescent="0.3">
      <c r="A270" s="17" t="s">
        <v>167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</row>
    <row r="273" spans="1:22" x14ac:dyDescent="0.3">
      <c r="A273" s="18" t="s">
        <v>5</v>
      </c>
      <c r="B273" s="18"/>
      <c r="C273" s="18"/>
      <c r="D273" s="18"/>
      <c r="E273" s="18"/>
      <c r="F273" s="18"/>
      <c r="G273" s="18"/>
      <c r="H273" s="18"/>
      <c r="I273" s="18" t="s">
        <v>6</v>
      </c>
      <c r="J273" s="18"/>
      <c r="K273" s="13"/>
      <c r="L273" s="3" t="s">
        <v>7</v>
      </c>
      <c r="M273" s="3" t="s">
        <v>7</v>
      </c>
      <c r="N273" s="3" t="s">
        <v>8</v>
      </c>
      <c r="O273" s="3" t="s">
        <v>8</v>
      </c>
      <c r="P273" s="4"/>
      <c r="Q273" s="4"/>
      <c r="R273" s="4"/>
      <c r="S273" s="18"/>
      <c r="T273" s="18"/>
      <c r="U273" s="18"/>
      <c r="V273" s="18"/>
    </row>
    <row r="274" spans="1:22" x14ac:dyDescent="0.3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3"/>
      <c r="L274" s="3" t="s">
        <v>9</v>
      </c>
      <c r="M274" s="3" t="s">
        <v>10</v>
      </c>
      <c r="N274" s="3" t="s">
        <v>11</v>
      </c>
      <c r="O274" s="3" t="s">
        <v>12</v>
      </c>
      <c r="P274" s="4"/>
      <c r="Q274" s="4"/>
      <c r="R274" s="4"/>
      <c r="S274" s="18"/>
      <c r="T274" s="18"/>
      <c r="U274" s="18"/>
      <c r="V274" s="18"/>
    </row>
    <row r="275" spans="1:22" x14ac:dyDescent="0.3">
      <c r="A275" s="4"/>
      <c r="B275" s="3" t="s">
        <v>15</v>
      </c>
      <c r="C275" s="3" t="s">
        <v>9</v>
      </c>
      <c r="D275" s="3" t="s">
        <v>10</v>
      </c>
      <c r="E275" s="3" t="s">
        <v>16</v>
      </c>
      <c r="F275" s="4"/>
      <c r="G275" s="3" t="s">
        <v>17</v>
      </c>
      <c r="H275" s="3" t="s">
        <v>18</v>
      </c>
      <c r="I275" s="3" t="s">
        <v>168</v>
      </c>
      <c r="J275" s="3" t="s">
        <v>9</v>
      </c>
      <c r="K275" s="3" t="s">
        <v>10</v>
      </c>
      <c r="L275" s="3" t="s">
        <v>19</v>
      </c>
      <c r="M275" s="3" t="s">
        <v>19</v>
      </c>
      <c r="N275" s="3" t="s">
        <v>8</v>
      </c>
      <c r="O275" s="3" t="s">
        <v>8</v>
      </c>
      <c r="P275" s="3" t="s">
        <v>17</v>
      </c>
      <c r="Q275" s="4"/>
      <c r="R275" s="3" t="s">
        <v>20</v>
      </c>
      <c r="S275" s="4"/>
      <c r="T275" s="4"/>
      <c r="U275" s="4"/>
      <c r="V275" s="4"/>
    </row>
    <row r="276" spans="1:22" x14ac:dyDescent="0.3">
      <c r="A276" s="3" t="s">
        <v>23</v>
      </c>
      <c r="B276" s="3" t="s">
        <v>24</v>
      </c>
      <c r="C276" s="3" t="s">
        <v>25</v>
      </c>
      <c r="D276" s="3" t="s">
        <v>26</v>
      </c>
      <c r="E276" s="3" t="s">
        <v>27</v>
      </c>
      <c r="F276" s="3" t="s">
        <v>28</v>
      </c>
      <c r="G276" s="3" t="s">
        <v>29</v>
      </c>
      <c r="H276" s="3" t="s">
        <v>30</v>
      </c>
      <c r="I276" s="3" t="s">
        <v>169</v>
      </c>
      <c r="J276" s="3" t="s">
        <v>25</v>
      </c>
      <c r="K276" s="3" t="s">
        <v>26</v>
      </c>
      <c r="L276" s="3" t="s">
        <v>25</v>
      </c>
      <c r="M276" s="3" t="s">
        <v>26</v>
      </c>
      <c r="N276" s="3" t="s">
        <v>31</v>
      </c>
      <c r="O276" s="3" t="s">
        <v>32</v>
      </c>
      <c r="P276" s="3" t="s">
        <v>6</v>
      </c>
      <c r="Q276" s="3" t="s">
        <v>17</v>
      </c>
      <c r="R276" s="3" t="s">
        <v>6</v>
      </c>
      <c r="S276" s="3"/>
      <c r="T276" s="3"/>
      <c r="U276" s="3"/>
      <c r="V276" s="3"/>
    </row>
    <row r="279" spans="1:22" x14ac:dyDescent="0.3">
      <c r="A279" s="7"/>
      <c r="B279" s="8">
        <v>4970</v>
      </c>
      <c r="C279" s="8">
        <v>3747</v>
      </c>
      <c r="D279" s="8">
        <v>6854</v>
      </c>
      <c r="E279" s="8">
        <v>1485</v>
      </c>
      <c r="F279" s="8">
        <v>13224</v>
      </c>
      <c r="G279" s="14">
        <v>30280</v>
      </c>
      <c r="H279" s="8">
        <v>30188</v>
      </c>
      <c r="I279">
        <f>SUM(K267,K243,K215,K173,K141,K109,K85,K36)</f>
        <v>1698081</v>
      </c>
      <c r="J279" s="8">
        <v>91263</v>
      </c>
      <c r="K279" s="8">
        <v>15845</v>
      </c>
      <c r="L279" s="7"/>
      <c r="M279" s="7"/>
      <c r="N279" s="7"/>
      <c r="O279" s="7"/>
      <c r="P279" s="14">
        <f>SUM(H279:O279)</f>
        <v>1835377</v>
      </c>
      <c r="Q279" s="14">
        <f>SUM(G279,P279)</f>
        <v>1865657</v>
      </c>
      <c r="R279" s="15">
        <f>P279/Q279</f>
        <v>0.98376979262533248</v>
      </c>
      <c r="S279" s="8"/>
      <c r="T279" s="11"/>
      <c r="U279" s="7"/>
      <c r="V279" s="7"/>
    </row>
  </sheetData>
  <mergeCells count="111"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  <mergeCell ref="A46:B47"/>
    <mergeCell ref="C46:J47"/>
    <mergeCell ref="K46:L47"/>
    <mergeCell ref="T46:U46"/>
    <mergeCell ref="V46:W46"/>
    <mergeCell ref="R47:S47"/>
    <mergeCell ref="T47:U47"/>
    <mergeCell ref="V47:W47"/>
    <mergeCell ref="T9:U9"/>
    <mergeCell ref="V9:W9"/>
    <mergeCell ref="A39:X39"/>
    <mergeCell ref="A40:U40"/>
    <mergeCell ref="V40:X40"/>
    <mergeCell ref="C43:X43"/>
    <mergeCell ref="A88:X88"/>
    <mergeCell ref="A89:U89"/>
    <mergeCell ref="V89:X89"/>
    <mergeCell ref="C92:X92"/>
    <mergeCell ref="A95:B96"/>
    <mergeCell ref="C95:J96"/>
    <mergeCell ref="K95:L96"/>
    <mergeCell ref="T95:U95"/>
    <mergeCell ref="V95:W95"/>
    <mergeCell ref="R96:S96"/>
    <mergeCell ref="A119:B120"/>
    <mergeCell ref="C119:J120"/>
    <mergeCell ref="K119:L120"/>
    <mergeCell ref="T119:U119"/>
    <mergeCell ref="V119:W119"/>
    <mergeCell ref="R120:S120"/>
    <mergeCell ref="T120:U120"/>
    <mergeCell ref="V120:W120"/>
    <mergeCell ref="T96:U96"/>
    <mergeCell ref="V96:W96"/>
    <mergeCell ref="A112:X112"/>
    <mergeCell ref="A113:U113"/>
    <mergeCell ref="V113:X113"/>
    <mergeCell ref="C116:X116"/>
    <mergeCell ref="T152:U152"/>
    <mergeCell ref="V152:W152"/>
    <mergeCell ref="A176:X176"/>
    <mergeCell ref="A177:U177"/>
    <mergeCell ref="V177:X177"/>
    <mergeCell ref="C180:X180"/>
    <mergeCell ref="A144:X144"/>
    <mergeCell ref="A145:U145"/>
    <mergeCell ref="V145:X145"/>
    <mergeCell ref="C148:X148"/>
    <mergeCell ref="A151:B152"/>
    <mergeCell ref="C151:J152"/>
    <mergeCell ref="K151:L152"/>
    <mergeCell ref="T151:U151"/>
    <mergeCell ref="V151:W151"/>
    <mergeCell ref="R152:S152"/>
    <mergeCell ref="A183:B184"/>
    <mergeCell ref="C183:J184"/>
    <mergeCell ref="K183:L184"/>
    <mergeCell ref="T183:U183"/>
    <mergeCell ref="V183:W183"/>
    <mergeCell ref="R184:S184"/>
    <mergeCell ref="T184:U184"/>
    <mergeCell ref="V184:W184"/>
    <mergeCell ref="A223:C223"/>
    <mergeCell ref="A273:H274"/>
    <mergeCell ref="I273:J274"/>
    <mergeCell ref="S273:T273"/>
    <mergeCell ref="U273:V273"/>
    <mergeCell ref="S274:T274"/>
    <mergeCell ref="U274:V274"/>
    <mergeCell ref="A253:B254"/>
    <mergeCell ref="C253:J254"/>
    <mergeCell ref="K253:L254"/>
    <mergeCell ref="T253:U253"/>
    <mergeCell ref="V253:W253"/>
    <mergeCell ref="R254:S254"/>
    <mergeCell ref="T254:U254"/>
    <mergeCell ref="V254:W254"/>
    <mergeCell ref="A251:C251"/>
    <mergeCell ref="A6:C6"/>
    <mergeCell ref="A44:C44"/>
    <mergeCell ref="A93:C93"/>
    <mergeCell ref="A117:C117"/>
    <mergeCell ref="A149:C149"/>
    <mergeCell ref="A181:C181"/>
    <mergeCell ref="A270:X270"/>
    <mergeCell ref="T226:U226"/>
    <mergeCell ref="V226:W226"/>
    <mergeCell ref="A246:X246"/>
    <mergeCell ref="A247:U247"/>
    <mergeCell ref="V247:X247"/>
    <mergeCell ref="C250:X250"/>
    <mergeCell ref="A218:X218"/>
    <mergeCell ref="A219:U219"/>
    <mergeCell ref="V219:X219"/>
    <mergeCell ref="C222:X222"/>
    <mergeCell ref="A225:B226"/>
    <mergeCell ref="C225:J226"/>
    <mergeCell ref="K225:L226"/>
    <mergeCell ref="T225:U225"/>
    <mergeCell ref="V225:W225"/>
    <mergeCell ref="R226:S2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2022-10-21T16:55:18Z</dcterms:created>
  <dcterms:modified xsi:type="dcterms:W3CDTF">2022-10-26T22:15:35Z</dcterms:modified>
</cp:coreProperties>
</file>