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3-24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1" l="1"/>
  <c r="S39" i="1" s="1"/>
  <c r="T39" i="1" s="1"/>
  <c r="R116" i="1"/>
  <c r="S116" i="1"/>
  <c r="T116" i="1" s="1"/>
  <c r="R117" i="1"/>
  <c r="S117" i="1"/>
  <c r="T117" i="1" s="1"/>
  <c r="I309" i="1"/>
  <c r="K126" i="1"/>
  <c r="K162" i="1"/>
  <c r="R211" i="1"/>
  <c r="T211" i="1" s="1"/>
  <c r="S211" i="1"/>
  <c r="R212" i="1"/>
  <c r="T212" i="1" s="1"/>
  <c r="S212" i="1"/>
  <c r="R260" i="1"/>
  <c r="S260" i="1"/>
  <c r="T260" i="1"/>
  <c r="K272" i="1"/>
  <c r="R154" i="1"/>
  <c r="K244" i="1"/>
  <c r="K195" i="1"/>
  <c r="K42" i="1"/>
  <c r="K100" i="1"/>
  <c r="R79" i="1"/>
  <c r="S79" i="1"/>
  <c r="T79" i="1" s="1"/>
  <c r="R80" i="1"/>
  <c r="S80" i="1"/>
  <c r="T80" i="1"/>
  <c r="R81" i="1"/>
  <c r="S81" i="1"/>
  <c r="R82" i="1"/>
  <c r="S82" i="1" s="1"/>
  <c r="T82" i="1" s="1"/>
  <c r="R83" i="1"/>
  <c r="S83" i="1" s="1"/>
  <c r="R84" i="1"/>
  <c r="S84" i="1"/>
  <c r="T84" i="1" s="1"/>
  <c r="R85" i="1"/>
  <c r="R86" i="1"/>
  <c r="S86" i="1"/>
  <c r="T86" i="1"/>
  <c r="R89" i="1"/>
  <c r="S89" i="1" s="1"/>
  <c r="R91" i="1"/>
  <c r="S91" i="1" s="1"/>
  <c r="R92" i="1"/>
  <c r="S92" i="1" s="1"/>
  <c r="T91" i="1" l="1"/>
  <c r="T89" i="1"/>
  <c r="T92" i="1"/>
  <c r="T85" i="1"/>
  <c r="S85" i="1"/>
  <c r="T81" i="1"/>
  <c r="T83" i="1"/>
  <c r="K43" i="1" l="1"/>
  <c r="K101" i="1"/>
  <c r="K127" i="1"/>
  <c r="K163" i="1"/>
  <c r="K196" i="1"/>
  <c r="K245" i="1"/>
  <c r="K273" i="1"/>
  <c r="K297" i="1"/>
  <c r="K298" i="1" s="1"/>
  <c r="R59" i="1"/>
  <c r="S59" i="1"/>
  <c r="T59" i="1" s="1"/>
  <c r="R62" i="1"/>
  <c r="S62" i="1" s="1"/>
  <c r="R63" i="1"/>
  <c r="S63" i="1" s="1"/>
  <c r="R65" i="1"/>
  <c r="S65" i="1" s="1"/>
  <c r="T65" i="1" s="1"/>
  <c r="R66" i="1"/>
  <c r="S66" i="1"/>
  <c r="T66" i="1"/>
  <c r="R68" i="1"/>
  <c r="S68" i="1" s="1"/>
  <c r="R70" i="1"/>
  <c r="T70" i="1" s="1"/>
  <c r="S70" i="1"/>
  <c r="R71" i="1"/>
  <c r="T71" i="1" s="1"/>
  <c r="S71" i="1"/>
  <c r="R73" i="1"/>
  <c r="S73" i="1"/>
  <c r="T73" i="1" s="1"/>
  <c r="R74" i="1"/>
  <c r="T74" i="1" s="1"/>
  <c r="S74" i="1"/>
  <c r="R75" i="1"/>
  <c r="S75" i="1"/>
  <c r="R76" i="1"/>
  <c r="S76" i="1" s="1"/>
  <c r="T76" i="1" s="1"/>
  <c r="R77" i="1"/>
  <c r="S77" i="1"/>
  <c r="T77" i="1"/>
  <c r="R93" i="1"/>
  <c r="S93" i="1"/>
  <c r="T93" i="1" s="1"/>
  <c r="R94" i="1"/>
  <c r="T94" i="1" s="1"/>
  <c r="S94" i="1"/>
  <c r="R95" i="1"/>
  <c r="S95" i="1"/>
  <c r="R96" i="1"/>
  <c r="S96" i="1" s="1"/>
  <c r="T96" i="1" s="1"/>
  <c r="R97" i="1"/>
  <c r="S97" i="1"/>
  <c r="T97" i="1" s="1"/>
  <c r="R119" i="1"/>
  <c r="S119" i="1"/>
  <c r="R120" i="1"/>
  <c r="S120" i="1"/>
  <c r="T120" i="1"/>
  <c r="R121" i="1"/>
  <c r="R122" i="1"/>
  <c r="S122" i="1" s="1"/>
  <c r="R123" i="1"/>
  <c r="R144" i="1"/>
  <c r="S144" i="1" s="1"/>
  <c r="T144" i="1" s="1"/>
  <c r="R145" i="1"/>
  <c r="S145" i="1" s="1"/>
  <c r="T145" i="1" s="1"/>
  <c r="R147" i="1"/>
  <c r="S147" i="1"/>
  <c r="R148" i="1"/>
  <c r="S148" i="1" s="1"/>
  <c r="R149" i="1"/>
  <c r="S149" i="1" s="1"/>
  <c r="R151" i="1"/>
  <c r="S151" i="1" s="1"/>
  <c r="R152" i="1"/>
  <c r="T152" i="1" s="1"/>
  <c r="S152" i="1"/>
  <c r="R153" i="1"/>
  <c r="T153" i="1" s="1"/>
  <c r="S153" i="1"/>
  <c r="R156" i="1"/>
  <c r="S156" i="1" s="1"/>
  <c r="T156" i="1" s="1"/>
  <c r="R157" i="1"/>
  <c r="T157" i="1" s="1"/>
  <c r="S157" i="1"/>
  <c r="R158" i="1"/>
  <c r="S158" i="1"/>
  <c r="R159" i="1"/>
  <c r="S159" i="1" s="1"/>
  <c r="R179" i="1"/>
  <c r="S179" i="1"/>
  <c r="T179" i="1" s="1"/>
  <c r="R180" i="1"/>
  <c r="S180" i="1" s="1"/>
  <c r="T180" i="1" s="1"/>
  <c r="R181" i="1"/>
  <c r="S181" i="1"/>
  <c r="R182" i="1"/>
  <c r="S182" i="1" s="1"/>
  <c r="T182" i="1" s="1"/>
  <c r="R183" i="1"/>
  <c r="S183" i="1"/>
  <c r="T183" i="1"/>
  <c r="R184" i="1"/>
  <c r="S184" i="1" s="1"/>
  <c r="R185" i="1"/>
  <c r="S185" i="1"/>
  <c r="T185" i="1"/>
  <c r="R186" i="1"/>
  <c r="S186" i="1" s="1"/>
  <c r="R187" i="1"/>
  <c r="S187" i="1"/>
  <c r="T187" i="1" s="1"/>
  <c r="R188" i="1"/>
  <c r="S188" i="1"/>
  <c r="T188" i="1"/>
  <c r="R189" i="1"/>
  <c r="S189" i="1" s="1"/>
  <c r="R191" i="1"/>
  <c r="S191" i="1" s="1"/>
  <c r="T191" i="1" s="1"/>
  <c r="R192" i="1"/>
  <c r="T192" i="1" s="1"/>
  <c r="S192" i="1"/>
  <c r="R214" i="1"/>
  <c r="S214" i="1" s="1"/>
  <c r="R215" i="1"/>
  <c r="S215" i="1" s="1"/>
  <c r="R216" i="1"/>
  <c r="R218" i="1"/>
  <c r="T218" i="1" s="1"/>
  <c r="S218" i="1"/>
  <c r="R219" i="1"/>
  <c r="S219" i="1"/>
  <c r="T219" i="1" s="1"/>
  <c r="R220" i="1"/>
  <c r="S220" i="1" s="1"/>
  <c r="R221" i="1"/>
  <c r="S221" i="1"/>
  <c r="T221" i="1"/>
  <c r="R222" i="1"/>
  <c r="S222" i="1"/>
  <c r="T222" i="1"/>
  <c r="R224" i="1"/>
  <c r="S224" i="1"/>
  <c r="T224" i="1"/>
  <c r="R225" i="1"/>
  <c r="T225" i="1" s="1"/>
  <c r="S225" i="1"/>
  <c r="R226" i="1"/>
  <c r="S226" i="1"/>
  <c r="R227" i="1"/>
  <c r="S227" i="1"/>
  <c r="T227" i="1"/>
  <c r="R228" i="1"/>
  <c r="S228" i="1"/>
  <c r="T228" i="1"/>
  <c r="R229" i="1"/>
  <c r="S229" i="1" s="1"/>
  <c r="R230" i="1"/>
  <c r="S230" i="1" s="1"/>
  <c r="R231" i="1"/>
  <c r="S231" i="1"/>
  <c r="T231" i="1"/>
  <c r="R232" i="1"/>
  <c r="S232" i="1" s="1"/>
  <c r="R234" i="1"/>
  <c r="S234" i="1"/>
  <c r="T234" i="1"/>
  <c r="R235" i="1"/>
  <c r="S235" i="1"/>
  <c r="R236" i="1"/>
  <c r="S236" i="1" s="1"/>
  <c r="R237" i="1"/>
  <c r="S237" i="1"/>
  <c r="T237" i="1"/>
  <c r="R238" i="1"/>
  <c r="S238" i="1" s="1"/>
  <c r="R239" i="1"/>
  <c r="T239" i="1" s="1"/>
  <c r="S239" i="1"/>
  <c r="R241" i="1"/>
  <c r="S241" i="1" s="1"/>
  <c r="R262" i="1"/>
  <c r="S262" i="1" s="1"/>
  <c r="R263" i="1"/>
  <c r="S263" i="1"/>
  <c r="T263" i="1" s="1"/>
  <c r="R264" i="1"/>
  <c r="S264" i="1"/>
  <c r="R265" i="1"/>
  <c r="S265" i="1"/>
  <c r="T265" i="1" s="1"/>
  <c r="R266" i="1"/>
  <c r="R268" i="1"/>
  <c r="S268" i="1" s="1"/>
  <c r="R269" i="1"/>
  <c r="S269" i="1" s="1"/>
  <c r="T269" i="1" s="1"/>
  <c r="R289" i="1"/>
  <c r="S289" i="1" s="1"/>
  <c r="R291" i="1"/>
  <c r="S291" i="1" s="1"/>
  <c r="R292" i="1"/>
  <c r="S292" i="1"/>
  <c r="T292" i="1" s="1"/>
  <c r="R293" i="1"/>
  <c r="S293" i="1" s="1"/>
  <c r="T293" i="1" s="1"/>
  <c r="R294" i="1"/>
  <c r="S294" i="1" s="1"/>
  <c r="T294" i="1" s="1"/>
  <c r="R297" i="1"/>
  <c r="R288" i="1"/>
  <c r="R272" i="1"/>
  <c r="R261" i="1"/>
  <c r="R244" i="1"/>
  <c r="R245" i="1" s="1"/>
  <c r="R213" i="1"/>
  <c r="R195" i="1"/>
  <c r="R178" i="1"/>
  <c r="R162" i="1"/>
  <c r="R142" i="1"/>
  <c r="R126" i="1"/>
  <c r="S118" i="1"/>
  <c r="T118" i="1" s="1"/>
  <c r="R118" i="1"/>
  <c r="R100" i="1"/>
  <c r="R58" i="1"/>
  <c r="S42" i="1"/>
  <c r="T42" i="1" s="1"/>
  <c r="R42" i="1"/>
  <c r="R15" i="1"/>
  <c r="S15" i="1" s="1"/>
  <c r="R16" i="1"/>
  <c r="S16" i="1" s="1"/>
  <c r="R17" i="1"/>
  <c r="S17" i="1"/>
  <c r="R18" i="1"/>
  <c r="S18" i="1" s="1"/>
  <c r="R20" i="1"/>
  <c r="S20" i="1" s="1"/>
  <c r="R21" i="1"/>
  <c r="S21" i="1" s="1"/>
  <c r="R23" i="1"/>
  <c r="T23" i="1" s="1"/>
  <c r="S23" i="1"/>
  <c r="R24" i="1"/>
  <c r="T24" i="1" s="1"/>
  <c r="S24" i="1"/>
  <c r="R25" i="1"/>
  <c r="S25" i="1"/>
  <c r="T25" i="1" s="1"/>
  <c r="R26" i="1"/>
  <c r="S26" i="1" s="1"/>
  <c r="R27" i="1"/>
  <c r="R28" i="1"/>
  <c r="S28" i="1"/>
  <c r="T28" i="1"/>
  <c r="R29" i="1"/>
  <c r="S29" i="1" s="1"/>
  <c r="R30" i="1"/>
  <c r="S30" i="1" s="1"/>
  <c r="R31" i="1"/>
  <c r="S31" i="1" s="1"/>
  <c r="T31" i="1" s="1"/>
  <c r="R33" i="1"/>
  <c r="S33" i="1"/>
  <c r="T33" i="1"/>
  <c r="R34" i="1"/>
  <c r="S34" i="1"/>
  <c r="T34" i="1"/>
  <c r="R36" i="1"/>
  <c r="T36" i="1" s="1"/>
  <c r="S36" i="1"/>
  <c r="R37" i="1"/>
  <c r="S37" i="1"/>
  <c r="R38" i="1"/>
  <c r="S38" i="1" s="1"/>
  <c r="R14" i="1"/>
  <c r="P309" i="1"/>
  <c r="Q309" i="1" s="1"/>
  <c r="R309" i="1" s="1"/>
  <c r="R273" i="1" l="1"/>
  <c r="R43" i="1"/>
  <c r="R163" i="1"/>
  <c r="R127" i="1"/>
  <c r="R196" i="1"/>
  <c r="R298" i="1"/>
  <c r="R101" i="1"/>
  <c r="S121" i="1"/>
  <c r="T121" i="1" s="1"/>
  <c r="S123" i="1"/>
  <c r="T123" i="1" s="1"/>
  <c r="T158" i="1"/>
  <c r="T119" i="1"/>
  <c r="S266" i="1"/>
  <c r="T266" i="1" s="1"/>
  <c r="T147" i="1"/>
  <c r="T262" i="1"/>
  <c r="T264" i="1"/>
  <c r="T235" i="1"/>
  <c r="T241" i="1"/>
  <c r="T230" i="1"/>
  <c r="T215" i="1"/>
  <c r="T236" i="1"/>
  <c r="T232" i="1"/>
  <c r="T226" i="1"/>
  <c r="T214" i="1"/>
  <c r="T181" i="1"/>
  <c r="T186" i="1"/>
  <c r="T189" i="1"/>
  <c r="S43" i="1"/>
  <c r="T37" i="1"/>
  <c r="T38" i="1"/>
  <c r="T95" i="1"/>
  <c r="T75" i="1"/>
  <c r="T63" i="1"/>
  <c r="T62" i="1"/>
  <c r="T29" i="1"/>
  <c r="T26" i="1"/>
  <c r="T20" i="1"/>
  <c r="S27" i="1"/>
  <c r="T27" i="1" s="1"/>
  <c r="T16" i="1"/>
  <c r="T18" i="1"/>
  <c r="T15" i="1"/>
  <c r="T17" i="1"/>
  <c r="S14" i="1"/>
  <c r="T14" i="1" s="1"/>
  <c r="T68" i="1"/>
  <c r="T122" i="1"/>
  <c r="T149" i="1"/>
  <c r="T159" i="1"/>
  <c r="T148" i="1"/>
  <c r="T151" i="1"/>
  <c r="T184" i="1"/>
  <c r="S216" i="1"/>
  <c r="T216" i="1" s="1"/>
  <c r="T229" i="1"/>
  <c r="T220" i="1"/>
  <c r="T238" i="1"/>
  <c r="T268" i="1"/>
  <c r="T291" i="1"/>
  <c r="T289" i="1"/>
  <c r="S297" i="1"/>
  <c r="S288" i="1"/>
  <c r="T288" i="1" s="1"/>
  <c r="S272" i="1"/>
  <c r="S261" i="1"/>
  <c r="T261" i="1" s="1"/>
  <c r="S244" i="1"/>
  <c r="S213" i="1"/>
  <c r="T213" i="1" s="1"/>
  <c r="S195" i="1"/>
  <c r="S178" i="1"/>
  <c r="T178" i="1" s="1"/>
  <c r="S162" i="1"/>
  <c r="S142" i="1"/>
  <c r="T142" i="1" s="1"/>
  <c r="S126" i="1"/>
  <c r="S100" i="1"/>
  <c r="S58" i="1"/>
  <c r="T58" i="1" s="1"/>
  <c r="T30" i="1"/>
  <c r="T21" i="1"/>
  <c r="T126" i="1" l="1"/>
  <c r="S127" i="1"/>
  <c r="T162" i="1"/>
  <c r="S163" i="1"/>
  <c r="T272" i="1"/>
  <c r="S273" i="1"/>
  <c r="T297" i="1"/>
  <c r="S298" i="1"/>
  <c r="T244" i="1"/>
  <c r="S245" i="1"/>
  <c r="T195" i="1"/>
  <c r="S196" i="1"/>
  <c r="T100" i="1"/>
  <c r="S101" i="1"/>
</calcChain>
</file>

<file path=xl/sharedStrings.xml><?xml version="1.0" encoding="utf-8"?>
<sst xmlns="http://schemas.openxmlformats.org/spreadsheetml/2006/main" count="631" uniqueCount="200">
  <si>
    <t>Release Requests Received</t>
  </si>
  <si>
    <t>Demandes de mainlevées reçues</t>
  </si>
  <si>
    <t>May / mai 2023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</si>
  <si>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</si>
  <si>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</si>
  <si>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</si>
  <si>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</si>
  <si>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</si>
  <si>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</si>
  <si>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</si>
  <si>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</si>
  <si>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</si>
  <si>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</si>
  <si>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</si>
  <si>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</si>
  <si>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</si>
  <si>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</si>
  <si>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</si>
  <si>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</si>
  <si>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</si>
  <si>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</si>
  <si>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</si>
  <si>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</si>
  <si>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</si>
  <si>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</si>
  <si>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</si>
  <si>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</si>
  <si>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</si>
  <si>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</si>
  <si>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</si>
  <si>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</si>
  <si>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</si>
  <si>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</si>
  <si>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</si>
  <si>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</si>
  <si>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SYDNEY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</si>
  <si>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</si>
  <si>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</si>
  <si>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</si>
  <si>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</si>
  <si>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</si>
  <si>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</si>
  <si>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</si>
  <si>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</si>
  <si>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</si>
  <si>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</si>
  <si>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</si>
  <si>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</si>
  <si>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</si>
  <si>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</si>
  <si>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</si>
  <si>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</si>
  <si>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</si>
  <si>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</si>
  <si>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</si>
  <si>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</si>
  <si>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</si>
  <si>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</si>
  <si>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</si>
  <si>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</si>
  <si>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</si>
  <si>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</si>
  <si>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</si>
  <si>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</si>
  <si>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</si>
  <si>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</si>
  <si>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</si>
  <si>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</si>
  <si>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</si>
  <si>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</si>
  <si>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</si>
  <si>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</si>
  <si>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</si>
  <si>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</si>
  <si>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</si>
  <si>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</si>
  <si>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</si>
  <si>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</si>
  <si>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</si>
  <si>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</si>
  <si>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</si>
  <si>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</si>
  <si>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</si>
  <si>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</si>
  <si>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</si>
  <si>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</si>
  <si>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</si>
  <si>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</si>
  <si>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</si>
  <si>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</si>
  <si>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</si>
  <si>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</si>
  <si>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>TORONTO, INTER SUFF</t>
  </si>
  <si>
    <t>PEARSON INTL ARPT CO</t>
  </si>
  <si>
    <t>Northern Ontario / Nord de l'Ontario</t>
  </si>
  <si>
    <t>BELLEVILLE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</si>
  <si>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</si>
  <si>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</si>
  <si>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</si>
  <si>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</si>
  <si>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</si>
  <si>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</si>
  <si>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</si>
  <si>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</si>
  <si>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</si>
  <si>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</si>
  <si>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</si>
  <si>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</si>
  <si>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</si>
  <si>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</si>
  <si>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</si>
  <si>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</si>
  <si>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</si>
  <si>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</si>
  <si>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</si>
  <si>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</si>
  <si>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</si>
  <si>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</si>
  <si>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</si>
  <si>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</si>
  <si>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</si>
  <si>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</si>
  <si>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</si>
  <si>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</si>
  <si>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</si>
  <si>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</si>
  <si>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</si>
  <si>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</si>
  <si>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</si>
  <si>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</si>
  <si>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</si>
  <si>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</si>
  <si>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</si>
  <si>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</si>
  <si>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</si>
  <si>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</si>
  <si>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</si>
  <si>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</si>
  <si>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</si>
  <si>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</si>
  <si>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</si>
  <si>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</si>
  <si>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</si>
  <si>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</si>
  <si>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</si>
  <si>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</si>
  <si>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WHITEHORSE</t>
  </si>
  <si>
    <t>PLEASANT CAMP</t>
  </si>
  <si>
    <t>FRASER</t>
  </si>
  <si>
    <t>Southern Ontario - Niagara / Fort Erie // Sud de l'Ontario - Niagara / Fort Érié</t>
  </si>
  <si>
    <t>BRANTFORD</t>
  </si>
  <si>
    <t>FORT ERIE (HUB)</t>
  </si>
  <si>
    <t>GUELPH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</si>
  <si>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</si>
  <si>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</si>
  <si>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</si>
  <si>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</si>
  <si>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</si>
  <si>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</si>
  <si>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</si>
  <si>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</si>
  <si>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</si>
  <si>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</si>
  <si>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</si>
  <si>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</si>
  <si>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</si>
  <si>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</si>
  <si>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</si>
  <si>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FREDERICTON</t>
  </si>
  <si>
    <t>PORT ST ANDREWS C/O ST-STEPHEN</t>
  </si>
  <si>
    <t>CARAQUET C/O BATHURST</t>
  </si>
  <si>
    <t>DRUMMONDVILLE (STANHOPE)</t>
  </si>
  <si>
    <t>GRANBY (STANSTEAD 55)</t>
  </si>
  <si>
    <t>COVERY HILL</t>
  </si>
  <si>
    <t>SHAWINIGAN (TROIS RIVIERES)</t>
  </si>
  <si>
    <t>SOREL</t>
  </si>
  <si>
    <t>TROIS RIVIERES</t>
  </si>
  <si>
    <t>POHENEGAMOOK</t>
  </si>
  <si>
    <t>BAIE COMEAU</t>
  </si>
  <si>
    <t>SEPT ILES</t>
  </si>
  <si>
    <t>CAP AUX MEULES</t>
  </si>
  <si>
    <t>WATERLOO INT'L AIRPORT</t>
  </si>
  <si>
    <t>GANDER</t>
  </si>
  <si>
    <t>ARGENTIA C/O ST JOHN'S</t>
  </si>
  <si>
    <t>ADEN</t>
  </si>
  <si>
    <t>CRANBROOK</t>
  </si>
  <si>
    <t>NANAIMO</t>
  </si>
  <si>
    <t>KAMLOOPS</t>
  </si>
  <si>
    <t>PRINCE GEORGE</t>
  </si>
  <si>
    <t>MIDWAY</t>
  </si>
  <si>
    <t>BEAVER CREEK</t>
  </si>
  <si>
    <t>IQALUIT AIRPORT</t>
  </si>
  <si>
    <t>KINGSTON</t>
  </si>
  <si>
    <t>STRATFORD</t>
  </si>
  <si>
    <t>ORILLIA</t>
  </si>
  <si>
    <t>SUDBURY</t>
  </si>
  <si>
    <t>ST CATHARINES</t>
  </si>
  <si>
    <t>COMMERCIAL HUB - OTTAWA</t>
  </si>
  <si>
    <t>COMMERCIAL HUB-OTTAWA</t>
  </si>
  <si>
    <t>PORT COLBORNE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</si>
</sst>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9"/>
  <sheetViews>
    <sheetView tabSelected="1" topLeftCell="A283" workbookViewId="0">
      <selection activeCell="C293" sqref="C293"/>
    </sheetView>
  </sheetViews>
  <sheetFormatPr defaultRowHeight="14.4" x14ac:dyDescent="0.3"/>
  <cols>
    <col min="1" max="1" width="13.44140625" customWidth="1"/>
    <col min="2" max="2" width="21" customWidth="1"/>
    <col min="11" max="11" width="11.8867187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166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167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17</v>
      </c>
      <c r="G14" s="14">
        <v>2</v>
      </c>
      <c r="H14" s="14">
        <v>37</v>
      </c>
      <c r="I14" s="14">
        <v>56</v>
      </c>
      <c r="J14" s="13"/>
      <c r="K14" s="23">
        <v>4205</v>
      </c>
      <c r="L14" s="14">
        <v>11</v>
      </c>
      <c r="M14" s="14">
        <v>4</v>
      </c>
      <c r="N14" s="13"/>
      <c r="O14" s="13"/>
      <c r="P14" s="13"/>
      <c r="Q14" s="13"/>
      <c r="R14" s="14">
        <f>SUM(J14:M14)</f>
        <v>4220</v>
      </c>
      <c r="S14" s="14">
        <f>SUM(I14,R14)</f>
        <v>4276</v>
      </c>
      <c r="T14" s="15">
        <f>R14/S14</f>
        <v>0.98690364826941068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2</v>
      </c>
      <c r="I15" s="14">
        <v>2</v>
      </c>
      <c r="J15" s="13"/>
      <c r="K15" s="23">
        <v>3</v>
      </c>
      <c r="L15" s="13"/>
      <c r="M15" s="13"/>
      <c r="N15" s="13"/>
      <c r="O15" s="13"/>
      <c r="P15" s="13"/>
      <c r="Q15" s="13"/>
      <c r="R15" s="14">
        <f t="shared" ref="R15:R38" si="0">SUM(J15:M15)</f>
        <v>3</v>
      </c>
      <c r="S15" s="14">
        <f t="shared" ref="S15:S38" si="1">SUM(I15,R15)</f>
        <v>5</v>
      </c>
      <c r="T15" s="15">
        <f t="shared" ref="T15:T38" si="2">R15/S15</f>
        <v>0.6</v>
      </c>
      <c r="U15" s="13"/>
      <c r="V15" s="13"/>
      <c r="W15" s="13"/>
      <c r="X15" s="13"/>
    </row>
    <row r="16" spans="1:24" x14ac:dyDescent="0.3">
      <c r="A16" s="12">
        <v>21</v>
      </c>
      <c r="B16" s="12" t="s">
        <v>35</v>
      </c>
      <c r="C16" s="13"/>
      <c r="D16" s="13"/>
      <c r="E16" s="13"/>
      <c r="F16" s="13"/>
      <c r="G16" s="13"/>
      <c r="H16" s="14">
        <v>4</v>
      </c>
      <c r="I16" s="14">
        <v>4</v>
      </c>
      <c r="J16" s="13"/>
      <c r="K16" s="23">
        <v>1</v>
      </c>
      <c r="L16" s="13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5</v>
      </c>
      <c r="T16" s="15">
        <f t="shared" si="2"/>
        <v>0.2</v>
      </c>
      <c r="U16" s="13"/>
      <c r="V16" s="13"/>
      <c r="W16" s="14"/>
      <c r="X16" s="15"/>
    </row>
    <row r="17" spans="1:24" x14ac:dyDescent="0.3">
      <c r="A17" s="12">
        <v>101</v>
      </c>
      <c r="B17" s="12" t="s">
        <v>36</v>
      </c>
      <c r="C17" s="13"/>
      <c r="D17" s="13"/>
      <c r="E17" s="13"/>
      <c r="F17" s="13"/>
      <c r="G17" s="13"/>
      <c r="H17" s="14">
        <v>4</v>
      </c>
      <c r="I17" s="14">
        <v>4</v>
      </c>
      <c r="J17" s="13"/>
      <c r="K17" s="23">
        <v>3</v>
      </c>
      <c r="L17" s="13"/>
      <c r="M17" s="13"/>
      <c r="N17" s="13"/>
      <c r="O17" s="13"/>
      <c r="P17" s="13"/>
      <c r="Q17" s="13"/>
      <c r="R17" s="14">
        <f t="shared" si="0"/>
        <v>3</v>
      </c>
      <c r="S17" s="14">
        <f t="shared" si="1"/>
        <v>7</v>
      </c>
      <c r="T17" s="15">
        <f t="shared" si="2"/>
        <v>0.42857142857142855</v>
      </c>
      <c r="U17" s="13"/>
      <c r="V17" s="13"/>
      <c r="W17" s="14"/>
      <c r="X17" s="15"/>
    </row>
    <row r="18" spans="1:24" x14ac:dyDescent="0.3">
      <c r="A18" s="12">
        <v>201</v>
      </c>
      <c r="B18" s="12" t="s">
        <v>37</v>
      </c>
      <c r="C18" s="13"/>
      <c r="D18" s="13"/>
      <c r="E18" s="13"/>
      <c r="F18" s="13"/>
      <c r="G18" s="13"/>
      <c r="H18" s="14">
        <v>2</v>
      </c>
      <c r="I18" s="14">
        <v>2</v>
      </c>
      <c r="J18" s="13"/>
      <c r="K18" s="23">
        <v>1</v>
      </c>
      <c r="L18" s="13"/>
      <c r="M18" s="13"/>
      <c r="N18" s="13"/>
      <c r="O18" s="13"/>
      <c r="P18" s="13"/>
      <c r="Q18" s="13"/>
      <c r="R18" s="14">
        <f t="shared" si="0"/>
        <v>1</v>
      </c>
      <c r="S18" s="14">
        <f t="shared" si="1"/>
        <v>3</v>
      </c>
      <c r="T18" s="15">
        <f t="shared" si="2"/>
        <v>0.33333333333333331</v>
      </c>
      <c r="U18" s="13"/>
      <c r="V18" s="13"/>
      <c r="W18" s="13"/>
      <c r="X18" s="13"/>
    </row>
    <row r="19" spans="1:24" x14ac:dyDescent="0.3">
      <c r="A19" s="12">
        <v>204</v>
      </c>
      <c r="B19" s="12" t="s">
        <v>168</v>
      </c>
      <c r="C19" s="13"/>
      <c r="D19" s="13"/>
      <c r="E19" s="13"/>
      <c r="F19" s="13"/>
      <c r="G19" s="13"/>
      <c r="H19" s="14"/>
      <c r="I19" s="14"/>
      <c r="J19" s="13"/>
      <c r="K19" s="23">
        <v>1</v>
      </c>
      <c r="L19" s="13"/>
      <c r="M19" s="13"/>
      <c r="N19" s="13"/>
      <c r="O19" s="13"/>
      <c r="P19" s="13"/>
      <c r="Q19" s="13"/>
      <c r="R19" s="14"/>
      <c r="S19" s="14"/>
      <c r="T19" s="15"/>
      <c r="U19" s="13"/>
      <c r="V19" s="13"/>
      <c r="W19" s="13"/>
      <c r="X19" s="13"/>
    </row>
    <row r="20" spans="1:24" x14ac:dyDescent="0.3">
      <c r="A20" s="12">
        <v>205</v>
      </c>
      <c r="B20" s="12" t="s">
        <v>38</v>
      </c>
      <c r="C20" s="13"/>
      <c r="D20" s="13"/>
      <c r="E20" s="13"/>
      <c r="F20" s="13"/>
      <c r="G20" s="13"/>
      <c r="H20" s="14">
        <v>12</v>
      </c>
      <c r="I20" s="14">
        <v>12</v>
      </c>
      <c r="J20" s="13"/>
      <c r="K20" s="23">
        <v>362</v>
      </c>
      <c r="L20" s="13"/>
      <c r="M20" s="13"/>
      <c r="N20" s="13"/>
      <c r="O20" s="13"/>
      <c r="P20" s="13"/>
      <c r="Q20" s="13"/>
      <c r="R20" s="14">
        <f t="shared" si="0"/>
        <v>362</v>
      </c>
      <c r="S20" s="14">
        <f t="shared" si="1"/>
        <v>374</v>
      </c>
      <c r="T20" s="15">
        <f t="shared" si="2"/>
        <v>0.96791443850267378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39</v>
      </c>
      <c r="C21" s="13"/>
      <c r="D21" s="14">
        <v>4</v>
      </c>
      <c r="E21" s="13"/>
      <c r="F21" s="14">
        <v>1</v>
      </c>
      <c r="G21" s="14">
        <v>2</v>
      </c>
      <c r="H21" s="13"/>
      <c r="I21" s="14">
        <v>7</v>
      </c>
      <c r="J21" s="13"/>
      <c r="K21" s="23">
        <v>422</v>
      </c>
      <c r="L21" s="14">
        <v>1</v>
      </c>
      <c r="M21" s="13"/>
      <c r="N21" s="13"/>
      <c r="O21" s="13"/>
      <c r="P21" s="13"/>
      <c r="Q21" s="13"/>
      <c r="R21" s="14">
        <f t="shared" si="0"/>
        <v>423</v>
      </c>
      <c r="S21" s="14">
        <f t="shared" si="1"/>
        <v>430</v>
      </c>
      <c r="T21" s="15">
        <f t="shared" si="2"/>
        <v>0.98372093023255813</v>
      </c>
      <c r="U21" s="13"/>
      <c r="V21" s="13"/>
      <c r="W21" s="14"/>
      <c r="X21" s="15"/>
    </row>
    <row r="22" spans="1:24" ht="19.2" x14ac:dyDescent="0.3">
      <c r="A22" s="12">
        <v>209</v>
      </c>
      <c r="B22" s="12" t="s">
        <v>169</v>
      </c>
      <c r="C22" s="13"/>
      <c r="D22" s="14"/>
      <c r="E22" s="13"/>
      <c r="F22" s="14"/>
      <c r="G22" s="14"/>
      <c r="H22" s="13"/>
      <c r="I22" s="14"/>
      <c r="J22" s="13"/>
      <c r="K22" s="23">
        <v>2</v>
      </c>
      <c r="L22" s="14"/>
      <c r="M22" s="13"/>
      <c r="N22" s="13"/>
      <c r="O22" s="13"/>
      <c r="P22" s="13"/>
      <c r="Q22" s="13"/>
      <c r="R22" s="14"/>
      <c r="S22" s="14"/>
      <c r="T22" s="15"/>
      <c r="U22" s="13"/>
      <c r="V22" s="13"/>
      <c r="W22" s="14"/>
      <c r="X22" s="15"/>
    </row>
    <row r="23" spans="1:24" x14ac:dyDescent="0.3">
      <c r="A23" s="12">
        <v>210</v>
      </c>
      <c r="B23" s="12" t="s">
        <v>40</v>
      </c>
      <c r="C23" s="13"/>
      <c r="D23" s="13"/>
      <c r="E23" s="13"/>
      <c r="F23" s="13"/>
      <c r="G23" s="13"/>
      <c r="H23" s="13"/>
      <c r="I23" s="13"/>
      <c r="J23" s="13"/>
      <c r="K23" s="23">
        <v>190</v>
      </c>
      <c r="L23" s="13"/>
      <c r="M23" s="14">
        <v>3</v>
      </c>
      <c r="N23" s="13"/>
      <c r="O23" s="13"/>
      <c r="P23" s="13"/>
      <c r="Q23" s="13"/>
      <c r="R23" s="14">
        <f t="shared" si="0"/>
        <v>193</v>
      </c>
      <c r="S23" s="14">
        <f t="shared" si="1"/>
        <v>193</v>
      </c>
      <c r="T23" s="15">
        <f t="shared" si="2"/>
        <v>1</v>
      </c>
      <c r="U23" s="13"/>
      <c r="V23" s="13"/>
      <c r="W23" s="14"/>
      <c r="X23" s="15"/>
    </row>
    <row r="24" spans="1:24" x14ac:dyDescent="0.3">
      <c r="A24" s="12">
        <v>212</v>
      </c>
      <c r="B24" s="12" t="s">
        <v>41</v>
      </c>
      <c r="C24" s="13"/>
      <c r="D24" s="13"/>
      <c r="E24" s="14">
        <v>18</v>
      </c>
      <c r="F24" s="13"/>
      <c r="G24" s="13"/>
      <c r="H24" s="14">
        <v>110</v>
      </c>
      <c r="I24" s="14">
        <v>128</v>
      </c>
      <c r="J24" s="14">
        <v>12</v>
      </c>
      <c r="K24" s="23">
        <v>3010</v>
      </c>
      <c r="L24" s="14">
        <v>70</v>
      </c>
      <c r="M24" s="13"/>
      <c r="N24" s="13"/>
      <c r="O24" s="13"/>
      <c r="P24" s="13"/>
      <c r="Q24" s="13"/>
      <c r="R24" s="14">
        <f t="shared" si="0"/>
        <v>3092</v>
      </c>
      <c r="S24" s="14">
        <f t="shared" si="1"/>
        <v>3220</v>
      </c>
      <c r="T24" s="15">
        <f t="shared" si="2"/>
        <v>0.96024844720496894</v>
      </c>
      <c r="U24" s="14"/>
      <c r="V24" s="15"/>
      <c r="W24" s="14"/>
      <c r="X24" s="15"/>
    </row>
    <row r="25" spans="1:24" x14ac:dyDescent="0.3">
      <c r="A25" s="12">
        <v>213</v>
      </c>
      <c r="B25" s="12" t="s">
        <v>42</v>
      </c>
      <c r="C25" s="13"/>
      <c r="D25" s="13"/>
      <c r="E25" s="13"/>
      <c r="F25" s="13"/>
      <c r="G25" s="13"/>
      <c r="H25" s="14">
        <v>53</v>
      </c>
      <c r="I25" s="14">
        <v>53</v>
      </c>
      <c r="J25" s="13"/>
      <c r="K25" s="23">
        <v>30</v>
      </c>
      <c r="L25" s="14">
        <v>2</v>
      </c>
      <c r="M25" s="13"/>
      <c r="N25" s="13"/>
      <c r="O25" s="13"/>
      <c r="P25" s="13"/>
      <c r="Q25" s="13"/>
      <c r="R25" s="14">
        <f t="shared" si="0"/>
        <v>32</v>
      </c>
      <c r="S25" s="14">
        <f t="shared" si="1"/>
        <v>85</v>
      </c>
      <c r="T25" s="15">
        <f t="shared" si="2"/>
        <v>0.37647058823529411</v>
      </c>
      <c r="U25" s="13"/>
      <c r="V25" s="13"/>
      <c r="W25" s="14"/>
      <c r="X25" s="15"/>
    </row>
    <row r="26" spans="1:24" x14ac:dyDescent="0.3">
      <c r="A26" s="12">
        <v>214</v>
      </c>
      <c r="B26" s="12" t="s">
        <v>43</v>
      </c>
      <c r="C26" s="13"/>
      <c r="D26" s="13"/>
      <c r="E26" s="13"/>
      <c r="F26" s="13"/>
      <c r="G26" s="13"/>
      <c r="H26" s="14">
        <v>49</v>
      </c>
      <c r="I26" s="14">
        <v>49</v>
      </c>
      <c r="J26" s="13"/>
      <c r="K26" s="23">
        <v>107</v>
      </c>
      <c r="L26" s="13"/>
      <c r="M26" s="13"/>
      <c r="N26" s="13"/>
      <c r="O26" s="13"/>
      <c r="P26" s="13"/>
      <c r="Q26" s="13"/>
      <c r="R26" s="14">
        <f t="shared" si="0"/>
        <v>107</v>
      </c>
      <c r="S26" s="14">
        <f t="shared" si="1"/>
        <v>156</v>
      </c>
      <c r="T26" s="15">
        <f t="shared" si="2"/>
        <v>0.6858974358974359</v>
      </c>
      <c r="U26" s="13"/>
      <c r="V26" s="13"/>
      <c r="W26" s="14"/>
      <c r="X26" s="15"/>
    </row>
    <row r="27" spans="1:24" x14ac:dyDescent="0.3">
      <c r="A27" s="12">
        <v>215</v>
      </c>
      <c r="B27" s="12" t="s">
        <v>44</v>
      </c>
      <c r="C27" s="13"/>
      <c r="D27" s="13"/>
      <c r="E27" s="13"/>
      <c r="F27" s="13"/>
      <c r="G27" s="13"/>
      <c r="H27" s="14">
        <v>81</v>
      </c>
      <c r="I27" s="14">
        <v>81</v>
      </c>
      <c r="J27" s="13"/>
      <c r="K27" s="23">
        <v>130</v>
      </c>
      <c r="L27" s="13"/>
      <c r="M27" s="13"/>
      <c r="N27" s="13"/>
      <c r="O27" s="13"/>
      <c r="P27" s="13"/>
      <c r="Q27" s="13"/>
      <c r="R27" s="14">
        <f t="shared" si="0"/>
        <v>130</v>
      </c>
      <c r="S27" s="14">
        <f t="shared" si="1"/>
        <v>211</v>
      </c>
      <c r="T27" s="15">
        <f t="shared" si="2"/>
        <v>0.61611374407582942</v>
      </c>
      <c r="U27" s="13"/>
      <c r="V27" s="13"/>
      <c r="W27" s="14"/>
      <c r="X27" s="15"/>
    </row>
    <row r="28" spans="1:24" x14ac:dyDescent="0.3">
      <c r="A28" s="12">
        <v>216</v>
      </c>
      <c r="B28" s="12" t="s">
        <v>45</v>
      </c>
      <c r="C28" s="13"/>
      <c r="D28" s="13"/>
      <c r="E28" s="13"/>
      <c r="F28" s="13"/>
      <c r="G28" s="13"/>
      <c r="H28" s="14">
        <v>28</v>
      </c>
      <c r="I28" s="14">
        <v>28</v>
      </c>
      <c r="J28" s="14">
        <v>6</v>
      </c>
      <c r="K28" s="23">
        <v>787</v>
      </c>
      <c r="L28" s="13"/>
      <c r="M28" s="13"/>
      <c r="N28" s="13"/>
      <c r="O28" s="13"/>
      <c r="P28" s="13"/>
      <c r="Q28" s="13"/>
      <c r="R28" s="14">
        <f t="shared" si="0"/>
        <v>793</v>
      </c>
      <c r="S28" s="14">
        <f t="shared" si="1"/>
        <v>821</v>
      </c>
      <c r="T28" s="15">
        <f t="shared" si="2"/>
        <v>0.96589524969549334</v>
      </c>
      <c r="U28" s="13"/>
      <c r="V28" s="13"/>
      <c r="W28" s="14"/>
      <c r="X28" s="15"/>
    </row>
    <row r="29" spans="1:24" x14ac:dyDescent="0.3">
      <c r="A29" s="12">
        <v>217</v>
      </c>
      <c r="B29" s="12" t="s">
        <v>46</v>
      </c>
      <c r="C29" s="13"/>
      <c r="D29" s="13"/>
      <c r="E29" s="13"/>
      <c r="F29" s="13"/>
      <c r="G29" s="13"/>
      <c r="H29" s="14">
        <v>92</v>
      </c>
      <c r="I29" s="14">
        <v>92</v>
      </c>
      <c r="J29" s="13"/>
      <c r="K29" s="23"/>
      <c r="L29" s="13"/>
      <c r="M29" s="13"/>
      <c r="N29" s="13"/>
      <c r="O29" s="13"/>
      <c r="P29" s="13"/>
      <c r="Q29" s="13"/>
      <c r="R29" s="14">
        <f t="shared" si="0"/>
        <v>0</v>
      </c>
      <c r="S29" s="14">
        <f t="shared" si="1"/>
        <v>92</v>
      </c>
      <c r="T29" s="15">
        <f t="shared" si="2"/>
        <v>0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47</v>
      </c>
      <c r="C30" s="13"/>
      <c r="D30" s="13"/>
      <c r="E30" s="13"/>
      <c r="F30" s="13"/>
      <c r="G30" s="13"/>
      <c r="H30" s="14">
        <v>28</v>
      </c>
      <c r="I30" s="14">
        <v>28</v>
      </c>
      <c r="J30" s="14">
        <v>79</v>
      </c>
      <c r="K30" s="23">
        <v>857</v>
      </c>
      <c r="L30" s="14">
        <v>3</v>
      </c>
      <c r="M30" s="13"/>
      <c r="N30" s="13"/>
      <c r="O30" s="13"/>
      <c r="P30" s="13"/>
      <c r="Q30" s="13"/>
      <c r="R30" s="14">
        <f t="shared" si="0"/>
        <v>939</v>
      </c>
      <c r="S30" s="14">
        <f t="shared" si="1"/>
        <v>967</v>
      </c>
      <c r="T30" s="15">
        <f t="shared" si="2"/>
        <v>0.97104446742502581</v>
      </c>
      <c r="U30" s="13"/>
      <c r="V30" s="13"/>
      <c r="W30" s="14"/>
      <c r="X30" s="15"/>
    </row>
    <row r="31" spans="1:24" x14ac:dyDescent="0.3">
      <c r="A31" s="12">
        <v>219</v>
      </c>
      <c r="B31" s="12" t="s">
        <v>48</v>
      </c>
      <c r="C31" s="13"/>
      <c r="D31" s="13"/>
      <c r="E31" s="13"/>
      <c r="F31" s="13"/>
      <c r="G31" s="13"/>
      <c r="H31" s="14">
        <v>5</v>
      </c>
      <c r="I31" s="14">
        <v>5</v>
      </c>
      <c r="J31" s="13"/>
      <c r="K31" s="23">
        <v>9</v>
      </c>
      <c r="L31" s="13"/>
      <c r="M31" s="13"/>
      <c r="N31" s="13"/>
      <c r="O31" s="13"/>
      <c r="P31" s="13"/>
      <c r="Q31" s="13"/>
      <c r="R31" s="14">
        <f t="shared" si="0"/>
        <v>9</v>
      </c>
      <c r="S31" s="14">
        <f t="shared" si="1"/>
        <v>14</v>
      </c>
      <c r="T31" s="15">
        <f t="shared" si="2"/>
        <v>0.6428571428571429</v>
      </c>
      <c r="U31" s="13"/>
      <c r="V31" s="13"/>
      <c r="W31" s="13"/>
      <c r="X31" s="13"/>
    </row>
    <row r="32" spans="1:24" x14ac:dyDescent="0.3">
      <c r="A32" s="12">
        <v>221</v>
      </c>
      <c r="B32" s="12" t="s">
        <v>170</v>
      </c>
      <c r="C32" s="13"/>
      <c r="D32" s="13"/>
      <c r="E32" s="13"/>
      <c r="F32" s="13"/>
      <c r="G32" s="13"/>
      <c r="H32" s="14"/>
      <c r="I32" s="14"/>
      <c r="J32" s="13"/>
      <c r="K32" s="23">
        <v>1</v>
      </c>
      <c r="L32" s="13"/>
      <c r="M32" s="13"/>
      <c r="N32" s="13"/>
      <c r="O32" s="13"/>
      <c r="P32" s="13"/>
      <c r="Q32" s="13"/>
      <c r="R32" s="14"/>
      <c r="S32" s="14"/>
      <c r="T32" s="15"/>
      <c r="U32" s="13"/>
      <c r="V32" s="13"/>
      <c r="W32" s="13"/>
      <c r="X32" s="13"/>
    </row>
    <row r="33" spans="1:24" x14ac:dyDescent="0.3">
      <c r="A33" s="12">
        <v>225</v>
      </c>
      <c r="B33" s="12" t="s">
        <v>49</v>
      </c>
      <c r="C33" s="13"/>
      <c r="D33" s="13"/>
      <c r="E33" s="13"/>
      <c r="F33" s="13"/>
      <c r="G33" s="13"/>
      <c r="H33" s="14">
        <v>74</v>
      </c>
      <c r="I33" s="14">
        <v>74</v>
      </c>
      <c r="J33" s="13"/>
      <c r="K33" s="23">
        <v>2</v>
      </c>
      <c r="L33" s="13"/>
      <c r="M33" s="13"/>
      <c r="N33" s="13"/>
      <c r="O33" s="13"/>
      <c r="P33" s="13"/>
      <c r="Q33" s="13"/>
      <c r="R33" s="14">
        <f t="shared" si="0"/>
        <v>2</v>
      </c>
      <c r="S33" s="14">
        <f t="shared" si="1"/>
        <v>76</v>
      </c>
      <c r="T33" s="15">
        <f t="shared" si="2"/>
        <v>2.6315789473684209E-2</v>
      </c>
      <c r="U33" s="13"/>
      <c r="V33" s="13"/>
      <c r="W33" s="14"/>
      <c r="X33" s="15"/>
    </row>
    <row r="34" spans="1:24" x14ac:dyDescent="0.3">
      <c r="A34" s="12">
        <v>231</v>
      </c>
      <c r="B34" s="12" t="s">
        <v>50</v>
      </c>
      <c r="C34" s="13"/>
      <c r="D34" s="13"/>
      <c r="E34" s="14">
        <v>8</v>
      </c>
      <c r="F34" s="14">
        <v>7</v>
      </c>
      <c r="G34" s="14">
        <v>2</v>
      </c>
      <c r="H34" s="14">
        <v>77</v>
      </c>
      <c r="I34" s="14">
        <v>94</v>
      </c>
      <c r="J34" s="14">
        <v>1</v>
      </c>
      <c r="K34" s="23">
        <v>7398</v>
      </c>
      <c r="L34" s="14">
        <v>90</v>
      </c>
      <c r="M34" s="13"/>
      <c r="N34" s="13"/>
      <c r="O34" s="13"/>
      <c r="P34" s="13"/>
      <c r="Q34" s="13"/>
      <c r="R34" s="14">
        <f t="shared" si="0"/>
        <v>7489</v>
      </c>
      <c r="S34" s="14">
        <f t="shared" si="1"/>
        <v>7583</v>
      </c>
      <c r="T34" s="15">
        <f t="shared" si="2"/>
        <v>0.98760385071871293</v>
      </c>
      <c r="U34" s="13"/>
      <c r="V34" s="13"/>
      <c r="W34" s="14"/>
      <c r="X34" s="15"/>
    </row>
    <row r="35" spans="1:24" x14ac:dyDescent="0.3">
      <c r="A35" s="12">
        <v>912</v>
      </c>
      <c r="B35" s="12" t="s">
        <v>182</v>
      </c>
      <c r="C35" s="13"/>
      <c r="D35" s="13"/>
      <c r="E35" s="14"/>
      <c r="F35" s="14"/>
      <c r="G35" s="14"/>
      <c r="H35" s="14"/>
      <c r="I35" s="14"/>
      <c r="J35" s="14"/>
      <c r="K35" s="23">
        <v>2</v>
      </c>
      <c r="L35" s="14"/>
      <c r="M35" s="13"/>
      <c r="N35" s="13"/>
      <c r="O35" s="13"/>
      <c r="P35" s="13"/>
      <c r="Q35" s="13"/>
      <c r="R35" s="14"/>
      <c r="S35" s="14"/>
      <c r="T35" s="15"/>
      <c r="U35" s="13"/>
      <c r="V35" s="13"/>
      <c r="W35" s="14"/>
      <c r="X35" s="15"/>
    </row>
    <row r="36" spans="1:24" x14ac:dyDescent="0.3">
      <c r="A36" s="12">
        <v>913</v>
      </c>
      <c r="B36" s="12" t="s">
        <v>51</v>
      </c>
      <c r="C36" s="13"/>
      <c r="D36" s="13"/>
      <c r="E36" s="13"/>
      <c r="F36" s="13"/>
      <c r="G36" s="13"/>
      <c r="H36" s="14">
        <v>8</v>
      </c>
      <c r="I36" s="14">
        <v>8</v>
      </c>
      <c r="J36" s="13"/>
      <c r="K36" s="23">
        <v>3</v>
      </c>
      <c r="L36" s="13"/>
      <c r="M36" s="13"/>
      <c r="N36" s="13"/>
      <c r="O36" s="13"/>
      <c r="P36" s="13"/>
      <c r="Q36" s="13"/>
      <c r="R36" s="14">
        <f t="shared" si="0"/>
        <v>3</v>
      </c>
      <c r="S36" s="14">
        <f t="shared" si="1"/>
        <v>11</v>
      </c>
      <c r="T36" s="15">
        <f t="shared" si="2"/>
        <v>0.27272727272727271</v>
      </c>
      <c r="U36" s="13"/>
      <c r="V36" s="13"/>
      <c r="W36" s="14"/>
      <c r="X36" s="15"/>
    </row>
    <row r="37" spans="1:24" x14ac:dyDescent="0.3">
      <c r="A37" s="12">
        <v>914</v>
      </c>
      <c r="B37" s="12" t="s">
        <v>52</v>
      </c>
      <c r="C37" s="13"/>
      <c r="D37" s="13"/>
      <c r="E37" s="13"/>
      <c r="F37" s="14">
        <v>2</v>
      </c>
      <c r="G37" s="13"/>
      <c r="H37" s="14">
        <v>3</v>
      </c>
      <c r="I37" s="14">
        <v>5</v>
      </c>
      <c r="J37" s="13"/>
      <c r="K37" s="23">
        <v>210</v>
      </c>
      <c r="L37" s="13"/>
      <c r="M37" s="13"/>
      <c r="N37" s="13"/>
      <c r="O37" s="13"/>
      <c r="P37" s="13"/>
      <c r="Q37" s="13"/>
      <c r="R37" s="14">
        <f t="shared" si="0"/>
        <v>210</v>
      </c>
      <c r="S37" s="14">
        <f t="shared" si="1"/>
        <v>215</v>
      </c>
      <c r="T37" s="15">
        <f t="shared" si="2"/>
        <v>0.97674418604651159</v>
      </c>
      <c r="U37" s="13"/>
      <c r="V37" s="13"/>
      <c r="W37" s="14"/>
      <c r="X37" s="15"/>
    </row>
    <row r="38" spans="1:24" x14ac:dyDescent="0.3">
      <c r="A38" s="12">
        <v>919</v>
      </c>
      <c r="B38" s="12" t="s">
        <v>53</v>
      </c>
      <c r="C38" s="13"/>
      <c r="D38" s="13"/>
      <c r="E38" s="13"/>
      <c r="F38" s="13"/>
      <c r="G38" s="13"/>
      <c r="H38" s="14">
        <v>1</v>
      </c>
      <c r="I38" s="14">
        <v>1</v>
      </c>
      <c r="J38" s="13"/>
      <c r="K38" s="23">
        <v>1</v>
      </c>
      <c r="L38" s="13"/>
      <c r="M38" s="13"/>
      <c r="N38" s="13"/>
      <c r="O38" s="13"/>
      <c r="P38" s="13"/>
      <c r="Q38" s="13"/>
      <c r="R38" s="14">
        <f t="shared" si="0"/>
        <v>1</v>
      </c>
      <c r="S38" s="14">
        <f t="shared" si="1"/>
        <v>2</v>
      </c>
      <c r="T38" s="15">
        <f t="shared" si="2"/>
        <v>0.5</v>
      </c>
      <c r="U38" s="13"/>
      <c r="V38" s="13"/>
      <c r="W38" s="13"/>
      <c r="X38" s="13"/>
    </row>
    <row r="39" spans="1:24" x14ac:dyDescent="0.3">
      <c r="A39" s="12">
        <v>921</v>
      </c>
      <c r="B39" s="12" t="s">
        <v>183</v>
      </c>
      <c r="C39" s="13"/>
      <c r="D39" s="13"/>
      <c r="E39" s="13"/>
      <c r="F39" s="13"/>
      <c r="G39" s="13"/>
      <c r="H39" s="14"/>
      <c r="I39" s="14"/>
      <c r="J39" s="13"/>
      <c r="K39" s="23">
        <v>71</v>
      </c>
      <c r="L39" s="13"/>
      <c r="M39" s="13"/>
      <c r="N39" s="13"/>
      <c r="O39" s="13"/>
      <c r="P39" s="13"/>
      <c r="Q39" s="13"/>
      <c r="R39" s="14">
        <f t="shared" ref="R39" si="3">SUM(J39:M39)</f>
        <v>71</v>
      </c>
      <c r="S39" s="14">
        <f t="shared" ref="S39" si="4">SUM(I39,R39)</f>
        <v>71</v>
      </c>
      <c r="T39" s="15">
        <f t="shared" ref="T39" si="5">R39/S39</f>
        <v>1</v>
      </c>
      <c r="U39" s="13"/>
      <c r="V39" s="13"/>
      <c r="W39" s="13"/>
      <c r="X39" s="13"/>
    </row>
    <row r="42" spans="1:24" x14ac:dyDescent="0.3">
      <c r="A42" s="13"/>
      <c r="B42" s="16" t="s">
        <v>54</v>
      </c>
      <c r="C42" s="13"/>
      <c r="D42" s="14">
        <v>4</v>
      </c>
      <c r="E42" s="14">
        <v>26</v>
      </c>
      <c r="F42" s="14">
        <v>27</v>
      </c>
      <c r="G42" s="14">
        <v>6</v>
      </c>
      <c r="H42" s="14">
        <v>670</v>
      </c>
      <c r="I42" s="14">
        <v>733</v>
      </c>
      <c r="J42" s="14">
        <v>98</v>
      </c>
      <c r="K42">
        <f>SUM(K14:K39)</f>
        <v>17808</v>
      </c>
      <c r="L42" s="14">
        <v>177</v>
      </c>
      <c r="M42" s="14">
        <v>7</v>
      </c>
      <c r="N42" s="13"/>
      <c r="O42" s="13"/>
      <c r="P42" s="13"/>
      <c r="Q42" s="13"/>
      <c r="R42" s="14">
        <f t="shared" ref="R42" si="6">SUM(J42:M42)</f>
        <v>18090</v>
      </c>
      <c r="S42" s="14">
        <f t="shared" ref="S42" si="7">SUM(I42,R42)</f>
        <v>18823</v>
      </c>
      <c r="T42" s="15">
        <f t="shared" ref="T42" si="8">R42/S42</f>
        <v>0.96105827976411839</v>
      </c>
      <c r="U42" s="14"/>
      <c r="V42" s="15"/>
      <c r="W42" s="14"/>
      <c r="X42" s="15"/>
    </row>
    <row r="43" spans="1:24" x14ac:dyDescent="0.3">
      <c r="A43" s="13"/>
      <c r="B43" s="16" t="s">
        <v>55</v>
      </c>
      <c r="C43" s="15">
        <v>0</v>
      </c>
      <c r="D43" s="17">
        <v>2E-3</v>
      </c>
      <c r="E43" s="17">
        <v>7.0000000000000001E-3</v>
      </c>
      <c r="F43" s="17">
        <v>4.0000000000000001E-3</v>
      </c>
      <c r="G43" s="17">
        <v>8.0000000000000002E-3</v>
      </c>
      <c r="H43" s="17">
        <v>4.5999999999999999E-2</v>
      </c>
      <c r="I43" s="17">
        <v>2.5999999999999999E-2</v>
      </c>
      <c r="J43" s="17">
        <v>2E-3</v>
      </c>
      <c r="K43" s="17">
        <f>K42/$I$309</f>
        <v>9.9608847332996603E-3</v>
      </c>
      <c r="L43" s="17">
        <v>2E-3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7">
        <f>R42/$P$309</f>
        <v>9.3521334134304707E-3</v>
      </c>
      <c r="S43" s="17">
        <f>S42/$Q$309</f>
        <v>9.593200004688808E-3</v>
      </c>
      <c r="T43" s="13"/>
      <c r="U43" s="17"/>
      <c r="V43" s="13"/>
      <c r="W43" s="17"/>
      <c r="X43" s="13"/>
    </row>
    <row r="45" spans="1:24" ht="17.399999999999999" customHeight="1" x14ac:dyDescent="0.3">
      <c r="A45" s="1" t="s">
        <v>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7.399999999999999" customHeight="1" x14ac:dyDescent="0.3">
      <c r="A46" s="1" t="s">
        <v>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</row>
    <row r="49" spans="1:24" ht="31.2" x14ac:dyDescent="0.3">
      <c r="A49" s="3" t="s">
        <v>3</v>
      </c>
      <c r="B49" s="4"/>
      <c r="C49" s="5" t="s">
        <v>56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3">
      <c r="A50" s="22" t="s">
        <v>2</v>
      </c>
      <c r="B50" s="22"/>
      <c r="C50" s="22"/>
    </row>
    <row r="52" spans="1:24" x14ac:dyDescent="0.3">
      <c r="A52" s="9"/>
      <c r="B52" s="9"/>
      <c r="C52" s="10" t="s">
        <v>5</v>
      </c>
      <c r="D52" s="10"/>
      <c r="E52" s="10"/>
      <c r="F52" s="10"/>
      <c r="G52" s="10"/>
      <c r="H52" s="10"/>
      <c r="I52" s="10"/>
      <c r="J52" s="10"/>
      <c r="K52" s="10" t="s">
        <v>6</v>
      </c>
      <c r="L52" s="10"/>
      <c r="M52" s="4"/>
      <c r="N52" s="6" t="s">
        <v>7</v>
      </c>
      <c r="O52" s="6" t="s">
        <v>7</v>
      </c>
      <c r="P52" s="6" t="s">
        <v>8</v>
      </c>
      <c r="Q52" s="6" t="s">
        <v>8</v>
      </c>
      <c r="R52" s="7"/>
      <c r="S52" s="7"/>
      <c r="T52" s="10"/>
      <c r="U52" s="10"/>
      <c r="V52" s="10"/>
      <c r="W52" s="10"/>
    </row>
    <row r="53" spans="1:24" x14ac:dyDescent="0.3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4"/>
      <c r="N53" s="6" t="s">
        <v>9</v>
      </c>
      <c r="O53" s="6" t="s">
        <v>10</v>
      </c>
      <c r="P53" s="6" t="s">
        <v>11</v>
      </c>
      <c r="Q53" s="6" t="s">
        <v>12</v>
      </c>
      <c r="R53" s="11"/>
      <c r="S53" s="11"/>
      <c r="T53" s="10"/>
      <c r="U53" s="10"/>
      <c r="V53" s="10"/>
      <c r="W53" s="10"/>
    </row>
    <row r="54" spans="1:24" x14ac:dyDescent="0.3">
      <c r="A54" s="8" t="s">
        <v>13</v>
      </c>
      <c r="B54" s="8" t="s">
        <v>14</v>
      </c>
      <c r="C54" s="7"/>
      <c r="D54" s="6" t="s">
        <v>15</v>
      </c>
      <c r="E54" s="6" t="s">
        <v>9</v>
      </c>
      <c r="F54" s="6" t="s">
        <v>10</v>
      </c>
      <c r="G54" s="6" t="s">
        <v>16</v>
      </c>
      <c r="H54" s="7"/>
      <c r="I54" s="6" t="s">
        <v>17</v>
      </c>
      <c r="J54" s="6" t="s">
        <v>18</v>
      </c>
      <c r="K54" s="6" t="s">
        <v>166</v>
      </c>
      <c r="L54" s="6" t="s">
        <v>9</v>
      </c>
      <c r="M54" s="6" t="s">
        <v>10</v>
      </c>
      <c r="N54" s="6" t="s">
        <v>19</v>
      </c>
      <c r="O54" s="6" t="s">
        <v>19</v>
      </c>
      <c r="P54" s="6" t="s">
        <v>8</v>
      </c>
      <c r="Q54" s="6" t="s">
        <v>8</v>
      </c>
      <c r="R54" s="6" t="s">
        <v>17</v>
      </c>
      <c r="S54" s="7"/>
      <c r="T54" s="6" t="s">
        <v>20</v>
      </c>
      <c r="U54" s="7"/>
      <c r="V54" s="7"/>
      <c r="W54" s="7"/>
      <c r="X54" s="7"/>
    </row>
    <row r="55" spans="1:24" x14ac:dyDescent="0.3">
      <c r="A55" s="8" t="s">
        <v>21</v>
      </c>
      <c r="B55" s="8" t="s">
        <v>22</v>
      </c>
      <c r="C55" s="6" t="s">
        <v>23</v>
      </c>
      <c r="D55" s="6" t="s">
        <v>24</v>
      </c>
      <c r="E55" s="6" t="s">
        <v>25</v>
      </c>
      <c r="F55" s="6" t="s">
        <v>26</v>
      </c>
      <c r="G55" s="6" t="s">
        <v>27</v>
      </c>
      <c r="H55" s="6" t="s">
        <v>28</v>
      </c>
      <c r="I55" s="6" t="s">
        <v>29</v>
      </c>
      <c r="J55" s="6" t="s">
        <v>30</v>
      </c>
      <c r="K55" s="6" t="s">
        <v>167</v>
      </c>
      <c r="L55" s="6" t="s">
        <v>25</v>
      </c>
      <c r="M55" s="6" t="s">
        <v>26</v>
      </c>
      <c r="N55" s="6" t="s">
        <v>25</v>
      </c>
      <c r="O55" s="6" t="s">
        <v>26</v>
      </c>
      <c r="P55" s="6" t="s">
        <v>31</v>
      </c>
      <c r="Q55" s="6" t="s">
        <v>32</v>
      </c>
      <c r="R55" s="6" t="s">
        <v>6</v>
      </c>
      <c r="S55" s="6" t="s">
        <v>17</v>
      </c>
      <c r="T55" s="6" t="s">
        <v>6</v>
      </c>
      <c r="U55" s="6"/>
      <c r="V55" s="6"/>
      <c r="W55" s="6"/>
      <c r="X55" s="6"/>
    </row>
    <row r="58" spans="1:24" x14ac:dyDescent="0.3">
      <c r="A58" s="12">
        <v>301</v>
      </c>
      <c r="B58" s="12" t="s">
        <v>57</v>
      </c>
      <c r="C58" s="13"/>
      <c r="D58" s="13"/>
      <c r="E58" s="13"/>
      <c r="F58" s="14">
        <v>3</v>
      </c>
      <c r="G58" s="13"/>
      <c r="H58" s="13"/>
      <c r="I58" s="14">
        <v>3</v>
      </c>
      <c r="J58" s="13"/>
      <c r="K58" s="23">
        <v>20</v>
      </c>
      <c r="L58" s="13"/>
      <c r="M58" s="13"/>
      <c r="N58" s="13"/>
      <c r="O58" s="13"/>
      <c r="P58" s="13"/>
      <c r="Q58" s="13"/>
      <c r="R58" s="14">
        <f t="shared" ref="R58" si="9">SUM(J58:M58)</f>
        <v>20</v>
      </c>
      <c r="S58" s="14">
        <f t="shared" ref="S58" si="10">SUM(I58,R58)</f>
        <v>23</v>
      </c>
      <c r="T58" s="15">
        <f t="shared" ref="T58" si="11">R58/S58</f>
        <v>0.86956521739130432</v>
      </c>
      <c r="U58" s="13"/>
      <c r="V58" s="13"/>
      <c r="W58" s="14"/>
      <c r="X58" s="15"/>
    </row>
    <row r="59" spans="1:24" x14ac:dyDescent="0.3">
      <c r="A59" s="12">
        <v>302</v>
      </c>
      <c r="B59" s="12" t="s">
        <v>58</v>
      </c>
      <c r="C59" s="13"/>
      <c r="D59" s="13"/>
      <c r="E59" s="13"/>
      <c r="F59" s="13"/>
      <c r="G59" s="13"/>
      <c r="H59" s="14">
        <v>33</v>
      </c>
      <c r="I59" s="14">
        <v>33</v>
      </c>
      <c r="J59" s="13"/>
      <c r="K59" s="23">
        <v>497</v>
      </c>
      <c r="L59" s="13"/>
      <c r="M59" s="13"/>
      <c r="N59" s="13"/>
      <c r="O59" s="13"/>
      <c r="P59" s="13"/>
      <c r="Q59" s="13"/>
      <c r="R59" s="14">
        <f t="shared" ref="R59:R97" si="12">SUM(J59:M59)</f>
        <v>497</v>
      </c>
      <c r="S59" s="14">
        <f t="shared" ref="S59:S97" si="13">SUM(I59,R59)</f>
        <v>530</v>
      </c>
      <c r="T59" s="15">
        <f t="shared" ref="T59:T97" si="14">R59/S59</f>
        <v>0.93773584905660379</v>
      </c>
      <c r="U59" s="13"/>
      <c r="V59" s="13"/>
      <c r="W59" s="14"/>
      <c r="X59" s="15"/>
    </row>
    <row r="60" spans="1:24" x14ac:dyDescent="0.3">
      <c r="A60" s="12">
        <v>303</v>
      </c>
      <c r="B60" s="12" t="s">
        <v>171</v>
      </c>
      <c r="C60" s="13"/>
      <c r="D60" s="13"/>
      <c r="E60" s="13"/>
      <c r="F60" s="13"/>
      <c r="G60" s="13"/>
      <c r="H60" s="14"/>
      <c r="I60" s="14"/>
      <c r="J60" s="13"/>
      <c r="K60" s="23">
        <v>29</v>
      </c>
      <c r="L60" s="13"/>
      <c r="M60" s="13"/>
      <c r="N60" s="13"/>
      <c r="O60" s="13"/>
      <c r="P60" s="13"/>
      <c r="Q60" s="13"/>
      <c r="R60" s="14"/>
      <c r="S60" s="14"/>
      <c r="T60" s="15"/>
      <c r="U60" s="13"/>
      <c r="V60" s="13"/>
      <c r="W60" s="14"/>
      <c r="X60" s="15"/>
    </row>
    <row r="61" spans="1:24" x14ac:dyDescent="0.3">
      <c r="A61" s="12">
        <v>305</v>
      </c>
      <c r="B61" s="12" t="s">
        <v>172</v>
      </c>
      <c r="C61" s="13"/>
      <c r="D61" s="13"/>
      <c r="E61" s="13"/>
      <c r="F61" s="13"/>
      <c r="G61" s="13"/>
      <c r="H61" s="14"/>
      <c r="I61" s="14"/>
      <c r="J61" s="13"/>
      <c r="K61" s="23">
        <v>1</v>
      </c>
      <c r="L61" s="13"/>
      <c r="M61" s="13"/>
      <c r="N61" s="13"/>
      <c r="O61" s="13"/>
      <c r="P61" s="13"/>
      <c r="Q61" s="13"/>
      <c r="R61" s="14"/>
      <c r="S61" s="14"/>
      <c r="T61" s="15"/>
      <c r="U61" s="13"/>
      <c r="V61" s="13"/>
      <c r="W61" s="14"/>
      <c r="X61" s="15"/>
    </row>
    <row r="62" spans="1:24" x14ac:dyDescent="0.3">
      <c r="A62" s="12">
        <v>307</v>
      </c>
      <c r="B62" s="12" t="s">
        <v>59</v>
      </c>
      <c r="C62" s="13"/>
      <c r="D62" s="13"/>
      <c r="E62" s="13"/>
      <c r="F62" s="13"/>
      <c r="G62" s="13"/>
      <c r="H62" s="14">
        <v>6</v>
      </c>
      <c r="I62" s="14">
        <v>6</v>
      </c>
      <c r="J62" s="13"/>
      <c r="K62" s="23">
        <v>17</v>
      </c>
      <c r="L62" s="13"/>
      <c r="M62" s="13"/>
      <c r="N62" s="13"/>
      <c r="O62" s="13"/>
      <c r="P62" s="13"/>
      <c r="Q62" s="13"/>
      <c r="R62" s="14">
        <f t="shared" si="12"/>
        <v>17</v>
      </c>
      <c r="S62" s="14">
        <f t="shared" si="13"/>
        <v>23</v>
      </c>
      <c r="T62" s="15">
        <f t="shared" si="14"/>
        <v>0.73913043478260865</v>
      </c>
      <c r="U62" s="13"/>
      <c r="V62" s="13"/>
      <c r="W62" s="14"/>
      <c r="X62" s="15"/>
    </row>
    <row r="63" spans="1:24" x14ac:dyDescent="0.3">
      <c r="A63" s="12">
        <v>308</v>
      </c>
      <c r="B63" s="12" t="s">
        <v>60</v>
      </c>
      <c r="C63" s="13"/>
      <c r="D63" s="14">
        <v>38</v>
      </c>
      <c r="E63" s="13"/>
      <c r="F63" s="14">
        <v>7</v>
      </c>
      <c r="G63" s="13"/>
      <c r="H63" s="14">
        <v>122</v>
      </c>
      <c r="I63" s="14">
        <v>167</v>
      </c>
      <c r="J63" s="13"/>
      <c r="K63" s="23">
        <v>842</v>
      </c>
      <c r="L63" s="14">
        <v>6</v>
      </c>
      <c r="M63" s="13"/>
      <c r="N63" s="13"/>
      <c r="O63" s="13"/>
      <c r="P63" s="13"/>
      <c r="Q63" s="13"/>
      <c r="R63" s="14">
        <f t="shared" si="12"/>
        <v>848</v>
      </c>
      <c r="S63" s="14">
        <f t="shared" si="13"/>
        <v>1015</v>
      </c>
      <c r="T63" s="15">
        <f t="shared" si="14"/>
        <v>0.83546798029556646</v>
      </c>
      <c r="U63" s="13"/>
      <c r="V63" s="13"/>
      <c r="W63" s="14"/>
      <c r="X63" s="15"/>
    </row>
    <row r="64" spans="1:24" x14ac:dyDescent="0.3">
      <c r="A64" s="12">
        <v>311</v>
      </c>
      <c r="B64" s="12" t="s">
        <v>173</v>
      </c>
      <c r="C64" s="13"/>
      <c r="D64" s="14"/>
      <c r="E64" s="13"/>
      <c r="F64" s="14"/>
      <c r="G64" s="13"/>
      <c r="H64" s="14"/>
      <c r="I64" s="14"/>
      <c r="J64" s="13"/>
      <c r="K64" s="23">
        <v>1</v>
      </c>
      <c r="L64" s="14"/>
      <c r="M64" s="13"/>
      <c r="N64" s="13"/>
      <c r="O64" s="13"/>
      <c r="P64" s="13"/>
      <c r="Q64" s="13"/>
      <c r="R64" s="14"/>
      <c r="S64" s="14"/>
      <c r="T64" s="15"/>
      <c r="U64" s="13"/>
      <c r="V64" s="13"/>
      <c r="W64" s="14"/>
      <c r="X64" s="15"/>
    </row>
    <row r="65" spans="1:24" x14ac:dyDescent="0.3">
      <c r="A65" s="12">
        <v>312</v>
      </c>
      <c r="B65" s="12" t="s">
        <v>61</v>
      </c>
      <c r="C65" s="13"/>
      <c r="D65" s="13"/>
      <c r="E65" s="13"/>
      <c r="F65" s="13"/>
      <c r="G65" s="14">
        <v>14</v>
      </c>
      <c r="H65" s="14">
        <v>2</v>
      </c>
      <c r="I65" s="14">
        <v>16</v>
      </c>
      <c r="J65" s="13"/>
      <c r="K65" s="23">
        <v>395</v>
      </c>
      <c r="L65" s="14">
        <v>8</v>
      </c>
      <c r="M65" s="14">
        <v>3</v>
      </c>
      <c r="N65" s="13"/>
      <c r="O65" s="13"/>
      <c r="P65" s="13"/>
      <c r="Q65" s="13"/>
      <c r="R65" s="14">
        <f t="shared" si="12"/>
        <v>406</v>
      </c>
      <c r="S65" s="14">
        <f t="shared" si="13"/>
        <v>422</v>
      </c>
      <c r="T65" s="15">
        <f t="shared" si="14"/>
        <v>0.96208530805687209</v>
      </c>
      <c r="U65" s="13"/>
      <c r="V65" s="13"/>
      <c r="W65" s="14"/>
      <c r="X65" s="15"/>
    </row>
    <row r="66" spans="1:24" x14ac:dyDescent="0.3">
      <c r="A66" s="12">
        <v>314</v>
      </c>
      <c r="B66" s="12" t="s">
        <v>62</v>
      </c>
      <c r="C66" s="13"/>
      <c r="D66" s="14">
        <v>4</v>
      </c>
      <c r="E66" s="13"/>
      <c r="F66" s="13"/>
      <c r="G66" s="14">
        <v>2</v>
      </c>
      <c r="H66" s="14">
        <v>228</v>
      </c>
      <c r="I66" s="14">
        <v>234</v>
      </c>
      <c r="J66" s="14">
        <v>197</v>
      </c>
      <c r="K66" s="23">
        <v>4031</v>
      </c>
      <c r="L66" s="14">
        <v>33</v>
      </c>
      <c r="M66" s="13"/>
      <c r="N66" s="13"/>
      <c r="O66" s="13"/>
      <c r="P66" s="13"/>
      <c r="Q66" s="13"/>
      <c r="R66" s="14">
        <f t="shared" si="12"/>
        <v>4261</v>
      </c>
      <c r="S66" s="14">
        <f t="shared" si="13"/>
        <v>4495</v>
      </c>
      <c r="T66" s="15">
        <f t="shared" si="14"/>
        <v>0.94794215795328141</v>
      </c>
      <c r="U66" s="13"/>
      <c r="V66" s="13"/>
      <c r="W66" s="14"/>
      <c r="X66" s="15"/>
    </row>
    <row r="67" spans="1:24" x14ac:dyDescent="0.3">
      <c r="A67" s="12">
        <v>315</v>
      </c>
      <c r="B67" s="12" t="s">
        <v>174</v>
      </c>
      <c r="C67" s="13"/>
      <c r="D67" s="14"/>
      <c r="E67" s="13"/>
      <c r="F67" s="13"/>
      <c r="G67" s="14"/>
      <c r="H67" s="14"/>
      <c r="I67" s="14"/>
      <c r="J67" s="14"/>
      <c r="K67" s="23">
        <v>32</v>
      </c>
      <c r="L67" s="14"/>
      <c r="M67" s="13"/>
      <c r="N67" s="13"/>
      <c r="O67" s="13"/>
      <c r="P67" s="13"/>
      <c r="Q67" s="13"/>
      <c r="R67" s="14"/>
      <c r="S67" s="14"/>
      <c r="T67" s="15"/>
      <c r="U67" s="13"/>
      <c r="V67" s="13"/>
      <c r="W67" s="14"/>
      <c r="X67" s="15"/>
    </row>
    <row r="68" spans="1:24" x14ac:dyDescent="0.3">
      <c r="A68" s="12">
        <v>316</v>
      </c>
      <c r="B68" s="12" t="s">
        <v>63</v>
      </c>
      <c r="C68" s="13"/>
      <c r="D68" s="14">
        <v>6</v>
      </c>
      <c r="E68" s="13"/>
      <c r="F68" s="14">
        <v>2</v>
      </c>
      <c r="G68" s="14">
        <v>2</v>
      </c>
      <c r="H68" s="14">
        <v>1</v>
      </c>
      <c r="I68" s="14">
        <v>11</v>
      </c>
      <c r="J68" s="13"/>
      <c r="K68" s="23">
        <v>92</v>
      </c>
      <c r="L68" s="13"/>
      <c r="M68" s="14">
        <v>3</v>
      </c>
      <c r="N68" s="13"/>
      <c r="O68" s="13"/>
      <c r="P68" s="13"/>
      <c r="Q68" s="13"/>
      <c r="R68" s="14">
        <f t="shared" si="12"/>
        <v>95</v>
      </c>
      <c r="S68" s="14">
        <f t="shared" si="13"/>
        <v>106</v>
      </c>
      <c r="T68" s="15">
        <f t="shared" si="14"/>
        <v>0.89622641509433965</v>
      </c>
      <c r="U68" s="13"/>
      <c r="V68" s="13"/>
      <c r="W68" s="14"/>
      <c r="X68" s="15"/>
    </row>
    <row r="69" spans="1:24" x14ac:dyDescent="0.3">
      <c r="A69" s="12">
        <v>317</v>
      </c>
      <c r="B69" s="12" t="s">
        <v>175</v>
      </c>
      <c r="C69" s="13"/>
      <c r="D69" s="14"/>
      <c r="E69" s="13"/>
      <c r="F69" s="14"/>
      <c r="G69" s="14"/>
      <c r="H69" s="14"/>
      <c r="I69" s="14"/>
      <c r="J69" s="13"/>
      <c r="K69" s="23">
        <v>38</v>
      </c>
      <c r="L69" s="13"/>
      <c r="M69" s="14"/>
      <c r="N69" s="13"/>
      <c r="O69" s="13"/>
      <c r="P69" s="13"/>
      <c r="Q69" s="13"/>
      <c r="R69" s="14"/>
      <c r="S69" s="14"/>
      <c r="T69" s="15"/>
      <c r="U69" s="13"/>
      <c r="V69" s="13"/>
      <c r="W69" s="14"/>
      <c r="X69" s="15"/>
    </row>
    <row r="70" spans="1:24" x14ac:dyDescent="0.3">
      <c r="A70" s="12">
        <v>318</v>
      </c>
      <c r="B70" s="12" t="s">
        <v>64</v>
      </c>
      <c r="C70" s="13"/>
      <c r="D70" s="13"/>
      <c r="E70" s="13"/>
      <c r="F70" s="13"/>
      <c r="G70" s="13"/>
      <c r="H70" s="14">
        <v>17</v>
      </c>
      <c r="I70" s="14">
        <v>17</v>
      </c>
      <c r="J70" s="13"/>
      <c r="K70" s="23">
        <v>37</v>
      </c>
      <c r="L70" s="13"/>
      <c r="M70" s="13"/>
      <c r="N70" s="13"/>
      <c r="O70" s="13"/>
      <c r="P70" s="13"/>
      <c r="Q70" s="13"/>
      <c r="R70" s="14">
        <f t="shared" si="12"/>
        <v>37</v>
      </c>
      <c r="S70" s="14">
        <f t="shared" si="13"/>
        <v>54</v>
      </c>
      <c r="T70" s="15">
        <f t="shared" si="14"/>
        <v>0.68518518518518523</v>
      </c>
      <c r="U70" s="13"/>
      <c r="V70" s="13"/>
      <c r="W70" s="14"/>
      <c r="X70" s="15"/>
    </row>
    <row r="71" spans="1:24" x14ac:dyDescent="0.3">
      <c r="A71" s="12">
        <v>321</v>
      </c>
      <c r="B71" s="12" t="s">
        <v>65</v>
      </c>
      <c r="C71" s="13"/>
      <c r="D71" s="13"/>
      <c r="E71" s="13"/>
      <c r="F71" s="13"/>
      <c r="G71" s="13"/>
      <c r="H71" s="14">
        <v>1</v>
      </c>
      <c r="I71" s="14">
        <v>1</v>
      </c>
      <c r="J71" s="13"/>
      <c r="K71" s="23">
        <v>39</v>
      </c>
      <c r="L71" s="13"/>
      <c r="M71" s="13"/>
      <c r="N71" s="13"/>
      <c r="O71" s="13"/>
      <c r="P71" s="13"/>
      <c r="Q71" s="13"/>
      <c r="R71" s="14">
        <f t="shared" si="12"/>
        <v>39</v>
      </c>
      <c r="S71" s="14">
        <f t="shared" si="13"/>
        <v>40</v>
      </c>
      <c r="T71" s="15">
        <f t="shared" si="14"/>
        <v>0.97499999999999998</v>
      </c>
      <c r="U71" s="13"/>
      <c r="V71" s="13"/>
      <c r="W71" s="14"/>
      <c r="X71" s="15"/>
    </row>
    <row r="72" spans="1:24" x14ac:dyDescent="0.3">
      <c r="A72" s="12">
        <v>322</v>
      </c>
      <c r="B72" s="12" t="s">
        <v>176</v>
      </c>
      <c r="C72" s="13"/>
      <c r="D72" s="13"/>
      <c r="E72" s="13"/>
      <c r="F72" s="13"/>
      <c r="G72" s="13"/>
      <c r="H72" s="14"/>
      <c r="I72" s="14"/>
      <c r="J72" s="13"/>
      <c r="K72" s="23">
        <v>75</v>
      </c>
      <c r="L72" s="13"/>
      <c r="M72" s="13"/>
      <c r="N72" s="13"/>
      <c r="O72" s="13"/>
      <c r="P72" s="13"/>
      <c r="Q72" s="13"/>
      <c r="R72" s="14"/>
      <c r="S72" s="14"/>
      <c r="T72" s="15"/>
      <c r="U72" s="13"/>
      <c r="V72" s="13"/>
      <c r="W72" s="14"/>
      <c r="X72" s="15"/>
    </row>
    <row r="73" spans="1:24" x14ac:dyDescent="0.3">
      <c r="A73" s="12">
        <v>323</v>
      </c>
      <c r="B73" s="12" t="s">
        <v>66</v>
      </c>
      <c r="C73" s="13"/>
      <c r="D73" s="13"/>
      <c r="E73" s="14">
        <v>12</v>
      </c>
      <c r="F73" s="13"/>
      <c r="G73" s="13"/>
      <c r="H73" s="13"/>
      <c r="I73" s="14">
        <v>12</v>
      </c>
      <c r="J73" s="13"/>
      <c r="K73" s="23">
        <v>174</v>
      </c>
      <c r="L73" s="13"/>
      <c r="M73" s="13"/>
      <c r="N73" s="13"/>
      <c r="O73" s="13"/>
      <c r="P73" s="13"/>
      <c r="Q73" s="13"/>
      <c r="R73" s="14">
        <f t="shared" si="12"/>
        <v>174</v>
      </c>
      <c r="S73" s="14">
        <f t="shared" si="13"/>
        <v>186</v>
      </c>
      <c r="T73" s="15">
        <f t="shared" si="14"/>
        <v>0.93548387096774188</v>
      </c>
      <c r="U73" s="13"/>
      <c r="V73" s="13"/>
      <c r="W73" s="14"/>
      <c r="X73" s="15"/>
    </row>
    <row r="74" spans="1:24" x14ac:dyDescent="0.3">
      <c r="A74" s="12">
        <v>324</v>
      </c>
      <c r="B74" s="12" t="s">
        <v>67</v>
      </c>
      <c r="C74" s="13"/>
      <c r="D74" s="13"/>
      <c r="E74" s="13"/>
      <c r="F74" s="13"/>
      <c r="G74" s="13"/>
      <c r="H74" s="14">
        <v>22</v>
      </c>
      <c r="I74" s="14">
        <v>22</v>
      </c>
      <c r="J74" s="13"/>
      <c r="K74" s="23"/>
      <c r="L74" s="13"/>
      <c r="M74" s="13"/>
      <c r="N74" s="13"/>
      <c r="O74" s="13"/>
      <c r="P74" s="13"/>
      <c r="Q74" s="13"/>
      <c r="R74" s="14">
        <f t="shared" si="12"/>
        <v>0</v>
      </c>
      <c r="S74" s="14">
        <f t="shared" si="13"/>
        <v>22</v>
      </c>
      <c r="T74" s="15">
        <f t="shared" si="14"/>
        <v>0</v>
      </c>
      <c r="U74" s="13"/>
      <c r="V74" s="13"/>
      <c r="W74" s="13"/>
      <c r="X74" s="13"/>
    </row>
    <row r="75" spans="1:24" x14ac:dyDescent="0.3">
      <c r="A75" s="12">
        <v>328</v>
      </c>
      <c r="B75" s="12" t="s">
        <v>68</v>
      </c>
      <c r="C75" s="13"/>
      <c r="D75" s="13"/>
      <c r="E75" s="14">
        <v>2</v>
      </c>
      <c r="F75" s="13"/>
      <c r="G75" s="13"/>
      <c r="H75" s="14">
        <v>147</v>
      </c>
      <c r="I75" s="14">
        <v>149</v>
      </c>
      <c r="J75" s="14">
        <v>30</v>
      </c>
      <c r="K75" s="23">
        <v>3317</v>
      </c>
      <c r="L75" s="14">
        <v>151</v>
      </c>
      <c r="M75" s="13"/>
      <c r="N75" s="13"/>
      <c r="O75" s="13"/>
      <c r="P75" s="13"/>
      <c r="Q75" s="13"/>
      <c r="R75" s="14">
        <f t="shared" si="12"/>
        <v>3498</v>
      </c>
      <c r="S75" s="14">
        <f t="shared" si="13"/>
        <v>3647</v>
      </c>
      <c r="T75" s="15">
        <f t="shared" si="14"/>
        <v>0.95914450233068271</v>
      </c>
      <c r="U75" s="14"/>
      <c r="V75" s="15"/>
      <c r="W75" s="14"/>
      <c r="X75" s="15"/>
    </row>
    <row r="76" spans="1:24" x14ac:dyDescent="0.3">
      <c r="A76" s="12">
        <v>329</v>
      </c>
      <c r="B76" s="12" t="s">
        <v>69</v>
      </c>
      <c r="C76" s="13"/>
      <c r="D76" s="14">
        <v>100</v>
      </c>
      <c r="E76" s="13"/>
      <c r="F76" s="14">
        <v>6</v>
      </c>
      <c r="G76" s="13"/>
      <c r="H76" s="14">
        <v>87</v>
      </c>
      <c r="I76" s="14">
        <v>193</v>
      </c>
      <c r="J76" s="13"/>
      <c r="K76" s="23">
        <v>1619</v>
      </c>
      <c r="L76" s="14">
        <v>7</v>
      </c>
      <c r="M76" s="13"/>
      <c r="N76" s="13"/>
      <c r="O76" s="13"/>
      <c r="P76" s="13"/>
      <c r="Q76" s="13"/>
      <c r="R76" s="14">
        <f t="shared" si="12"/>
        <v>1626</v>
      </c>
      <c r="S76" s="14">
        <f t="shared" si="13"/>
        <v>1819</v>
      </c>
      <c r="T76" s="15">
        <f t="shared" si="14"/>
        <v>0.89389774601429361</v>
      </c>
      <c r="U76" s="13"/>
      <c r="V76" s="13"/>
      <c r="W76" s="14"/>
      <c r="X76" s="15"/>
    </row>
    <row r="77" spans="1:24" x14ac:dyDescent="0.3">
      <c r="A77" s="12">
        <v>330</v>
      </c>
      <c r="B77" s="12" t="s">
        <v>70</v>
      </c>
      <c r="C77" s="13"/>
      <c r="D77" s="13"/>
      <c r="E77" s="13"/>
      <c r="F77" s="13"/>
      <c r="G77" s="13"/>
      <c r="H77" s="14">
        <v>18</v>
      </c>
      <c r="I77" s="14">
        <v>18</v>
      </c>
      <c r="J77" s="14">
        <v>1</v>
      </c>
      <c r="K77" s="23">
        <v>12</v>
      </c>
      <c r="L77" s="13"/>
      <c r="M77" s="13"/>
      <c r="N77" s="13"/>
      <c r="O77" s="13"/>
      <c r="P77" s="13"/>
      <c r="Q77" s="13"/>
      <c r="R77" s="14">
        <f t="shared" si="12"/>
        <v>13</v>
      </c>
      <c r="S77" s="14">
        <f t="shared" si="13"/>
        <v>31</v>
      </c>
      <c r="T77" s="15">
        <f t="shared" si="14"/>
        <v>0.41935483870967744</v>
      </c>
      <c r="U77" s="13"/>
      <c r="V77" s="13"/>
      <c r="W77" s="14"/>
      <c r="X77" s="15"/>
    </row>
    <row r="78" spans="1:24" x14ac:dyDescent="0.3">
      <c r="A78" s="12">
        <v>331</v>
      </c>
      <c r="B78" s="12" t="s">
        <v>177</v>
      </c>
      <c r="C78" s="13"/>
      <c r="D78" s="13"/>
      <c r="E78" s="13"/>
      <c r="F78" s="13"/>
      <c r="G78" s="13"/>
      <c r="H78" s="14"/>
      <c r="I78" s="14"/>
      <c r="J78" s="14"/>
      <c r="K78" s="23">
        <v>1</v>
      </c>
      <c r="L78" s="13"/>
      <c r="M78" s="13"/>
      <c r="N78" s="13"/>
      <c r="O78" s="13"/>
      <c r="P78" s="13"/>
      <c r="Q78" s="13"/>
      <c r="R78" s="14"/>
      <c r="S78" s="14"/>
      <c r="T78" s="15"/>
      <c r="U78" s="13"/>
      <c r="V78" s="13"/>
      <c r="W78" s="14"/>
      <c r="X78" s="15"/>
    </row>
    <row r="79" spans="1:24" x14ac:dyDescent="0.3">
      <c r="A79" s="12">
        <v>332</v>
      </c>
      <c r="B79" s="12" t="s">
        <v>71</v>
      </c>
      <c r="C79" s="13"/>
      <c r="D79" s="13"/>
      <c r="E79" s="13"/>
      <c r="F79" s="13"/>
      <c r="G79" s="13"/>
      <c r="H79" s="14">
        <v>4</v>
      </c>
      <c r="I79" s="14">
        <v>4</v>
      </c>
      <c r="J79" s="13"/>
      <c r="K79" s="23">
        <v>5</v>
      </c>
      <c r="L79" s="13"/>
      <c r="M79" s="13"/>
      <c r="N79" s="13"/>
      <c r="O79" s="13"/>
      <c r="P79" s="13"/>
      <c r="Q79" s="13"/>
      <c r="R79" s="14">
        <f t="shared" si="12"/>
        <v>5</v>
      </c>
      <c r="S79" s="14">
        <f t="shared" si="13"/>
        <v>9</v>
      </c>
      <c r="T79" s="15">
        <f t="shared" si="14"/>
        <v>0.55555555555555558</v>
      </c>
      <c r="U79" s="13"/>
      <c r="V79" s="13"/>
      <c r="W79" s="14"/>
      <c r="X79" s="15"/>
    </row>
    <row r="80" spans="1:24" x14ac:dyDescent="0.3">
      <c r="A80" s="12">
        <v>333</v>
      </c>
      <c r="B80" s="12" t="s">
        <v>72</v>
      </c>
      <c r="C80" s="13"/>
      <c r="D80" s="13"/>
      <c r="E80" s="13"/>
      <c r="F80" s="13"/>
      <c r="G80" s="13"/>
      <c r="H80" s="14">
        <v>21</v>
      </c>
      <c r="I80" s="14">
        <v>21</v>
      </c>
      <c r="J80" s="13"/>
      <c r="K80" s="23">
        <v>71</v>
      </c>
      <c r="L80" s="13"/>
      <c r="M80" s="13"/>
      <c r="N80" s="13"/>
      <c r="O80" s="13"/>
      <c r="P80" s="13"/>
      <c r="Q80" s="13"/>
      <c r="R80" s="14">
        <f t="shared" si="12"/>
        <v>71</v>
      </c>
      <c r="S80" s="14">
        <f t="shared" si="13"/>
        <v>92</v>
      </c>
      <c r="T80" s="15">
        <f t="shared" si="14"/>
        <v>0.77173913043478259</v>
      </c>
      <c r="U80" s="13"/>
      <c r="V80" s="13"/>
      <c r="W80" s="14"/>
      <c r="X80" s="15"/>
    </row>
    <row r="81" spans="1:24" x14ac:dyDescent="0.3">
      <c r="A81" s="12">
        <v>334</v>
      </c>
      <c r="B81" s="12" t="s">
        <v>73</v>
      </c>
      <c r="C81" s="13"/>
      <c r="D81" s="13"/>
      <c r="E81" s="13"/>
      <c r="F81" s="13"/>
      <c r="G81" s="13"/>
      <c r="H81" s="14">
        <v>5</v>
      </c>
      <c r="I81" s="14">
        <v>5</v>
      </c>
      <c r="J81" s="13"/>
      <c r="K81" s="23">
        <v>37</v>
      </c>
      <c r="L81" s="13"/>
      <c r="M81" s="13"/>
      <c r="N81" s="13"/>
      <c r="O81" s="13"/>
      <c r="P81" s="13"/>
      <c r="Q81" s="13"/>
      <c r="R81" s="14">
        <f t="shared" si="12"/>
        <v>37</v>
      </c>
      <c r="S81" s="14">
        <f t="shared" si="13"/>
        <v>42</v>
      </c>
      <c r="T81" s="15">
        <f t="shared" si="14"/>
        <v>0.88095238095238093</v>
      </c>
      <c r="U81" s="13"/>
      <c r="V81" s="13"/>
      <c r="W81" s="14"/>
      <c r="X81" s="15"/>
    </row>
    <row r="82" spans="1:24" x14ac:dyDescent="0.3">
      <c r="A82" s="12">
        <v>336</v>
      </c>
      <c r="B82" s="12" t="s">
        <v>74</v>
      </c>
      <c r="C82" s="13"/>
      <c r="D82" s="14">
        <v>12</v>
      </c>
      <c r="E82" s="13"/>
      <c r="F82" s="14">
        <v>4</v>
      </c>
      <c r="G82" s="13"/>
      <c r="H82" s="14">
        <v>9</v>
      </c>
      <c r="I82" s="14">
        <v>25</v>
      </c>
      <c r="J82" s="14">
        <v>13</v>
      </c>
      <c r="K82" s="23">
        <v>73</v>
      </c>
      <c r="L82" s="13"/>
      <c r="M82" s="13"/>
      <c r="N82" s="13"/>
      <c r="O82" s="13"/>
      <c r="P82" s="13"/>
      <c r="Q82" s="13"/>
      <c r="R82" s="14">
        <f t="shared" si="12"/>
        <v>86</v>
      </c>
      <c r="S82" s="14">
        <f t="shared" si="13"/>
        <v>111</v>
      </c>
      <c r="T82" s="15">
        <f t="shared" si="14"/>
        <v>0.77477477477477474</v>
      </c>
      <c r="U82" s="13"/>
      <c r="V82" s="13"/>
      <c r="W82" s="14"/>
      <c r="X82" s="15"/>
    </row>
    <row r="83" spans="1:24" x14ac:dyDescent="0.3">
      <c r="A83" s="12">
        <v>339</v>
      </c>
      <c r="B83" s="12" t="s">
        <v>75</v>
      </c>
      <c r="C83" s="13"/>
      <c r="D83" s="13"/>
      <c r="E83" s="13"/>
      <c r="F83" s="13"/>
      <c r="G83" s="13"/>
      <c r="H83" s="14">
        <v>41</v>
      </c>
      <c r="I83" s="14">
        <v>41</v>
      </c>
      <c r="J83" s="13"/>
      <c r="K83" s="23"/>
      <c r="L83" s="13"/>
      <c r="M83" s="13"/>
      <c r="N83" s="13"/>
      <c r="O83" s="13"/>
      <c r="P83" s="13"/>
      <c r="Q83" s="13"/>
      <c r="R83" s="14">
        <f t="shared" si="12"/>
        <v>0</v>
      </c>
      <c r="S83" s="14">
        <f t="shared" si="13"/>
        <v>41</v>
      </c>
      <c r="T83" s="15">
        <f t="shared" si="14"/>
        <v>0</v>
      </c>
      <c r="U83" s="13"/>
      <c r="V83" s="13"/>
      <c r="W83" s="14"/>
      <c r="X83" s="15"/>
    </row>
    <row r="84" spans="1:24" x14ac:dyDescent="0.3">
      <c r="A84" s="12">
        <v>341</v>
      </c>
      <c r="B84" s="12" t="s">
        <v>76</v>
      </c>
      <c r="C84" s="13"/>
      <c r="D84" s="13"/>
      <c r="E84" s="13"/>
      <c r="F84" s="13"/>
      <c r="G84" s="13"/>
      <c r="H84" s="14">
        <v>8</v>
      </c>
      <c r="I84" s="14">
        <v>8</v>
      </c>
      <c r="J84" s="13"/>
      <c r="K84" s="23">
        <v>18</v>
      </c>
      <c r="L84" s="13"/>
      <c r="M84" s="13"/>
      <c r="N84" s="13"/>
      <c r="O84" s="13"/>
      <c r="P84" s="13"/>
      <c r="Q84" s="13"/>
      <c r="R84" s="14">
        <f t="shared" si="12"/>
        <v>18</v>
      </c>
      <c r="S84" s="14">
        <f t="shared" si="13"/>
        <v>26</v>
      </c>
      <c r="T84" s="15">
        <f t="shared" si="14"/>
        <v>0.69230769230769229</v>
      </c>
      <c r="U84" s="13"/>
      <c r="V84" s="13"/>
      <c r="W84" s="14"/>
      <c r="X84" s="15"/>
    </row>
    <row r="85" spans="1:24" x14ac:dyDescent="0.3">
      <c r="A85" s="12">
        <v>351</v>
      </c>
      <c r="B85" s="12" t="s">
        <v>77</v>
      </c>
      <c r="C85" s="13"/>
      <c r="D85" s="14">
        <v>39</v>
      </c>
      <c r="E85" s="14">
        <v>765</v>
      </c>
      <c r="F85" s="14">
        <v>37</v>
      </c>
      <c r="G85" s="14">
        <v>12</v>
      </c>
      <c r="H85" s="14">
        <v>496</v>
      </c>
      <c r="I85" s="14">
        <v>1349</v>
      </c>
      <c r="J85" s="14">
        <v>45</v>
      </c>
      <c r="K85" s="23">
        <v>31928</v>
      </c>
      <c r="L85" s="14">
        <v>531</v>
      </c>
      <c r="M85" s="13"/>
      <c r="N85" s="13"/>
      <c r="O85" s="13"/>
      <c r="P85" s="13"/>
      <c r="Q85" s="13"/>
      <c r="R85" s="14">
        <f t="shared" si="12"/>
        <v>32504</v>
      </c>
      <c r="S85" s="14">
        <f t="shared" si="13"/>
        <v>33853</v>
      </c>
      <c r="T85" s="15">
        <f t="shared" si="14"/>
        <v>0.9601512421351136</v>
      </c>
      <c r="U85" s="14"/>
      <c r="V85" s="15"/>
      <c r="W85" s="14"/>
      <c r="X85" s="15"/>
    </row>
    <row r="86" spans="1:24" x14ac:dyDescent="0.3">
      <c r="A86" s="12">
        <v>354</v>
      </c>
      <c r="B86" s="12" t="s">
        <v>78</v>
      </c>
      <c r="C86" s="13"/>
      <c r="D86" s="13"/>
      <c r="E86" s="14">
        <v>2</v>
      </c>
      <c r="F86" s="13"/>
      <c r="G86" s="13"/>
      <c r="H86" s="14">
        <v>24</v>
      </c>
      <c r="I86" s="14">
        <v>26</v>
      </c>
      <c r="J86" s="13"/>
      <c r="K86" s="23">
        <v>221</v>
      </c>
      <c r="L86" s="14">
        <v>1</v>
      </c>
      <c r="M86" s="13"/>
      <c r="N86" s="13"/>
      <c r="O86" s="13"/>
      <c r="P86" s="13"/>
      <c r="Q86" s="13"/>
      <c r="R86" s="14">
        <f t="shared" si="12"/>
        <v>222</v>
      </c>
      <c r="S86" s="14">
        <f t="shared" si="13"/>
        <v>248</v>
      </c>
      <c r="T86" s="15">
        <f t="shared" si="14"/>
        <v>0.89516129032258063</v>
      </c>
      <c r="U86" s="13"/>
      <c r="V86" s="13"/>
      <c r="W86" s="14"/>
      <c r="X86" s="15"/>
    </row>
    <row r="87" spans="1:24" x14ac:dyDescent="0.3">
      <c r="A87" s="12">
        <v>355</v>
      </c>
      <c r="B87" s="12" t="s">
        <v>178</v>
      </c>
      <c r="C87" s="13"/>
      <c r="D87" s="13"/>
      <c r="E87" s="14"/>
      <c r="F87" s="13"/>
      <c r="G87" s="13"/>
      <c r="H87" s="14"/>
      <c r="I87" s="14"/>
      <c r="J87" s="13"/>
      <c r="K87" s="23">
        <v>5</v>
      </c>
      <c r="L87" s="14"/>
      <c r="M87" s="13"/>
      <c r="N87" s="13"/>
      <c r="O87" s="13"/>
      <c r="P87" s="13"/>
      <c r="Q87" s="13"/>
      <c r="R87" s="14"/>
      <c r="S87" s="14"/>
      <c r="T87" s="15"/>
      <c r="U87" s="13"/>
      <c r="V87" s="13"/>
      <c r="W87" s="14"/>
      <c r="X87" s="15"/>
    </row>
    <row r="88" spans="1:24" x14ac:dyDescent="0.3">
      <c r="A88" s="12">
        <v>361</v>
      </c>
      <c r="B88" s="12" t="s">
        <v>179</v>
      </c>
      <c r="C88" s="13"/>
      <c r="D88" s="13"/>
      <c r="E88" s="14"/>
      <c r="F88" s="13"/>
      <c r="G88" s="13"/>
      <c r="H88" s="14"/>
      <c r="I88" s="14"/>
      <c r="J88" s="13"/>
      <c r="K88" s="23">
        <v>21</v>
      </c>
      <c r="L88" s="14"/>
      <c r="M88" s="13"/>
      <c r="N88" s="13"/>
      <c r="O88" s="13"/>
      <c r="P88" s="13"/>
      <c r="Q88" s="13"/>
      <c r="R88" s="14"/>
      <c r="S88" s="14"/>
      <c r="T88" s="15"/>
      <c r="U88" s="13"/>
      <c r="V88" s="13"/>
      <c r="W88" s="14"/>
      <c r="X88" s="15"/>
    </row>
    <row r="89" spans="1:24" x14ac:dyDescent="0.3">
      <c r="A89" s="12">
        <v>362</v>
      </c>
      <c r="B89" s="12" t="s">
        <v>79</v>
      </c>
      <c r="C89" s="13"/>
      <c r="D89" s="14">
        <v>88</v>
      </c>
      <c r="E89" s="13"/>
      <c r="F89" s="14">
        <v>13</v>
      </c>
      <c r="G89" s="13"/>
      <c r="H89" s="14">
        <v>7</v>
      </c>
      <c r="I89" s="14">
        <v>108</v>
      </c>
      <c r="J89" s="14">
        <v>24</v>
      </c>
      <c r="K89" s="23">
        <v>372</v>
      </c>
      <c r="L89" s="14">
        <v>4</v>
      </c>
      <c r="M89" s="13"/>
      <c r="N89" s="13"/>
      <c r="O89" s="13"/>
      <c r="P89" s="13"/>
      <c r="Q89" s="13"/>
      <c r="R89" s="14">
        <f t="shared" si="12"/>
        <v>400</v>
      </c>
      <c r="S89" s="14">
        <f t="shared" si="13"/>
        <v>508</v>
      </c>
      <c r="T89" s="15">
        <f t="shared" si="14"/>
        <v>0.78740157480314965</v>
      </c>
      <c r="U89" s="13"/>
      <c r="V89" s="13"/>
      <c r="W89" s="14"/>
      <c r="X89" s="15"/>
    </row>
    <row r="90" spans="1:24" x14ac:dyDescent="0.3">
      <c r="A90" s="12">
        <v>363</v>
      </c>
      <c r="B90" s="12" t="s">
        <v>180</v>
      </c>
      <c r="C90" s="13"/>
      <c r="D90" s="14"/>
      <c r="E90" s="13"/>
      <c r="F90" s="14"/>
      <c r="G90" s="13"/>
      <c r="H90" s="14"/>
      <c r="I90" s="14"/>
      <c r="J90" s="14"/>
      <c r="K90" s="23">
        <v>1</v>
      </c>
      <c r="L90" s="14"/>
      <c r="M90" s="13"/>
      <c r="N90" s="13"/>
      <c r="O90" s="13"/>
      <c r="P90" s="13"/>
      <c r="Q90" s="13"/>
      <c r="R90" s="14"/>
      <c r="S90" s="14"/>
      <c r="T90" s="15"/>
      <c r="U90" s="13"/>
      <c r="V90" s="13"/>
      <c r="W90" s="14"/>
      <c r="X90" s="15"/>
    </row>
    <row r="91" spans="1:24" x14ac:dyDescent="0.3">
      <c r="A91" s="12">
        <v>365</v>
      </c>
      <c r="B91" s="12" t="s">
        <v>80</v>
      </c>
      <c r="C91" s="13"/>
      <c r="D91" s="14">
        <v>356</v>
      </c>
      <c r="E91" s="13"/>
      <c r="F91" s="14">
        <v>11</v>
      </c>
      <c r="G91" s="13"/>
      <c r="H91" s="13"/>
      <c r="I91" s="14">
        <v>367</v>
      </c>
      <c r="J91" s="13"/>
      <c r="K91" s="23">
        <v>14</v>
      </c>
      <c r="L91" s="13"/>
      <c r="M91" s="13"/>
      <c r="N91" s="13"/>
      <c r="O91" s="13"/>
      <c r="P91" s="13"/>
      <c r="Q91" s="13"/>
      <c r="R91" s="14">
        <f t="shared" si="12"/>
        <v>14</v>
      </c>
      <c r="S91" s="14">
        <f t="shared" si="13"/>
        <v>381</v>
      </c>
      <c r="T91" s="15">
        <f t="shared" si="14"/>
        <v>3.6745406824146981E-2</v>
      </c>
      <c r="U91" s="13"/>
      <c r="V91" s="13"/>
      <c r="W91" s="14"/>
      <c r="X91" s="15"/>
    </row>
    <row r="92" spans="1:24" x14ac:dyDescent="0.3">
      <c r="A92" s="12">
        <v>368</v>
      </c>
      <c r="B92" s="12" t="s">
        <v>81</v>
      </c>
      <c r="C92" s="13"/>
      <c r="D92" s="13"/>
      <c r="E92" s="13"/>
      <c r="F92" s="13"/>
      <c r="G92" s="13"/>
      <c r="H92" s="14">
        <v>22</v>
      </c>
      <c r="I92" s="14">
        <v>22</v>
      </c>
      <c r="J92" s="13"/>
      <c r="K92" s="23">
        <v>1</v>
      </c>
      <c r="L92" s="13"/>
      <c r="M92" s="13"/>
      <c r="N92" s="13"/>
      <c r="O92" s="13"/>
      <c r="P92" s="13"/>
      <c r="Q92" s="13"/>
      <c r="R92" s="14">
        <f t="shared" si="12"/>
        <v>1</v>
      </c>
      <c r="S92" s="14">
        <f t="shared" si="13"/>
        <v>23</v>
      </c>
      <c r="T92" s="15">
        <f t="shared" si="14"/>
        <v>4.3478260869565216E-2</v>
      </c>
      <c r="U92" s="13"/>
      <c r="V92" s="13"/>
      <c r="W92" s="14"/>
      <c r="X92" s="15"/>
    </row>
    <row r="93" spans="1:24" x14ac:dyDescent="0.3">
      <c r="A93" s="12">
        <v>369</v>
      </c>
      <c r="B93" s="12" t="s">
        <v>82</v>
      </c>
      <c r="C93" s="13"/>
      <c r="D93" s="13"/>
      <c r="E93" s="13"/>
      <c r="F93" s="13"/>
      <c r="G93" s="13"/>
      <c r="H93" s="14">
        <v>1</v>
      </c>
      <c r="I93" s="14">
        <v>1</v>
      </c>
      <c r="J93" s="13"/>
      <c r="K93" s="23"/>
      <c r="L93" s="13"/>
      <c r="M93" s="13"/>
      <c r="N93" s="13"/>
      <c r="O93" s="13"/>
      <c r="P93" s="13"/>
      <c r="Q93" s="13"/>
      <c r="R93" s="14">
        <f t="shared" si="12"/>
        <v>0</v>
      </c>
      <c r="S93" s="14">
        <f t="shared" si="13"/>
        <v>1</v>
      </c>
      <c r="T93" s="15">
        <f t="shared" si="14"/>
        <v>0</v>
      </c>
      <c r="U93" s="13"/>
      <c r="V93" s="13"/>
      <c r="W93" s="13"/>
      <c r="X93" s="13"/>
    </row>
    <row r="94" spans="1:24" x14ac:dyDescent="0.3">
      <c r="A94" s="12">
        <v>395</v>
      </c>
      <c r="B94" s="12" t="s">
        <v>83</v>
      </c>
      <c r="C94" s="13"/>
      <c r="D94" s="14">
        <v>68</v>
      </c>
      <c r="E94" s="14">
        <v>7</v>
      </c>
      <c r="F94" s="14">
        <v>240</v>
      </c>
      <c r="G94" s="14">
        <v>14</v>
      </c>
      <c r="H94" s="14">
        <v>295</v>
      </c>
      <c r="I94" s="14">
        <v>624</v>
      </c>
      <c r="J94" s="13"/>
      <c r="K94" s="23">
        <v>35489</v>
      </c>
      <c r="L94" s="14">
        <v>63</v>
      </c>
      <c r="M94" s="14">
        <v>45</v>
      </c>
      <c r="N94" s="13"/>
      <c r="O94" s="13"/>
      <c r="P94" s="13"/>
      <c r="Q94" s="13"/>
      <c r="R94" s="14">
        <f t="shared" si="12"/>
        <v>35597</v>
      </c>
      <c r="S94" s="14">
        <f t="shared" si="13"/>
        <v>36221</v>
      </c>
      <c r="T94" s="15">
        <f t="shared" si="14"/>
        <v>0.98277242483642091</v>
      </c>
      <c r="U94" s="14"/>
      <c r="V94" s="15"/>
      <c r="W94" s="14"/>
      <c r="X94" s="15"/>
    </row>
    <row r="95" spans="1:24" x14ac:dyDescent="0.3">
      <c r="A95" s="12">
        <v>396</v>
      </c>
      <c r="B95" s="12" t="s">
        <v>84</v>
      </c>
      <c r="C95" s="13"/>
      <c r="D95" s="14">
        <v>20</v>
      </c>
      <c r="E95" s="13"/>
      <c r="F95" s="14">
        <v>338</v>
      </c>
      <c r="G95" s="13"/>
      <c r="H95" s="14">
        <v>1024</v>
      </c>
      <c r="I95" s="14">
        <v>1382</v>
      </c>
      <c r="J95" s="13"/>
      <c r="K95" s="23">
        <v>21194</v>
      </c>
      <c r="L95" s="14">
        <v>9925</v>
      </c>
      <c r="M95" s="14">
        <v>918</v>
      </c>
      <c r="N95" s="13"/>
      <c r="O95" s="13"/>
      <c r="P95" s="13"/>
      <c r="Q95" s="13"/>
      <c r="R95" s="14">
        <f t="shared" si="12"/>
        <v>32037</v>
      </c>
      <c r="S95" s="14">
        <f t="shared" si="13"/>
        <v>33419</v>
      </c>
      <c r="T95" s="15">
        <f t="shared" si="14"/>
        <v>0.95864627906280864</v>
      </c>
      <c r="U95" s="14"/>
      <c r="V95" s="15"/>
      <c r="W95" s="14"/>
      <c r="X95" s="15"/>
    </row>
    <row r="96" spans="1:24" x14ac:dyDescent="0.3">
      <c r="A96" s="12">
        <v>398</v>
      </c>
      <c r="B96" s="12" t="s">
        <v>85</v>
      </c>
      <c r="C96" s="13"/>
      <c r="D96" s="14">
        <v>18</v>
      </c>
      <c r="E96" s="14">
        <v>10</v>
      </c>
      <c r="F96" s="14">
        <v>149</v>
      </c>
      <c r="G96" s="13"/>
      <c r="H96" s="14">
        <v>86</v>
      </c>
      <c r="I96" s="14">
        <v>263</v>
      </c>
      <c r="J96" s="13"/>
      <c r="K96" s="23">
        <v>10316</v>
      </c>
      <c r="L96" s="14">
        <v>3188</v>
      </c>
      <c r="M96" s="14">
        <v>361</v>
      </c>
      <c r="N96" s="13"/>
      <c r="O96" s="13"/>
      <c r="P96" s="13"/>
      <c r="Q96" s="13"/>
      <c r="R96" s="14">
        <f t="shared" si="12"/>
        <v>13865</v>
      </c>
      <c r="S96" s="14">
        <f t="shared" si="13"/>
        <v>14128</v>
      </c>
      <c r="T96" s="15">
        <f t="shared" si="14"/>
        <v>0.98138448471121176</v>
      </c>
      <c r="U96" s="14"/>
      <c r="V96" s="15"/>
      <c r="W96" s="14"/>
      <c r="X96" s="15"/>
    </row>
    <row r="97" spans="1:24" x14ac:dyDescent="0.3">
      <c r="A97" s="12">
        <v>399</v>
      </c>
      <c r="B97" s="12" t="s">
        <v>86</v>
      </c>
      <c r="C97" s="13"/>
      <c r="D97" s="13"/>
      <c r="E97" s="14">
        <v>1</v>
      </c>
      <c r="F97" s="14">
        <v>406</v>
      </c>
      <c r="G97" s="14">
        <v>2</v>
      </c>
      <c r="H97" s="14">
        <v>47</v>
      </c>
      <c r="I97" s="14">
        <v>456</v>
      </c>
      <c r="J97" s="13"/>
      <c r="K97" s="23">
        <v>26957</v>
      </c>
      <c r="L97" s="14">
        <v>11309</v>
      </c>
      <c r="M97" s="14">
        <v>4562</v>
      </c>
      <c r="N97" s="13"/>
      <c r="O97" s="13"/>
      <c r="P97" s="13"/>
      <c r="Q97" s="13"/>
      <c r="R97" s="14">
        <f t="shared" si="12"/>
        <v>42828</v>
      </c>
      <c r="S97" s="14">
        <f t="shared" si="13"/>
        <v>43284</v>
      </c>
      <c r="T97" s="15">
        <f t="shared" si="14"/>
        <v>0.98946492930413088</v>
      </c>
      <c r="U97" s="14"/>
      <c r="V97" s="15"/>
      <c r="W97" s="14"/>
      <c r="X97" s="15"/>
    </row>
    <row r="98" spans="1:24" x14ac:dyDescent="0.3">
      <c r="K98" s="23"/>
    </row>
    <row r="99" spans="1:24" x14ac:dyDescent="0.3">
      <c r="K99" s="23"/>
    </row>
    <row r="100" spans="1:24" x14ac:dyDescent="0.3">
      <c r="A100" s="13"/>
      <c r="B100" s="16" t="s">
        <v>54</v>
      </c>
      <c r="C100" s="13"/>
      <c r="D100" s="14">
        <v>749</v>
      </c>
      <c r="E100" s="14">
        <v>799</v>
      </c>
      <c r="F100" s="14">
        <v>1216</v>
      </c>
      <c r="G100" s="14">
        <v>46</v>
      </c>
      <c r="H100" s="14">
        <v>2774</v>
      </c>
      <c r="I100" s="14">
        <v>5584</v>
      </c>
      <c r="J100" s="14">
        <v>310</v>
      </c>
      <c r="K100" s="23">
        <f>SUM(K58:K97)</f>
        <v>137992</v>
      </c>
      <c r="L100" s="14">
        <v>25226</v>
      </c>
      <c r="M100" s="14">
        <v>5892</v>
      </c>
      <c r="N100" s="13"/>
      <c r="O100" s="13"/>
      <c r="P100" s="13"/>
      <c r="Q100" s="13"/>
      <c r="R100" s="14">
        <f t="shared" ref="R100" si="15">SUM(J100:M100)</f>
        <v>169420</v>
      </c>
      <c r="S100" s="14">
        <f t="shared" ref="S100" si="16">SUM(I100,R100)</f>
        <v>175004</v>
      </c>
      <c r="T100" s="15">
        <f t="shared" ref="T100" si="17">R100/S100</f>
        <v>0.96809215789353387</v>
      </c>
      <c r="U100" s="14"/>
      <c r="V100" s="15"/>
      <c r="W100" s="14"/>
      <c r="X100" s="15"/>
    </row>
    <row r="101" spans="1:24" x14ac:dyDescent="0.3">
      <c r="A101" s="13"/>
      <c r="B101" s="16" t="s">
        <v>55</v>
      </c>
      <c r="C101" s="15">
        <v>0</v>
      </c>
      <c r="D101" s="17">
        <v>0.28699999999999998</v>
      </c>
      <c r="E101" s="17">
        <v>0.223</v>
      </c>
      <c r="F101" s="17">
        <v>0.19900000000000001</v>
      </c>
      <c r="G101" s="17">
        <v>5.8000000000000003E-2</v>
      </c>
      <c r="H101" s="17">
        <v>0.189</v>
      </c>
      <c r="I101" s="17">
        <v>0.20100000000000001</v>
      </c>
      <c r="J101" s="17">
        <v>8.0000000000000002E-3</v>
      </c>
      <c r="K101" s="17">
        <f>K100/$I$309</f>
        <v>7.7185669705609097E-2</v>
      </c>
      <c r="L101" s="17">
        <v>0.27900000000000003</v>
      </c>
      <c r="M101" s="17">
        <v>0.35399999999999998</v>
      </c>
      <c r="N101" s="15">
        <v>0</v>
      </c>
      <c r="O101" s="15">
        <v>0</v>
      </c>
      <c r="P101" s="15">
        <v>0</v>
      </c>
      <c r="Q101" s="15">
        <v>0</v>
      </c>
      <c r="R101" s="17">
        <f>R100/$P$309</f>
        <v>8.7586425810027096E-2</v>
      </c>
      <c r="S101" s="17">
        <f>S100/$Q$309</f>
        <v>8.919132835470224E-2</v>
      </c>
      <c r="T101" s="13"/>
      <c r="U101" s="17"/>
      <c r="V101" s="13"/>
      <c r="W101" s="17"/>
      <c r="X101" s="13"/>
    </row>
    <row r="103" spans="1:24" ht="17.399999999999999" customHeight="1" x14ac:dyDescent="0.3">
      <c r="A103" s="1" t="s">
        <v>0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7.399999999999999" customHeight="1" x14ac:dyDescent="0.3">
      <c r="A104" s="1" t="s">
        <v>1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</row>
    <row r="107" spans="1:24" ht="31.2" x14ac:dyDescent="0.3">
      <c r="A107" s="3" t="s">
        <v>3</v>
      </c>
      <c r="B107" s="4"/>
      <c r="C107" s="5" t="s">
        <v>87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x14ac:dyDescent="0.3">
      <c r="A108" s="22" t="s">
        <v>2</v>
      </c>
      <c r="B108" s="22"/>
      <c r="C108" s="22"/>
    </row>
    <row r="110" spans="1:24" x14ac:dyDescent="0.3">
      <c r="A110" s="9"/>
      <c r="B110" s="9"/>
      <c r="C110" s="10" t="s">
        <v>5</v>
      </c>
      <c r="D110" s="10"/>
      <c r="E110" s="10"/>
      <c r="F110" s="10"/>
      <c r="G110" s="10"/>
      <c r="H110" s="10"/>
      <c r="I110" s="10"/>
      <c r="J110" s="10"/>
      <c r="K110" s="10" t="s">
        <v>6</v>
      </c>
      <c r="L110" s="10"/>
      <c r="M110" s="4"/>
      <c r="N110" s="6" t="s">
        <v>7</v>
      </c>
      <c r="O110" s="6" t="s">
        <v>7</v>
      </c>
      <c r="P110" s="6" t="s">
        <v>8</v>
      </c>
      <c r="Q110" s="6" t="s">
        <v>8</v>
      </c>
      <c r="R110" s="7"/>
      <c r="S110" s="7"/>
      <c r="T110" s="10"/>
      <c r="U110" s="10"/>
      <c r="V110" s="10"/>
      <c r="W110" s="10"/>
    </row>
    <row r="111" spans="1:24" x14ac:dyDescent="0.3">
      <c r="A111" s="9"/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4"/>
      <c r="N111" s="6" t="s">
        <v>9</v>
      </c>
      <c r="O111" s="6" t="s">
        <v>10</v>
      </c>
      <c r="P111" s="6" t="s">
        <v>11</v>
      </c>
      <c r="Q111" s="6" t="s">
        <v>12</v>
      </c>
      <c r="R111" s="11"/>
      <c r="S111" s="11"/>
      <c r="T111" s="10"/>
      <c r="U111" s="10"/>
      <c r="V111" s="10"/>
      <c r="W111" s="10"/>
    </row>
    <row r="112" spans="1:24" x14ac:dyDescent="0.3">
      <c r="A112" s="8" t="s">
        <v>13</v>
      </c>
      <c r="B112" s="8" t="s">
        <v>14</v>
      </c>
      <c r="C112" s="7"/>
      <c r="D112" s="6" t="s">
        <v>15</v>
      </c>
      <c r="E112" s="6" t="s">
        <v>9</v>
      </c>
      <c r="F112" s="6" t="s">
        <v>10</v>
      </c>
      <c r="G112" s="6" t="s">
        <v>16</v>
      </c>
      <c r="H112" s="7"/>
      <c r="I112" s="6" t="s">
        <v>17</v>
      </c>
      <c r="J112" s="6" t="s">
        <v>18</v>
      </c>
      <c r="K112" s="6" t="s">
        <v>166</v>
      </c>
      <c r="L112" s="6" t="s">
        <v>9</v>
      </c>
      <c r="M112" s="6" t="s">
        <v>10</v>
      </c>
      <c r="N112" s="6" t="s">
        <v>19</v>
      </c>
      <c r="O112" s="6" t="s">
        <v>19</v>
      </c>
      <c r="P112" s="6" t="s">
        <v>8</v>
      </c>
      <c r="Q112" s="6" t="s">
        <v>8</v>
      </c>
      <c r="R112" s="6" t="s">
        <v>17</v>
      </c>
      <c r="S112" s="7"/>
      <c r="T112" s="6" t="s">
        <v>20</v>
      </c>
      <c r="U112" s="7"/>
      <c r="V112" s="7"/>
      <c r="W112" s="7"/>
      <c r="X112" s="7"/>
    </row>
    <row r="113" spans="1:24" x14ac:dyDescent="0.3">
      <c r="A113" s="8" t="s">
        <v>21</v>
      </c>
      <c r="B113" s="8" t="s">
        <v>22</v>
      </c>
      <c r="C113" s="6" t="s">
        <v>23</v>
      </c>
      <c r="D113" s="6" t="s">
        <v>24</v>
      </c>
      <c r="E113" s="6" t="s">
        <v>25</v>
      </c>
      <c r="F113" s="6" t="s">
        <v>26</v>
      </c>
      <c r="G113" s="6" t="s">
        <v>27</v>
      </c>
      <c r="H113" s="6" t="s">
        <v>28</v>
      </c>
      <c r="I113" s="6" t="s">
        <v>29</v>
      </c>
      <c r="J113" s="6" t="s">
        <v>30</v>
      </c>
      <c r="K113" s="6" t="s">
        <v>167</v>
      </c>
      <c r="L113" s="6" t="s">
        <v>25</v>
      </c>
      <c r="M113" s="6" t="s">
        <v>26</v>
      </c>
      <c r="N113" s="6" t="s">
        <v>25</v>
      </c>
      <c r="O113" s="6" t="s">
        <v>26</v>
      </c>
      <c r="P113" s="6" t="s">
        <v>31</v>
      </c>
      <c r="Q113" s="6" t="s">
        <v>32</v>
      </c>
      <c r="R113" s="6" t="s">
        <v>6</v>
      </c>
      <c r="S113" s="6" t="s">
        <v>17</v>
      </c>
      <c r="T113" s="6" t="s">
        <v>6</v>
      </c>
      <c r="U113" s="6"/>
      <c r="V113" s="6"/>
      <c r="W113" s="6"/>
      <c r="X113" s="6"/>
    </row>
    <row r="116" spans="1:24" x14ac:dyDescent="0.3">
      <c r="A116" s="24">
        <v>425</v>
      </c>
      <c r="B116" s="23" t="s">
        <v>193</v>
      </c>
      <c r="K116" s="23">
        <v>1</v>
      </c>
      <c r="R116" s="14">
        <f t="shared" ref="R116:R117" si="18">SUM(J116:M116)</f>
        <v>1</v>
      </c>
      <c r="S116" s="14">
        <f t="shared" ref="S116:S117" si="19">SUM(I116,R116)</f>
        <v>1</v>
      </c>
      <c r="T116" s="15">
        <f t="shared" ref="T116:T117" si="20">R116/S116</f>
        <v>1</v>
      </c>
    </row>
    <row r="117" spans="1:24" x14ac:dyDescent="0.3">
      <c r="A117" s="24">
        <v>429</v>
      </c>
      <c r="B117" s="23" t="s">
        <v>194</v>
      </c>
      <c r="K117" s="23">
        <v>1</v>
      </c>
      <c r="R117" s="14">
        <f t="shared" si="18"/>
        <v>1</v>
      </c>
      <c r="S117" s="14">
        <f t="shared" si="19"/>
        <v>1</v>
      </c>
      <c r="T117" s="15">
        <f t="shared" si="20"/>
        <v>1</v>
      </c>
    </row>
    <row r="118" spans="1:24" x14ac:dyDescent="0.3">
      <c r="A118" s="12">
        <v>430</v>
      </c>
      <c r="B118" s="12" t="s">
        <v>88</v>
      </c>
      <c r="C118" s="13"/>
      <c r="D118" s="14">
        <v>12</v>
      </c>
      <c r="E118" s="14">
        <v>1</v>
      </c>
      <c r="F118" s="14">
        <v>4</v>
      </c>
      <c r="G118" s="14">
        <v>2</v>
      </c>
      <c r="H118" s="13"/>
      <c r="I118" s="14">
        <v>19</v>
      </c>
      <c r="J118" s="13"/>
      <c r="K118" s="23">
        <v>422</v>
      </c>
      <c r="L118" s="13"/>
      <c r="M118" s="14">
        <v>2</v>
      </c>
      <c r="N118" s="13"/>
      <c r="O118" s="13"/>
      <c r="P118" s="13"/>
      <c r="Q118" s="13"/>
      <c r="R118" s="14">
        <f t="shared" ref="R118" si="21">SUM(J118:M118)</f>
        <v>424</v>
      </c>
      <c r="S118" s="14">
        <f t="shared" ref="S118" si="22">SUM(I118,R118)</f>
        <v>443</v>
      </c>
      <c r="T118" s="15">
        <f t="shared" ref="T118" si="23">R118/S118</f>
        <v>0.95711060948081261</v>
      </c>
      <c r="U118" s="13"/>
      <c r="V118" s="13"/>
      <c r="W118" s="14"/>
      <c r="X118" s="15"/>
    </row>
    <row r="119" spans="1:24" x14ac:dyDescent="0.3">
      <c r="A119" s="12">
        <v>459</v>
      </c>
      <c r="B119" s="12" t="s">
        <v>89</v>
      </c>
      <c r="C119" s="13"/>
      <c r="D119" s="13"/>
      <c r="E119" s="13"/>
      <c r="F119" s="13"/>
      <c r="G119" s="14">
        <v>2</v>
      </c>
      <c r="H119" s="13"/>
      <c r="I119" s="14">
        <v>2</v>
      </c>
      <c r="J119" s="13"/>
      <c r="K119" s="23">
        <v>38</v>
      </c>
      <c r="L119" s="13"/>
      <c r="M119" s="13"/>
      <c r="N119" s="13"/>
      <c r="O119" s="13"/>
      <c r="P119" s="13"/>
      <c r="Q119" s="13"/>
      <c r="R119" s="14">
        <f t="shared" ref="R119:R123" si="24">SUM(J119:M119)</f>
        <v>38</v>
      </c>
      <c r="S119" s="14">
        <f t="shared" ref="S119:S123" si="25">SUM(I119,R119)</f>
        <v>40</v>
      </c>
      <c r="T119" s="15">
        <f t="shared" ref="T119:T123" si="26">R119/S119</f>
        <v>0.95</v>
      </c>
      <c r="U119" s="13"/>
      <c r="V119" s="13"/>
      <c r="W119" s="14"/>
      <c r="X119" s="15"/>
    </row>
    <row r="120" spans="1:24" x14ac:dyDescent="0.3">
      <c r="A120" s="12">
        <v>480</v>
      </c>
      <c r="B120" s="12" t="s">
        <v>90</v>
      </c>
      <c r="C120" s="13"/>
      <c r="D120" s="14">
        <v>10</v>
      </c>
      <c r="E120" s="13"/>
      <c r="F120" s="14">
        <v>19</v>
      </c>
      <c r="G120" s="14">
        <v>6</v>
      </c>
      <c r="H120" s="14">
        <v>72</v>
      </c>
      <c r="I120" s="14">
        <v>107</v>
      </c>
      <c r="J120" s="13"/>
      <c r="K120" s="23">
        <v>19318</v>
      </c>
      <c r="L120" s="14">
        <v>163</v>
      </c>
      <c r="M120" s="14">
        <v>23</v>
      </c>
      <c r="N120" s="13"/>
      <c r="O120" s="13"/>
      <c r="P120" s="13"/>
      <c r="Q120" s="13"/>
      <c r="R120" s="14">
        <f t="shared" si="24"/>
        <v>19504</v>
      </c>
      <c r="S120" s="14">
        <f t="shared" si="25"/>
        <v>19611</v>
      </c>
      <c r="T120" s="15">
        <f t="shared" si="26"/>
        <v>0.9945438784355719</v>
      </c>
      <c r="U120" s="14"/>
      <c r="V120" s="15"/>
      <c r="W120" s="14"/>
      <c r="X120" s="15"/>
    </row>
    <row r="121" spans="1:24" x14ac:dyDescent="0.3">
      <c r="A121" s="12">
        <v>495</v>
      </c>
      <c r="B121" s="12" t="s">
        <v>91</v>
      </c>
      <c r="C121" s="13"/>
      <c r="D121" s="14">
        <v>44</v>
      </c>
      <c r="E121" s="14">
        <v>12</v>
      </c>
      <c r="F121" s="14">
        <v>347</v>
      </c>
      <c r="G121" s="14">
        <v>24</v>
      </c>
      <c r="H121" s="14">
        <v>68</v>
      </c>
      <c r="I121" s="14">
        <v>495</v>
      </c>
      <c r="J121" s="13"/>
      <c r="K121" s="23">
        <v>44184</v>
      </c>
      <c r="L121" s="14">
        <v>578</v>
      </c>
      <c r="M121" s="14">
        <v>163</v>
      </c>
      <c r="N121" s="13"/>
      <c r="O121" s="13"/>
      <c r="P121" s="13"/>
      <c r="Q121" s="13"/>
      <c r="R121" s="14">
        <f t="shared" si="24"/>
        <v>44925</v>
      </c>
      <c r="S121" s="14">
        <f t="shared" si="25"/>
        <v>45420</v>
      </c>
      <c r="T121" s="15">
        <f t="shared" si="26"/>
        <v>0.98910171730515195</v>
      </c>
      <c r="U121" s="14"/>
      <c r="V121" s="15"/>
      <c r="W121" s="14"/>
      <c r="X121" s="15"/>
    </row>
    <row r="122" spans="1:24" x14ac:dyDescent="0.3">
      <c r="A122" s="12">
        <v>496</v>
      </c>
      <c r="B122" s="12" t="s">
        <v>92</v>
      </c>
      <c r="C122" s="13"/>
      <c r="D122" s="14">
        <v>150</v>
      </c>
      <c r="E122" s="14">
        <v>1</v>
      </c>
      <c r="F122" s="14">
        <v>15</v>
      </c>
      <c r="G122" s="14">
        <v>50</v>
      </c>
      <c r="H122" s="14">
        <v>9</v>
      </c>
      <c r="I122" s="14">
        <v>225</v>
      </c>
      <c r="J122" s="13"/>
      <c r="K122" s="23">
        <v>66459</v>
      </c>
      <c r="L122" s="14">
        <v>18</v>
      </c>
      <c r="M122" s="14">
        <v>16</v>
      </c>
      <c r="N122" s="13"/>
      <c r="O122" s="13"/>
      <c r="P122" s="13"/>
      <c r="Q122" s="13"/>
      <c r="R122" s="14">
        <f t="shared" si="24"/>
        <v>66493</v>
      </c>
      <c r="S122" s="14">
        <f t="shared" si="25"/>
        <v>66718</v>
      </c>
      <c r="T122" s="15">
        <f t="shared" si="26"/>
        <v>0.99662759675050216</v>
      </c>
      <c r="U122" s="14"/>
      <c r="V122" s="15"/>
      <c r="W122" s="14"/>
      <c r="X122" s="15"/>
    </row>
    <row r="123" spans="1:24" x14ac:dyDescent="0.3">
      <c r="A123" s="12">
        <v>497</v>
      </c>
      <c r="B123" s="12" t="s">
        <v>93</v>
      </c>
      <c r="C123" s="13"/>
      <c r="D123" s="14">
        <v>60</v>
      </c>
      <c r="E123" s="14">
        <v>1</v>
      </c>
      <c r="F123" s="14">
        <v>710</v>
      </c>
      <c r="G123" s="14">
        <v>6</v>
      </c>
      <c r="H123" s="14">
        <v>2236</v>
      </c>
      <c r="I123" s="14">
        <v>3013</v>
      </c>
      <c r="J123" s="13"/>
      <c r="K123" s="23">
        <v>102839</v>
      </c>
      <c r="L123" s="14">
        <v>10993</v>
      </c>
      <c r="M123" s="14">
        <v>3720</v>
      </c>
      <c r="N123" s="13"/>
      <c r="O123" s="13"/>
      <c r="P123" s="13"/>
      <c r="Q123" s="13"/>
      <c r="R123" s="14">
        <f t="shared" si="24"/>
        <v>117552</v>
      </c>
      <c r="S123" s="14">
        <f t="shared" si="25"/>
        <v>120565</v>
      </c>
      <c r="T123" s="15">
        <f t="shared" si="26"/>
        <v>0.97500933106622989</v>
      </c>
      <c r="U123" s="14"/>
      <c r="V123" s="15"/>
      <c r="W123" s="14"/>
      <c r="X123" s="15"/>
    </row>
    <row r="124" spans="1:24" x14ac:dyDescent="0.3">
      <c r="K124" s="23"/>
    </row>
    <row r="125" spans="1:24" x14ac:dyDescent="0.3">
      <c r="K125" s="23"/>
    </row>
    <row r="126" spans="1:24" x14ac:dyDescent="0.3">
      <c r="A126" s="13"/>
      <c r="B126" s="16" t="s">
        <v>54</v>
      </c>
      <c r="C126" s="13"/>
      <c r="D126" s="14">
        <v>276</v>
      </c>
      <c r="E126" s="14">
        <v>15</v>
      </c>
      <c r="F126" s="14">
        <v>1095</v>
      </c>
      <c r="G126" s="14">
        <v>90</v>
      </c>
      <c r="H126" s="14">
        <v>2385</v>
      </c>
      <c r="I126" s="14">
        <v>3861</v>
      </c>
      <c r="J126" s="13"/>
      <c r="K126" s="23">
        <f>SUM(K116:K123)</f>
        <v>233262</v>
      </c>
      <c r="L126" s="14">
        <v>11752</v>
      </c>
      <c r="M126" s="14">
        <v>3924</v>
      </c>
      <c r="N126" s="13"/>
      <c r="O126" s="13"/>
      <c r="P126" s="13"/>
      <c r="Q126" s="13"/>
      <c r="R126" s="14">
        <f t="shared" ref="R126" si="27">SUM(J126:M126)</f>
        <v>248938</v>
      </c>
      <c r="S126" s="14">
        <f t="shared" ref="S126" si="28">SUM(I126,R126)</f>
        <v>252799</v>
      </c>
      <c r="T126" s="15">
        <f t="shared" ref="T126" si="29">R126/S126</f>
        <v>0.98472699654666351</v>
      </c>
      <c r="U126" s="14"/>
      <c r="V126" s="15"/>
      <c r="W126" s="14"/>
      <c r="X126" s="15"/>
    </row>
    <row r="127" spans="1:24" x14ac:dyDescent="0.3">
      <c r="A127" s="13"/>
      <c r="B127" s="16" t="s">
        <v>55</v>
      </c>
      <c r="C127" s="15">
        <v>0</v>
      </c>
      <c r="D127" s="17">
        <v>0.106</v>
      </c>
      <c r="E127" s="17">
        <v>4.0000000000000001E-3</v>
      </c>
      <c r="F127" s="17">
        <v>0.17899999999999999</v>
      </c>
      <c r="G127" s="17">
        <v>0.114</v>
      </c>
      <c r="H127" s="17">
        <v>0.16200000000000001</v>
      </c>
      <c r="I127" s="17">
        <v>0.13900000000000001</v>
      </c>
      <c r="J127" s="15">
        <v>0</v>
      </c>
      <c r="K127" s="17">
        <f>K126/$I$309</f>
        <v>0.13047483685191741</v>
      </c>
      <c r="L127" s="15">
        <v>0.13</v>
      </c>
      <c r="M127" s="17">
        <v>0.23599999999999999</v>
      </c>
      <c r="N127" s="15">
        <v>0</v>
      </c>
      <c r="O127" s="15">
        <v>0</v>
      </c>
      <c r="P127" s="15">
        <v>0</v>
      </c>
      <c r="Q127" s="15">
        <v>0</v>
      </c>
      <c r="R127" s="17">
        <f>R126/$P$309</f>
        <v>0.128695488539113</v>
      </c>
      <c r="S127" s="17">
        <f>S126/$Q$309</f>
        <v>0.12883979004331542</v>
      </c>
      <c r="T127" s="13"/>
      <c r="U127" s="17"/>
      <c r="V127" s="13"/>
      <c r="W127" s="17"/>
      <c r="X127" s="13"/>
    </row>
    <row r="129" spans="1:24" ht="17.399999999999999" customHeight="1" x14ac:dyDescent="0.3">
      <c r="A129" s="1" t="s">
        <v>0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7.399999999999999" customHeight="1" x14ac:dyDescent="0.3">
      <c r="A130" s="1" t="s">
        <v>1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</row>
    <row r="133" spans="1:24" ht="31.2" x14ac:dyDescent="0.3">
      <c r="A133" s="3" t="s">
        <v>3</v>
      </c>
      <c r="B133" s="4"/>
      <c r="C133" s="5" t="s">
        <v>94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x14ac:dyDescent="0.3">
      <c r="A134" s="22" t="s">
        <v>2</v>
      </c>
      <c r="B134" s="22"/>
      <c r="C134" s="22"/>
    </row>
    <row r="136" spans="1:24" x14ac:dyDescent="0.3">
      <c r="A136" s="9"/>
      <c r="B136" s="9"/>
      <c r="C136" s="10" t="s">
        <v>5</v>
      </c>
      <c r="D136" s="10"/>
      <c r="E136" s="10"/>
      <c r="F136" s="10"/>
      <c r="G136" s="10"/>
      <c r="H136" s="10"/>
      <c r="I136" s="10"/>
      <c r="J136" s="10"/>
      <c r="K136" s="10" t="s">
        <v>6</v>
      </c>
      <c r="L136" s="10"/>
      <c r="M136" s="4"/>
      <c r="N136" s="6" t="s">
        <v>7</v>
      </c>
      <c r="O136" s="6" t="s">
        <v>7</v>
      </c>
      <c r="P136" s="6" t="s">
        <v>8</v>
      </c>
      <c r="Q136" s="6" t="s">
        <v>8</v>
      </c>
      <c r="R136" s="7"/>
      <c r="S136" s="7"/>
      <c r="T136" s="10"/>
      <c r="U136" s="10"/>
      <c r="V136" s="10"/>
      <c r="W136" s="10"/>
    </row>
    <row r="137" spans="1:24" x14ac:dyDescent="0.3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4"/>
      <c r="N137" s="6" t="s">
        <v>9</v>
      </c>
      <c r="O137" s="6" t="s">
        <v>10</v>
      </c>
      <c r="P137" s="6" t="s">
        <v>11</v>
      </c>
      <c r="Q137" s="6" t="s">
        <v>12</v>
      </c>
      <c r="R137" s="11"/>
      <c r="S137" s="11"/>
      <c r="T137" s="10"/>
      <c r="U137" s="10"/>
      <c r="V137" s="10"/>
      <c r="W137" s="10"/>
    </row>
    <row r="138" spans="1:24" x14ac:dyDescent="0.3">
      <c r="A138" s="8" t="s">
        <v>13</v>
      </c>
      <c r="B138" s="8" t="s">
        <v>14</v>
      </c>
      <c r="C138" s="7"/>
      <c r="D138" s="6" t="s">
        <v>15</v>
      </c>
      <c r="E138" s="6" t="s">
        <v>9</v>
      </c>
      <c r="F138" s="6" t="s">
        <v>10</v>
      </c>
      <c r="G138" s="6" t="s">
        <v>16</v>
      </c>
      <c r="H138" s="7"/>
      <c r="I138" s="6" t="s">
        <v>17</v>
      </c>
      <c r="J138" s="6" t="s">
        <v>18</v>
      </c>
      <c r="K138" s="6" t="s">
        <v>166</v>
      </c>
      <c r="L138" s="6" t="s">
        <v>9</v>
      </c>
      <c r="M138" s="6" t="s">
        <v>10</v>
      </c>
      <c r="N138" s="6" t="s">
        <v>19</v>
      </c>
      <c r="O138" s="6" t="s">
        <v>19</v>
      </c>
      <c r="P138" s="6" t="s">
        <v>8</v>
      </c>
      <c r="Q138" s="6" t="s">
        <v>8</v>
      </c>
      <c r="R138" s="6" t="s">
        <v>17</v>
      </c>
      <c r="S138" s="7"/>
      <c r="T138" s="6" t="s">
        <v>20</v>
      </c>
      <c r="U138" s="7"/>
      <c r="V138" s="7"/>
      <c r="W138" s="7"/>
      <c r="X138" s="7"/>
    </row>
    <row r="139" spans="1:24" x14ac:dyDescent="0.3">
      <c r="A139" s="8" t="s">
        <v>21</v>
      </c>
      <c r="B139" s="8" t="s">
        <v>22</v>
      </c>
      <c r="C139" s="6" t="s">
        <v>23</v>
      </c>
      <c r="D139" s="6" t="s">
        <v>24</v>
      </c>
      <c r="E139" s="6" t="s">
        <v>25</v>
      </c>
      <c r="F139" s="6" t="s">
        <v>26</v>
      </c>
      <c r="G139" s="6" t="s">
        <v>27</v>
      </c>
      <c r="H139" s="6" t="s">
        <v>28</v>
      </c>
      <c r="I139" s="6" t="s">
        <v>29</v>
      </c>
      <c r="J139" s="6" t="s">
        <v>30</v>
      </c>
      <c r="K139" s="6" t="s">
        <v>167</v>
      </c>
      <c r="L139" s="6" t="s">
        <v>25</v>
      </c>
      <c r="M139" s="6" t="s">
        <v>26</v>
      </c>
      <c r="N139" s="6" t="s">
        <v>25</v>
      </c>
      <c r="O139" s="6" t="s">
        <v>26</v>
      </c>
      <c r="P139" s="6" t="s">
        <v>31</v>
      </c>
      <c r="Q139" s="6" t="s">
        <v>32</v>
      </c>
      <c r="R139" s="6" t="s">
        <v>6</v>
      </c>
      <c r="S139" s="6" t="s">
        <v>17</v>
      </c>
      <c r="T139" s="6" t="s">
        <v>6</v>
      </c>
      <c r="U139" s="6"/>
      <c r="V139" s="6"/>
      <c r="W139" s="6"/>
      <c r="X139" s="6"/>
    </row>
    <row r="142" spans="1:24" x14ac:dyDescent="0.3">
      <c r="A142" s="12">
        <v>402</v>
      </c>
      <c r="B142" s="12" t="s">
        <v>95</v>
      </c>
      <c r="C142" s="13"/>
      <c r="D142" s="13"/>
      <c r="E142" s="13"/>
      <c r="F142" s="13"/>
      <c r="G142" s="13"/>
      <c r="H142" s="14">
        <v>3</v>
      </c>
      <c r="I142" s="14">
        <v>3</v>
      </c>
      <c r="J142" s="13"/>
      <c r="K142" s="23">
        <v>70</v>
      </c>
      <c r="L142" s="14">
        <v>3</v>
      </c>
      <c r="M142" s="13"/>
      <c r="N142" s="13"/>
      <c r="O142" s="13"/>
      <c r="P142" s="13"/>
      <c r="Q142" s="13"/>
      <c r="R142" s="14">
        <f t="shared" ref="R142" si="30">SUM(J142:M142)</f>
        <v>73</v>
      </c>
      <c r="S142" s="14">
        <f t="shared" ref="S142" si="31">SUM(I142,R142)</f>
        <v>76</v>
      </c>
      <c r="T142" s="15">
        <f t="shared" ref="T142" si="32">R142/S142</f>
        <v>0.96052631578947367</v>
      </c>
      <c r="U142" s="13"/>
      <c r="V142" s="13"/>
      <c r="W142" s="14"/>
      <c r="X142" s="15"/>
    </row>
    <row r="143" spans="1:24" x14ac:dyDescent="0.3">
      <c r="A143" s="12">
        <v>403</v>
      </c>
      <c r="B143" s="12" t="s">
        <v>191</v>
      </c>
      <c r="C143" s="13"/>
      <c r="D143" s="13"/>
      <c r="E143" s="13"/>
      <c r="F143" s="13"/>
      <c r="G143" s="13"/>
      <c r="H143" s="14"/>
      <c r="I143" s="14"/>
      <c r="J143" s="13"/>
      <c r="K143" s="23">
        <v>3</v>
      </c>
      <c r="L143" s="14"/>
      <c r="M143" s="13"/>
      <c r="N143" s="13"/>
      <c r="O143" s="13"/>
      <c r="P143" s="13"/>
      <c r="Q143" s="13"/>
      <c r="R143" s="14"/>
      <c r="S143" s="14"/>
      <c r="T143" s="15"/>
      <c r="U143" s="13"/>
      <c r="V143" s="13"/>
      <c r="W143" s="14"/>
      <c r="X143" s="15"/>
    </row>
    <row r="144" spans="1:24" x14ac:dyDescent="0.3">
      <c r="A144" s="12">
        <v>405</v>
      </c>
      <c r="B144" s="12" t="s">
        <v>96</v>
      </c>
      <c r="C144" s="13"/>
      <c r="D144" s="13"/>
      <c r="E144" s="13"/>
      <c r="F144" s="13"/>
      <c r="G144" s="13"/>
      <c r="H144" s="13"/>
      <c r="I144" s="13"/>
      <c r="J144" s="13"/>
      <c r="K144" s="23">
        <v>435</v>
      </c>
      <c r="L144" s="14">
        <v>3</v>
      </c>
      <c r="M144" s="13"/>
      <c r="N144" s="13"/>
      <c r="O144" s="13"/>
      <c r="P144" s="13"/>
      <c r="Q144" s="13"/>
      <c r="R144" s="14">
        <f t="shared" ref="R144:R159" si="33">SUM(J144:M144)</f>
        <v>438</v>
      </c>
      <c r="S144" s="14">
        <f t="shared" ref="S144:S159" si="34">SUM(I144,R144)</f>
        <v>438</v>
      </c>
      <c r="T144" s="15">
        <f t="shared" ref="T144:T159" si="35">R144/S144</f>
        <v>1</v>
      </c>
      <c r="U144" s="13"/>
      <c r="V144" s="13"/>
      <c r="W144" s="14"/>
      <c r="X144" s="15"/>
    </row>
    <row r="145" spans="1:24" x14ac:dyDescent="0.3">
      <c r="A145" s="12">
        <v>409</v>
      </c>
      <c r="B145" s="12" t="s">
        <v>97</v>
      </c>
      <c r="C145" s="13"/>
      <c r="D145" s="13"/>
      <c r="E145" s="13"/>
      <c r="F145" s="13"/>
      <c r="G145" s="13"/>
      <c r="H145" s="14">
        <v>76</v>
      </c>
      <c r="I145" s="14">
        <v>76</v>
      </c>
      <c r="J145" s="13"/>
      <c r="K145" s="23">
        <v>840</v>
      </c>
      <c r="L145" s="14">
        <v>1</v>
      </c>
      <c r="M145" s="13"/>
      <c r="N145" s="13"/>
      <c r="O145" s="13"/>
      <c r="P145" s="13"/>
      <c r="Q145" s="13"/>
      <c r="R145" s="14">
        <f t="shared" si="33"/>
        <v>841</v>
      </c>
      <c r="S145" s="14">
        <f t="shared" si="34"/>
        <v>917</v>
      </c>
      <c r="T145" s="15">
        <f t="shared" si="35"/>
        <v>0.91712104689203922</v>
      </c>
      <c r="U145" s="14"/>
      <c r="V145" s="15"/>
      <c r="W145" s="14"/>
      <c r="X145" s="15"/>
    </row>
    <row r="146" spans="1:24" x14ac:dyDescent="0.3">
      <c r="A146" s="12">
        <v>420</v>
      </c>
      <c r="B146" s="12" t="s">
        <v>192</v>
      </c>
      <c r="C146" s="13"/>
      <c r="D146" s="13"/>
      <c r="E146" s="13"/>
      <c r="F146" s="13"/>
      <c r="G146" s="13"/>
      <c r="H146" s="14"/>
      <c r="I146" s="14"/>
      <c r="J146" s="13"/>
      <c r="K146" s="23">
        <v>5</v>
      </c>
      <c r="L146" s="14"/>
      <c r="M146" s="13"/>
      <c r="N146" s="13"/>
      <c r="O146" s="13"/>
      <c r="P146" s="13"/>
      <c r="Q146" s="13"/>
      <c r="R146" s="14"/>
      <c r="S146" s="14"/>
      <c r="T146" s="15"/>
      <c r="U146" s="14"/>
      <c r="V146" s="15"/>
      <c r="W146" s="14"/>
      <c r="X146" s="15"/>
    </row>
    <row r="147" spans="1:24" x14ac:dyDescent="0.3">
      <c r="A147" s="12">
        <v>431</v>
      </c>
      <c r="B147" s="12" t="s">
        <v>98</v>
      </c>
      <c r="C147" s="13"/>
      <c r="D147" s="13"/>
      <c r="E147" s="13"/>
      <c r="F147" s="14">
        <v>19</v>
      </c>
      <c r="G147" s="13"/>
      <c r="H147" s="13"/>
      <c r="I147" s="14">
        <v>19</v>
      </c>
      <c r="J147" s="13"/>
      <c r="K147" s="23">
        <v>1</v>
      </c>
      <c r="L147" s="13"/>
      <c r="M147" s="13"/>
      <c r="N147" s="13"/>
      <c r="O147" s="13"/>
      <c r="P147" s="13"/>
      <c r="Q147" s="13"/>
      <c r="R147" s="14">
        <f t="shared" si="33"/>
        <v>1</v>
      </c>
      <c r="S147" s="14">
        <f t="shared" si="34"/>
        <v>20</v>
      </c>
      <c r="T147" s="15">
        <f t="shared" si="35"/>
        <v>0.05</v>
      </c>
      <c r="U147" s="13"/>
      <c r="V147" s="13"/>
      <c r="W147" s="14"/>
      <c r="X147" s="15"/>
    </row>
    <row r="148" spans="1:24" x14ac:dyDescent="0.3">
      <c r="A148" s="12">
        <v>439</v>
      </c>
      <c r="B148" s="12" t="s">
        <v>99</v>
      </c>
      <c r="C148" s="13"/>
      <c r="D148" s="13"/>
      <c r="E148" s="13"/>
      <c r="F148" s="14">
        <v>12</v>
      </c>
      <c r="G148" s="13"/>
      <c r="H148" s="14">
        <v>289</v>
      </c>
      <c r="I148" s="14">
        <v>301</v>
      </c>
      <c r="J148" s="14">
        <v>25</v>
      </c>
      <c r="K148" s="23">
        <v>4794</v>
      </c>
      <c r="L148" s="14">
        <v>15</v>
      </c>
      <c r="M148" s="13"/>
      <c r="N148" s="13"/>
      <c r="O148" s="13"/>
      <c r="P148" s="13"/>
      <c r="Q148" s="13"/>
      <c r="R148" s="14">
        <f t="shared" si="33"/>
        <v>4834</v>
      </c>
      <c r="S148" s="14">
        <f t="shared" si="34"/>
        <v>5135</v>
      </c>
      <c r="T148" s="15">
        <f t="shared" si="35"/>
        <v>0.94138266796494641</v>
      </c>
      <c r="U148" s="14"/>
      <c r="V148" s="15"/>
      <c r="W148" s="14"/>
      <c r="X148" s="15"/>
    </row>
    <row r="149" spans="1:24" x14ac:dyDescent="0.3">
      <c r="A149" s="12">
        <v>441</v>
      </c>
      <c r="B149" s="12" t="s">
        <v>100</v>
      </c>
      <c r="C149" s="13"/>
      <c r="D149" s="13"/>
      <c r="E149" s="14">
        <v>3</v>
      </c>
      <c r="F149" s="13"/>
      <c r="G149" s="14">
        <v>4</v>
      </c>
      <c r="H149" s="14">
        <v>161</v>
      </c>
      <c r="I149" s="14">
        <v>168</v>
      </c>
      <c r="J149" s="14">
        <v>28</v>
      </c>
      <c r="K149" s="23">
        <v>2935</v>
      </c>
      <c r="L149" s="14">
        <v>1008</v>
      </c>
      <c r="M149" s="13"/>
      <c r="N149" s="13"/>
      <c r="O149" s="13"/>
      <c r="P149" s="13"/>
      <c r="Q149" s="13"/>
      <c r="R149" s="14">
        <f t="shared" si="33"/>
        <v>3971</v>
      </c>
      <c r="S149" s="14">
        <f t="shared" si="34"/>
        <v>4139</v>
      </c>
      <c r="T149" s="15">
        <f t="shared" si="35"/>
        <v>0.959410485624547</v>
      </c>
      <c r="U149" s="13"/>
      <c r="V149" s="13"/>
      <c r="W149" s="14"/>
      <c r="X149" s="15"/>
    </row>
    <row r="150" spans="1:24" x14ac:dyDescent="0.3">
      <c r="A150" s="12">
        <v>444</v>
      </c>
      <c r="B150" s="12" t="s">
        <v>195</v>
      </c>
      <c r="C150" s="13"/>
      <c r="D150" s="13"/>
      <c r="E150" s="14"/>
      <c r="F150" s="13"/>
      <c r="G150" s="14"/>
      <c r="H150" s="14"/>
      <c r="I150" s="14"/>
      <c r="J150" s="14"/>
      <c r="K150" s="23">
        <v>280</v>
      </c>
      <c r="L150" s="14"/>
      <c r="M150" s="13"/>
      <c r="N150" s="13"/>
      <c r="O150" s="13"/>
      <c r="P150" s="13"/>
      <c r="Q150" s="13"/>
      <c r="R150" s="14"/>
      <c r="S150" s="14"/>
      <c r="T150" s="15"/>
      <c r="U150" s="13"/>
      <c r="V150" s="13"/>
      <c r="W150" s="14"/>
      <c r="X150" s="15"/>
    </row>
    <row r="151" spans="1:24" x14ac:dyDescent="0.3">
      <c r="A151" s="12">
        <v>449</v>
      </c>
      <c r="B151" s="12" t="s">
        <v>101</v>
      </c>
      <c r="C151" s="13"/>
      <c r="D151" s="13"/>
      <c r="E151" s="13"/>
      <c r="F151" s="14">
        <v>17</v>
      </c>
      <c r="G151" s="13"/>
      <c r="H151" s="14">
        <v>4</v>
      </c>
      <c r="I151" s="14">
        <v>21</v>
      </c>
      <c r="J151" s="13"/>
      <c r="K151" s="23">
        <v>105</v>
      </c>
      <c r="L151" s="13"/>
      <c r="M151" s="13"/>
      <c r="N151" s="13"/>
      <c r="O151" s="13"/>
      <c r="P151" s="13"/>
      <c r="Q151" s="13"/>
      <c r="R151" s="14">
        <f t="shared" si="33"/>
        <v>105</v>
      </c>
      <c r="S151" s="14">
        <f t="shared" si="34"/>
        <v>126</v>
      </c>
      <c r="T151" s="15">
        <f t="shared" si="35"/>
        <v>0.83333333333333337</v>
      </c>
      <c r="U151" s="13"/>
      <c r="V151" s="13"/>
      <c r="W151" s="14"/>
      <c r="X151" s="15"/>
    </row>
    <row r="152" spans="1:24" x14ac:dyDescent="0.3">
      <c r="A152" s="12">
        <v>456</v>
      </c>
      <c r="B152" s="12" t="s">
        <v>102</v>
      </c>
      <c r="C152" s="13"/>
      <c r="D152" s="14">
        <v>12</v>
      </c>
      <c r="E152" s="14">
        <v>109</v>
      </c>
      <c r="F152" s="14">
        <v>25</v>
      </c>
      <c r="G152" s="14">
        <v>2</v>
      </c>
      <c r="H152" s="14">
        <v>147</v>
      </c>
      <c r="I152" s="14">
        <v>295</v>
      </c>
      <c r="J152" s="14">
        <v>370</v>
      </c>
      <c r="K152" s="23">
        <v>19807</v>
      </c>
      <c r="L152" s="14">
        <v>397</v>
      </c>
      <c r="M152" s="13"/>
      <c r="N152" s="13"/>
      <c r="O152" s="13"/>
      <c r="P152" s="13"/>
      <c r="Q152" s="13"/>
      <c r="R152" s="14">
        <f t="shared" si="33"/>
        <v>20574</v>
      </c>
      <c r="S152" s="14">
        <f t="shared" si="34"/>
        <v>20869</v>
      </c>
      <c r="T152" s="15">
        <f t="shared" si="35"/>
        <v>0.98586420048876322</v>
      </c>
      <c r="U152" s="14"/>
      <c r="V152" s="15"/>
      <c r="W152" s="14"/>
      <c r="X152" s="15"/>
    </row>
    <row r="153" spans="1:24" x14ac:dyDescent="0.3">
      <c r="A153" s="12">
        <v>461</v>
      </c>
      <c r="B153" s="12" t="s">
        <v>103</v>
      </c>
      <c r="C153" s="13"/>
      <c r="D153" s="13"/>
      <c r="E153" s="13"/>
      <c r="F153" s="14">
        <v>1</v>
      </c>
      <c r="G153" s="13"/>
      <c r="H153" s="14">
        <v>1</v>
      </c>
      <c r="I153" s="14">
        <v>2</v>
      </c>
      <c r="J153" s="13"/>
      <c r="K153" s="23">
        <v>880</v>
      </c>
      <c r="L153" s="13"/>
      <c r="M153" s="13"/>
      <c r="N153" s="13"/>
      <c r="O153" s="13"/>
      <c r="P153" s="13"/>
      <c r="Q153" s="13"/>
      <c r="R153" s="14">
        <f t="shared" si="33"/>
        <v>880</v>
      </c>
      <c r="S153" s="14">
        <f t="shared" si="34"/>
        <v>882</v>
      </c>
      <c r="T153" s="15">
        <f t="shared" si="35"/>
        <v>0.99773242630385484</v>
      </c>
      <c r="U153" s="13"/>
      <c r="V153" s="13"/>
      <c r="W153" s="14"/>
      <c r="X153" s="15"/>
    </row>
    <row r="154" spans="1:24" x14ac:dyDescent="0.3">
      <c r="A154" s="12">
        <v>470</v>
      </c>
      <c r="B154" s="12" t="s">
        <v>197</v>
      </c>
      <c r="C154" s="13"/>
      <c r="D154" s="13"/>
      <c r="E154" s="13"/>
      <c r="F154" s="14"/>
      <c r="G154" s="13"/>
      <c r="H154" s="14"/>
      <c r="I154" s="14"/>
      <c r="J154" s="13"/>
      <c r="K154" s="23">
        <v>1</v>
      </c>
      <c r="L154" s="13"/>
      <c r="M154" s="13"/>
      <c r="N154" s="13"/>
      <c r="O154" s="13"/>
      <c r="P154" s="13"/>
      <c r="Q154" s="13"/>
      <c r="R154" s="14">
        <f t="shared" si="33"/>
        <v>1</v>
      </c>
      <c r="S154" s="14"/>
      <c r="T154" s="15"/>
      <c r="U154" s="13"/>
      <c r="V154" s="13"/>
      <c r="W154" s="14"/>
      <c r="X154" s="15"/>
    </row>
    <row r="155" spans="1:24" x14ac:dyDescent="0.3">
      <c r="A155" s="12">
        <v>474</v>
      </c>
      <c r="B155" s="12" t="s">
        <v>198</v>
      </c>
      <c r="C155" s="13"/>
      <c r="D155" s="13"/>
      <c r="E155" s="13"/>
      <c r="F155" s="14"/>
      <c r="G155" s="13"/>
      <c r="H155" s="14"/>
      <c r="I155" s="14"/>
      <c r="J155" s="13"/>
      <c r="K155" s="23">
        <v>45</v>
      </c>
      <c r="L155" s="13"/>
      <c r="M155" s="13"/>
      <c r="N155" s="13"/>
      <c r="O155" s="13"/>
      <c r="P155" s="13"/>
      <c r="Q155" s="13"/>
      <c r="R155" s="14"/>
      <c r="S155" s="14"/>
      <c r="T155" s="15"/>
      <c r="U155" s="13"/>
      <c r="V155" s="13"/>
      <c r="W155" s="14"/>
      <c r="X155" s="15"/>
    </row>
    <row r="156" spans="1:24" x14ac:dyDescent="0.3">
      <c r="A156" s="12">
        <v>475</v>
      </c>
      <c r="B156" s="12" t="s">
        <v>104</v>
      </c>
      <c r="C156" s="13"/>
      <c r="D156" s="13"/>
      <c r="E156" s="14">
        <v>5</v>
      </c>
      <c r="F156" s="14">
        <v>2</v>
      </c>
      <c r="G156" s="13"/>
      <c r="H156" s="14">
        <v>171</v>
      </c>
      <c r="I156" s="14">
        <v>178</v>
      </c>
      <c r="J156" s="13"/>
      <c r="K156" s="23">
        <v>1069</v>
      </c>
      <c r="L156" s="14">
        <v>16</v>
      </c>
      <c r="M156" s="13"/>
      <c r="N156" s="13"/>
      <c r="O156" s="13"/>
      <c r="P156" s="13"/>
      <c r="Q156" s="13"/>
      <c r="R156" s="14">
        <f t="shared" si="33"/>
        <v>1085</v>
      </c>
      <c r="S156" s="14">
        <f t="shared" si="34"/>
        <v>1263</v>
      </c>
      <c r="T156" s="15">
        <f t="shared" si="35"/>
        <v>0.85906571654790187</v>
      </c>
      <c r="U156" s="13"/>
      <c r="V156" s="13"/>
      <c r="W156" s="14"/>
      <c r="X156" s="15"/>
    </row>
    <row r="157" spans="1:24" x14ac:dyDescent="0.3">
      <c r="A157" s="12">
        <v>478</v>
      </c>
      <c r="B157" s="12" t="s">
        <v>105</v>
      </c>
      <c r="C157" s="13"/>
      <c r="D157" s="13"/>
      <c r="E157" s="13"/>
      <c r="F157" s="13"/>
      <c r="G157" s="13"/>
      <c r="H157" s="14">
        <v>162</v>
      </c>
      <c r="I157" s="14">
        <v>162</v>
      </c>
      <c r="J157" s="13"/>
      <c r="K157" s="23">
        <v>688</v>
      </c>
      <c r="L157" s="14">
        <v>2</v>
      </c>
      <c r="M157" s="13"/>
      <c r="N157" s="13"/>
      <c r="O157" s="13"/>
      <c r="P157" s="13"/>
      <c r="Q157" s="13"/>
      <c r="R157" s="14">
        <f t="shared" si="33"/>
        <v>690</v>
      </c>
      <c r="S157" s="14">
        <f t="shared" si="34"/>
        <v>852</v>
      </c>
      <c r="T157" s="15">
        <f t="shared" si="35"/>
        <v>0.8098591549295775</v>
      </c>
      <c r="U157" s="13"/>
      <c r="V157" s="13"/>
      <c r="W157" s="14"/>
      <c r="X157" s="15"/>
    </row>
    <row r="158" spans="1:24" x14ac:dyDescent="0.3">
      <c r="A158" s="12">
        <v>485</v>
      </c>
      <c r="B158" s="12" t="s">
        <v>106</v>
      </c>
      <c r="C158" s="13"/>
      <c r="D158" s="13"/>
      <c r="E158" s="13"/>
      <c r="F158" s="14">
        <v>43</v>
      </c>
      <c r="G158" s="13"/>
      <c r="H158" s="14">
        <v>51</v>
      </c>
      <c r="I158" s="14">
        <v>94</v>
      </c>
      <c r="J158" s="13"/>
      <c r="K158" s="23">
        <v>7734</v>
      </c>
      <c r="L158" s="14">
        <v>1445</v>
      </c>
      <c r="M158" s="14">
        <v>139</v>
      </c>
      <c r="N158" s="13"/>
      <c r="O158" s="13"/>
      <c r="P158" s="13"/>
      <c r="Q158" s="13"/>
      <c r="R158" s="14">
        <f t="shared" si="33"/>
        <v>9318</v>
      </c>
      <c r="S158" s="14">
        <f t="shared" si="34"/>
        <v>9412</v>
      </c>
      <c r="T158" s="15">
        <f t="shared" si="35"/>
        <v>0.99001274968125796</v>
      </c>
      <c r="U158" s="14"/>
      <c r="V158" s="15"/>
      <c r="W158" s="14"/>
      <c r="X158" s="15"/>
    </row>
    <row r="159" spans="1:24" x14ac:dyDescent="0.3">
      <c r="A159" s="12">
        <v>488</v>
      </c>
      <c r="B159" s="12" t="s">
        <v>107</v>
      </c>
      <c r="C159" s="13"/>
      <c r="D159" s="13"/>
      <c r="E159" s="13"/>
      <c r="F159" s="13"/>
      <c r="G159" s="13"/>
      <c r="H159" s="14">
        <v>125</v>
      </c>
      <c r="I159" s="14">
        <v>125</v>
      </c>
      <c r="J159" s="13"/>
      <c r="K159" s="23">
        <v>117</v>
      </c>
      <c r="L159" s="13"/>
      <c r="M159" s="13"/>
      <c r="N159" s="13"/>
      <c r="O159" s="13"/>
      <c r="P159" s="13"/>
      <c r="Q159" s="13"/>
      <c r="R159" s="14">
        <f t="shared" si="33"/>
        <v>117</v>
      </c>
      <c r="S159" s="14">
        <f t="shared" si="34"/>
        <v>242</v>
      </c>
      <c r="T159" s="15">
        <f t="shared" si="35"/>
        <v>0.48347107438016529</v>
      </c>
      <c r="U159" s="13"/>
      <c r="V159" s="13"/>
      <c r="W159" s="14"/>
      <c r="X159" s="15"/>
    </row>
    <row r="160" spans="1:24" x14ac:dyDescent="0.3">
      <c r="K160" s="23"/>
    </row>
    <row r="161" spans="1:24" x14ac:dyDescent="0.3">
      <c r="K161" s="23"/>
    </row>
    <row r="162" spans="1:24" x14ac:dyDescent="0.3">
      <c r="A162" s="13"/>
      <c r="B162" s="16" t="s">
        <v>54</v>
      </c>
      <c r="C162" s="13"/>
      <c r="D162" s="14">
        <v>12</v>
      </c>
      <c r="E162" s="14">
        <v>117</v>
      </c>
      <c r="F162" s="14">
        <v>119</v>
      </c>
      <c r="G162" s="14">
        <v>6</v>
      </c>
      <c r="H162" s="14">
        <v>1190</v>
      </c>
      <c r="I162" s="14">
        <v>1444</v>
      </c>
      <c r="J162" s="14">
        <v>423</v>
      </c>
      <c r="K162" s="23">
        <f>SUM(K142:K159)</f>
        <v>39809</v>
      </c>
      <c r="L162" s="14">
        <v>2890</v>
      </c>
      <c r="M162" s="14">
        <v>139</v>
      </c>
      <c r="N162" s="13"/>
      <c r="O162" s="13"/>
      <c r="P162" s="13"/>
      <c r="Q162" s="13"/>
      <c r="R162" s="14">
        <f t="shared" ref="R162" si="36">SUM(J162:M162)</f>
        <v>43261</v>
      </c>
      <c r="S162" s="14">
        <f t="shared" ref="S162" si="37">SUM(I162,R162)</f>
        <v>44705</v>
      </c>
      <c r="T162" s="15">
        <f t="shared" ref="T162" si="38">R162/S162</f>
        <v>0.9676993624874175</v>
      </c>
      <c r="U162" s="14"/>
      <c r="V162" s="15"/>
      <c r="W162" s="14"/>
      <c r="X162" s="15"/>
    </row>
    <row r="163" spans="1:24" x14ac:dyDescent="0.3">
      <c r="A163" s="13"/>
      <c r="B163" s="16" t="s">
        <v>55</v>
      </c>
      <c r="C163" s="15">
        <v>0</v>
      </c>
      <c r="D163" s="17">
        <v>5.0000000000000001E-3</v>
      </c>
      <c r="E163" s="17">
        <v>3.3000000000000002E-2</v>
      </c>
      <c r="F163" s="17">
        <v>1.9E-2</v>
      </c>
      <c r="G163" s="17">
        <v>8.0000000000000002E-3</v>
      </c>
      <c r="H163" s="17">
        <v>8.1000000000000003E-2</v>
      </c>
      <c r="I163" s="17">
        <v>5.1999999999999998E-2</v>
      </c>
      <c r="J163" s="17">
        <v>1.0999999999999999E-2</v>
      </c>
      <c r="K163" s="17">
        <f>K162/$I$309</f>
        <v>2.2267119291774832E-2</v>
      </c>
      <c r="L163" s="17">
        <v>3.2000000000000001E-2</v>
      </c>
      <c r="M163" s="17">
        <v>8.0000000000000002E-3</v>
      </c>
      <c r="N163" s="15">
        <v>0</v>
      </c>
      <c r="O163" s="15">
        <v>0</v>
      </c>
      <c r="P163" s="15">
        <v>0</v>
      </c>
      <c r="Q163" s="15">
        <v>0</v>
      </c>
      <c r="R163" s="17">
        <f>R162/$P$309</f>
        <v>2.236498859029384E-2</v>
      </c>
      <c r="S163" s="17">
        <f>S162/$Q$309</f>
        <v>2.2784041131042512E-2</v>
      </c>
      <c r="T163" s="13"/>
      <c r="U163" s="17"/>
      <c r="V163" s="13"/>
      <c r="W163" s="17"/>
      <c r="X163" s="13"/>
    </row>
    <row r="165" spans="1:24" ht="17.399999999999999" customHeight="1" x14ac:dyDescent="0.3">
      <c r="A165" s="1" t="s">
        <v>0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7.399999999999999" customHeight="1" x14ac:dyDescent="0.3">
      <c r="A166" s="1" t="s">
        <v>1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  <c r="W166" s="2"/>
      <c r="X166" s="2"/>
    </row>
    <row r="169" spans="1:24" ht="31.2" x14ac:dyDescent="0.3">
      <c r="A169" s="3" t="s">
        <v>3</v>
      </c>
      <c r="B169" s="4"/>
      <c r="C169" s="5" t="s">
        <v>108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x14ac:dyDescent="0.3">
      <c r="A170" s="22" t="s">
        <v>2</v>
      </c>
      <c r="B170" s="22"/>
      <c r="C170" s="22"/>
    </row>
    <row r="172" spans="1:24" x14ac:dyDescent="0.3">
      <c r="A172" s="9"/>
      <c r="B172" s="9"/>
      <c r="C172" s="10" t="s">
        <v>5</v>
      </c>
      <c r="D172" s="10"/>
      <c r="E172" s="10"/>
      <c r="F172" s="10"/>
      <c r="G172" s="10"/>
      <c r="H172" s="10"/>
      <c r="I172" s="10"/>
      <c r="J172" s="10"/>
      <c r="K172" s="10" t="s">
        <v>6</v>
      </c>
      <c r="L172" s="10"/>
      <c r="M172" s="4"/>
      <c r="N172" s="6" t="s">
        <v>7</v>
      </c>
      <c r="O172" s="6" t="s">
        <v>7</v>
      </c>
      <c r="P172" s="6" t="s">
        <v>8</v>
      </c>
      <c r="Q172" s="6" t="s">
        <v>8</v>
      </c>
      <c r="R172" s="7"/>
      <c r="S172" s="7"/>
      <c r="T172" s="10"/>
      <c r="U172" s="10"/>
      <c r="V172" s="10"/>
      <c r="W172" s="10"/>
    </row>
    <row r="173" spans="1:24" x14ac:dyDescent="0.3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4"/>
      <c r="N173" s="6" t="s">
        <v>9</v>
      </c>
      <c r="O173" s="6" t="s">
        <v>10</v>
      </c>
      <c r="P173" s="6" t="s">
        <v>11</v>
      </c>
      <c r="Q173" s="6" t="s">
        <v>12</v>
      </c>
      <c r="R173" s="11"/>
      <c r="S173" s="11"/>
      <c r="T173" s="10"/>
      <c r="U173" s="10"/>
      <c r="V173" s="10"/>
      <c r="W173" s="10"/>
    </row>
    <row r="174" spans="1:24" x14ac:dyDescent="0.3">
      <c r="A174" s="8" t="s">
        <v>13</v>
      </c>
      <c r="B174" s="8" t="s">
        <v>14</v>
      </c>
      <c r="C174" s="7"/>
      <c r="D174" s="6" t="s">
        <v>15</v>
      </c>
      <c r="E174" s="6" t="s">
        <v>9</v>
      </c>
      <c r="F174" s="6" t="s">
        <v>10</v>
      </c>
      <c r="G174" s="6" t="s">
        <v>16</v>
      </c>
      <c r="H174" s="7"/>
      <c r="I174" s="6" t="s">
        <v>17</v>
      </c>
      <c r="J174" s="6" t="s">
        <v>18</v>
      </c>
      <c r="K174" s="6" t="s">
        <v>166</v>
      </c>
      <c r="L174" s="6" t="s">
        <v>9</v>
      </c>
      <c r="M174" s="6" t="s">
        <v>10</v>
      </c>
      <c r="N174" s="6" t="s">
        <v>19</v>
      </c>
      <c r="O174" s="6" t="s">
        <v>19</v>
      </c>
      <c r="P174" s="6" t="s">
        <v>8</v>
      </c>
      <c r="Q174" s="6" t="s">
        <v>8</v>
      </c>
      <c r="R174" s="6" t="s">
        <v>17</v>
      </c>
      <c r="S174" s="7"/>
      <c r="T174" s="6" t="s">
        <v>20</v>
      </c>
      <c r="U174" s="7"/>
      <c r="V174" s="7"/>
      <c r="W174" s="7"/>
      <c r="X174" s="7"/>
    </row>
    <row r="175" spans="1:24" x14ac:dyDescent="0.3">
      <c r="A175" s="8" t="s">
        <v>21</v>
      </c>
      <c r="B175" s="8" t="s">
        <v>22</v>
      </c>
      <c r="C175" s="6" t="s">
        <v>23</v>
      </c>
      <c r="D175" s="6" t="s">
        <v>24</v>
      </c>
      <c r="E175" s="6" t="s">
        <v>25</v>
      </c>
      <c r="F175" s="6" t="s">
        <v>26</v>
      </c>
      <c r="G175" s="6" t="s">
        <v>27</v>
      </c>
      <c r="H175" s="6" t="s">
        <v>28</v>
      </c>
      <c r="I175" s="6" t="s">
        <v>29</v>
      </c>
      <c r="J175" s="6" t="s">
        <v>30</v>
      </c>
      <c r="K175" s="6" t="s">
        <v>167</v>
      </c>
      <c r="L175" s="6" t="s">
        <v>25</v>
      </c>
      <c r="M175" s="6" t="s">
        <v>26</v>
      </c>
      <c r="N175" s="6" t="s">
        <v>25</v>
      </c>
      <c r="O175" s="6" t="s">
        <v>26</v>
      </c>
      <c r="P175" s="6" t="s">
        <v>31</v>
      </c>
      <c r="Q175" s="6" t="s">
        <v>32</v>
      </c>
      <c r="R175" s="6" t="s">
        <v>6</v>
      </c>
      <c r="S175" s="6" t="s">
        <v>17</v>
      </c>
      <c r="T175" s="6" t="s">
        <v>6</v>
      </c>
      <c r="U175" s="6"/>
      <c r="V175" s="6"/>
      <c r="W175" s="6"/>
      <c r="X175" s="6"/>
    </row>
    <row r="178" spans="1:24" x14ac:dyDescent="0.3">
      <c r="A178" s="12">
        <v>502</v>
      </c>
      <c r="B178" s="12" t="s">
        <v>109</v>
      </c>
      <c r="C178" s="13"/>
      <c r="D178" s="14">
        <v>70</v>
      </c>
      <c r="E178" s="14">
        <v>304</v>
      </c>
      <c r="F178" s="14">
        <v>36</v>
      </c>
      <c r="G178" s="14">
        <v>60</v>
      </c>
      <c r="H178" s="14">
        <v>267</v>
      </c>
      <c r="I178" s="14">
        <v>737</v>
      </c>
      <c r="J178" s="14">
        <v>188</v>
      </c>
      <c r="K178" s="23">
        <v>49557</v>
      </c>
      <c r="L178" s="14">
        <v>283</v>
      </c>
      <c r="M178" s="13"/>
      <c r="N178" s="13"/>
      <c r="O178" s="13"/>
      <c r="P178" s="13"/>
      <c r="Q178" s="13"/>
      <c r="R178" s="14">
        <f t="shared" ref="R178" si="39">SUM(J178:M178)</f>
        <v>50028</v>
      </c>
      <c r="S178" s="14">
        <f t="shared" ref="S178" si="40">SUM(I178,R178)</f>
        <v>50765</v>
      </c>
      <c r="T178" s="15">
        <f t="shared" ref="T178" si="41">R178/S178</f>
        <v>0.98548212351029252</v>
      </c>
      <c r="U178" s="14"/>
      <c r="V178" s="15"/>
      <c r="W178" s="14"/>
      <c r="X178" s="15"/>
    </row>
    <row r="179" spans="1:24" x14ac:dyDescent="0.3">
      <c r="A179" s="12">
        <v>504</v>
      </c>
      <c r="B179" s="12" t="s">
        <v>110</v>
      </c>
      <c r="C179" s="13"/>
      <c r="D179" s="14">
        <v>44</v>
      </c>
      <c r="E179" s="13"/>
      <c r="F179" s="14">
        <v>95</v>
      </c>
      <c r="G179" s="14">
        <v>10</v>
      </c>
      <c r="H179" s="14">
        <v>94</v>
      </c>
      <c r="I179" s="14">
        <v>243</v>
      </c>
      <c r="J179" s="13"/>
      <c r="K179" s="23">
        <v>22530</v>
      </c>
      <c r="L179" s="14">
        <v>3728</v>
      </c>
      <c r="M179" s="14">
        <v>329</v>
      </c>
      <c r="N179" s="13"/>
      <c r="O179" s="13"/>
      <c r="P179" s="13"/>
      <c r="Q179" s="13"/>
      <c r="R179" s="14">
        <f t="shared" ref="R179:R192" si="42">SUM(J179:M179)</f>
        <v>26587</v>
      </c>
      <c r="S179" s="14">
        <f t="shared" ref="S179:S192" si="43">SUM(I179,R179)</f>
        <v>26830</v>
      </c>
      <c r="T179" s="15">
        <f t="shared" ref="T179:T192" si="44">R179/S179</f>
        <v>0.99094297428251954</v>
      </c>
      <c r="U179" s="13"/>
      <c r="V179" s="13"/>
      <c r="W179" s="14"/>
      <c r="X179" s="15"/>
    </row>
    <row r="180" spans="1:24" x14ac:dyDescent="0.3">
      <c r="A180" s="12">
        <v>507</v>
      </c>
      <c r="B180" s="12" t="s">
        <v>111</v>
      </c>
      <c r="C180" s="13"/>
      <c r="D180" s="13"/>
      <c r="E180" s="14">
        <v>1</v>
      </c>
      <c r="F180" s="13"/>
      <c r="G180" s="13"/>
      <c r="H180" s="14">
        <v>70</v>
      </c>
      <c r="I180" s="14">
        <v>71</v>
      </c>
      <c r="J180" s="13"/>
      <c r="K180" s="23">
        <v>1246</v>
      </c>
      <c r="L180" s="14">
        <v>4</v>
      </c>
      <c r="M180" s="13"/>
      <c r="N180" s="13"/>
      <c r="O180" s="13"/>
      <c r="P180" s="13"/>
      <c r="Q180" s="13"/>
      <c r="R180" s="14">
        <f t="shared" si="42"/>
        <v>1250</v>
      </c>
      <c r="S180" s="14">
        <f t="shared" si="43"/>
        <v>1321</v>
      </c>
      <c r="T180" s="15">
        <f t="shared" si="44"/>
        <v>0.94625283875851629</v>
      </c>
      <c r="U180" s="13"/>
      <c r="V180" s="13"/>
      <c r="W180" s="14"/>
      <c r="X180" s="15"/>
    </row>
    <row r="181" spans="1:24" x14ac:dyDescent="0.3">
      <c r="A181" s="12">
        <v>510</v>
      </c>
      <c r="B181" s="12" t="s">
        <v>112</v>
      </c>
      <c r="C181" s="13"/>
      <c r="D181" s="13"/>
      <c r="E181" s="13"/>
      <c r="F181" s="14">
        <v>94</v>
      </c>
      <c r="G181" s="13"/>
      <c r="H181" s="14">
        <v>51</v>
      </c>
      <c r="I181" s="14">
        <v>145</v>
      </c>
      <c r="J181" s="13"/>
      <c r="K181" s="23">
        <v>8476</v>
      </c>
      <c r="L181" s="14">
        <v>3397</v>
      </c>
      <c r="M181" s="14">
        <v>508</v>
      </c>
      <c r="N181" s="13"/>
      <c r="O181" s="13"/>
      <c r="P181" s="13"/>
      <c r="Q181" s="13"/>
      <c r="R181" s="14">
        <f t="shared" si="42"/>
        <v>12381</v>
      </c>
      <c r="S181" s="14">
        <f t="shared" si="43"/>
        <v>12526</v>
      </c>
      <c r="T181" s="15">
        <f t="shared" si="44"/>
        <v>0.98842407791793074</v>
      </c>
      <c r="U181" s="13"/>
      <c r="V181" s="13"/>
      <c r="W181" s="14"/>
      <c r="X181" s="15"/>
    </row>
    <row r="182" spans="1:24" x14ac:dyDescent="0.3">
      <c r="A182" s="12">
        <v>602</v>
      </c>
      <c r="B182" s="12" t="s">
        <v>113</v>
      </c>
      <c r="C182" s="13"/>
      <c r="D182" s="14">
        <v>116</v>
      </c>
      <c r="E182" s="14">
        <v>32</v>
      </c>
      <c r="F182" s="14">
        <v>93</v>
      </c>
      <c r="G182" s="13"/>
      <c r="H182" s="14">
        <v>30</v>
      </c>
      <c r="I182" s="14">
        <v>271</v>
      </c>
      <c r="J182" s="14">
        <v>6</v>
      </c>
      <c r="K182" s="23">
        <v>12704</v>
      </c>
      <c r="L182" s="14">
        <v>67</v>
      </c>
      <c r="M182" s="13"/>
      <c r="N182" s="13"/>
      <c r="O182" s="13"/>
      <c r="P182" s="13"/>
      <c r="Q182" s="13"/>
      <c r="R182" s="14">
        <f t="shared" si="42"/>
        <v>12777</v>
      </c>
      <c r="S182" s="14">
        <f t="shared" si="43"/>
        <v>13048</v>
      </c>
      <c r="T182" s="15">
        <f t="shared" si="44"/>
        <v>0.97923053341508282</v>
      </c>
      <c r="U182" s="14"/>
      <c r="V182" s="15"/>
      <c r="W182" s="14"/>
      <c r="X182" s="15"/>
    </row>
    <row r="183" spans="1:24" x14ac:dyDescent="0.3">
      <c r="A183" s="12">
        <v>604</v>
      </c>
      <c r="B183" s="12" t="s">
        <v>114</v>
      </c>
      <c r="C183" s="13"/>
      <c r="D183" s="14">
        <v>4</v>
      </c>
      <c r="E183" s="13"/>
      <c r="F183" s="14">
        <v>2</v>
      </c>
      <c r="G183" s="13"/>
      <c r="H183" s="14">
        <v>1</v>
      </c>
      <c r="I183" s="14">
        <v>7</v>
      </c>
      <c r="J183" s="13"/>
      <c r="K183" s="23">
        <v>1135</v>
      </c>
      <c r="L183" s="13"/>
      <c r="M183" s="13"/>
      <c r="N183" s="13"/>
      <c r="O183" s="13"/>
      <c r="P183" s="13"/>
      <c r="Q183" s="13"/>
      <c r="R183" s="14">
        <f t="shared" si="42"/>
        <v>1135</v>
      </c>
      <c r="S183" s="14">
        <f t="shared" si="43"/>
        <v>1142</v>
      </c>
      <c r="T183" s="15">
        <f t="shared" si="44"/>
        <v>0.99387040280210159</v>
      </c>
      <c r="U183" s="13"/>
      <c r="V183" s="13"/>
      <c r="W183" s="14"/>
      <c r="X183" s="15"/>
    </row>
    <row r="184" spans="1:24" x14ac:dyDescent="0.3">
      <c r="A184" s="12">
        <v>605</v>
      </c>
      <c r="B184" s="12" t="s">
        <v>115</v>
      </c>
      <c r="C184" s="13"/>
      <c r="D184" s="13"/>
      <c r="E184" s="13"/>
      <c r="F184" s="14">
        <v>1</v>
      </c>
      <c r="G184" s="14">
        <v>2</v>
      </c>
      <c r="H184" s="14">
        <v>9</v>
      </c>
      <c r="I184" s="14">
        <v>12</v>
      </c>
      <c r="J184" s="13"/>
      <c r="K184" s="23">
        <v>958</v>
      </c>
      <c r="L184" s="13"/>
      <c r="M184" s="14">
        <v>1</v>
      </c>
      <c r="N184" s="13"/>
      <c r="O184" s="13"/>
      <c r="P184" s="13"/>
      <c r="Q184" s="13"/>
      <c r="R184" s="14">
        <f t="shared" si="42"/>
        <v>959</v>
      </c>
      <c r="S184" s="14">
        <f t="shared" si="43"/>
        <v>971</v>
      </c>
      <c r="T184" s="15">
        <f t="shared" si="44"/>
        <v>0.9876416065911432</v>
      </c>
      <c r="U184" s="13"/>
      <c r="V184" s="13"/>
      <c r="W184" s="14"/>
      <c r="X184" s="15"/>
    </row>
    <row r="185" spans="1:24" x14ac:dyDescent="0.3">
      <c r="A185" s="12">
        <v>607</v>
      </c>
      <c r="B185" s="12" t="s">
        <v>116</v>
      </c>
      <c r="C185" s="13"/>
      <c r="D185" s="14">
        <v>20</v>
      </c>
      <c r="E185" s="13"/>
      <c r="F185" s="13"/>
      <c r="G185" s="13"/>
      <c r="H185" s="14">
        <v>36</v>
      </c>
      <c r="I185" s="14">
        <v>56</v>
      </c>
      <c r="J185" s="13"/>
      <c r="K185" s="23">
        <v>855</v>
      </c>
      <c r="L185" s="14">
        <v>1</v>
      </c>
      <c r="M185" s="13"/>
      <c r="N185" s="13"/>
      <c r="O185" s="13"/>
      <c r="P185" s="13"/>
      <c r="Q185" s="13"/>
      <c r="R185" s="14">
        <f t="shared" si="42"/>
        <v>856</v>
      </c>
      <c r="S185" s="14">
        <f t="shared" si="43"/>
        <v>912</v>
      </c>
      <c r="T185" s="15">
        <f t="shared" si="44"/>
        <v>0.93859649122807021</v>
      </c>
      <c r="U185" s="13"/>
      <c r="V185" s="13"/>
      <c r="W185" s="14"/>
      <c r="X185" s="15"/>
    </row>
    <row r="186" spans="1:24" x14ac:dyDescent="0.3">
      <c r="A186" s="12">
        <v>701</v>
      </c>
      <c r="B186" s="12" t="s">
        <v>117</v>
      </c>
      <c r="C186" s="13"/>
      <c r="D186" s="14">
        <v>32</v>
      </c>
      <c r="E186" s="14">
        <v>1</v>
      </c>
      <c r="F186" s="14">
        <v>442</v>
      </c>
      <c r="G186" s="14">
        <v>40</v>
      </c>
      <c r="H186" s="14">
        <v>218</v>
      </c>
      <c r="I186" s="14">
        <v>733</v>
      </c>
      <c r="J186" s="13"/>
      <c r="K186" s="23">
        <v>152219</v>
      </c>
      <c r="L186" s="14">
        <v>6202</v>
      </c>
      <c r="M186" s="14">
        <v>1260</v>
      </c>
      <c r="N186" s="13"/>
      <c r="O186" s="13"/>
      <c r="P186" s="13"/>
      <c r="Q186" s="13"/>
      <c r="R186" s="14">
        <f t="shared" si="42"/>
        <v>159681</v>
      </c>
      <c r="S186" s="14">
        <f t="shared" si="43"/>
        <v>160414</v>
      </c>
      <c r="T186" s="15">
        <f t="shared" si="44"/>
        <v>0.99543057339134988</v>
      </c>
      <c r="U186" s="14"/>
      <c r="V186" s="15"/>
      <c r="W186" s="14"/>
      <c r="X186" s="15"/>
    </row>
    <row r="187" spans="1:24" x14ac:dyDescent="0.3">
      <c r="A187" s="12">
        <v>702</v>
      </c>
      <c r="B187" s="12" t="s">
        <v>118</v>
      </c>
      <c r="C187" s="13"/>
      <c r="D187" s="14">
        <v>16</v>
      </c>
      <c r="E187" s="13"/>
      <c r="F187" s="14">
        <v>170</v>
      </c>
      <c r="G187" s="14">
        <v>34</v>
      </c>
      <c r="H187" s="14">
        <v>134</v>
      </c>
      <c r="I187" s="14">
        <v>354</v>
      </c>
      <c r="J187" s="13"/>
      <c r="K187" s="23">
        <v>17865</v>
      </c>
      <c r="L187" s="14">
        <v>807</v>
      </c>
      <c r="M187" s="14">
        <v>236</v>
      </c>
      <c r="N187" s="13"/>
      <c r="O187" s="13"/>
      <c r="P187" s="13"/>
      <c r="Q187" s="13"/>
      <c r="R187" s="14">
        <f t="shared" si="42"/>
        <v>18908</v>
      </c>
      <c r="S187" s="14">
        <f t="shared" si="43"/>
        <v>19262</v>
      </c>
      <c r="T187" s="15">
        <f t="shared" si="44"/>
        <v>0.98162184612189807</v>
      </c>
      <c r="U187" s="13"/>
      <c r="V187" s="13"/>
      <c r="W187" s="14"/>
      <c r="X187" s="15"/>
    </row>
    <row r="188" spans="1:24" x14ac:dyDescent="0.3">
      <c r="A188" s="12">
        <v>703</v>
      </c>
      <c r="B188" s="12" t="s">
        <v>119</v>
      </c>
      <c r="C188" s="13"/>
      <c r="D188" s="13"/>
      <c r="E188" s="13"/>
      <c r="F188" s="13"/>
      <c r="G188" s="13"/>
      <c r="H188" s="13"/>
      <c r="I188" s="13"/>
      <c r="J188" s="13"/>
      <c r="K188" s="23">
        <v>1172</v>
      </c>
      <c r="L188" s="14">
        <v>2</v>
      </c>
      <c r="M188" s="13"/>
      <c r="N188" s="13"/>
      <c r="O188" s="13"/>
      <c r="P188" s="13"/>
      <c r="Q188" s="13"/>
      <c r="R188" s="14">
        <f t="shared" si="42"/>
        <v>1174</v>
      </c>
      <c r="S188" s="14">
        <f t="shared" si="43"/>
        <v>1174</v>
      </c>
      <c r="T188" s="15">
        <f t="shared" si="44"/>
        <v>1</v>
      </c>
      <c r="U188" s="13"/>
      <c r="V188" s="13"/>
      <c r="W188" s="14"/>
      <c r="X188" s="15"/>
    </row>
    <row r="189" spans="1:24" x14ac:dyDescent="0.3">
      <c r="A189" s="12">
        <v>705</v>
      </c>
      <c r="B189" s="12" t="s">
        <v>120</v>
      </c>
      <c r="C189" s="13"/>
      <c r="D189" s="14">
        <v>182</v>
      </c>
      <c r="E189" s="14">
        <v>59</v>
      </c>
      <c r="F189" s="14">
        <v>102</v>
      </c>
      <c r="G189" s="14">
        <v>190</v>
      </c>
      <c r="H189" s="14">
        <v>142</v>
      </c>
      <c r="I189" s="14">
        <v>675</v>
      </c>
      <c r="J189" s="14">
        <v>14</v>
      </c>
      <c r="K189" s="23">
        <v>45476</v>
      </c>
      <c r="L189" s="14">
        <v>51</v>
      </c>
      <c r="M189" s="13"/>
      <c r="N189" s="13"/>
      <c r="O189" s="13"/>
      <c r="P189" s="13"/>
      <c r="Q189" s="13"/>
      <c r="R189" s="14">
        <f t="shared" si="42"/>
        <v>45541</v>
      </c>
      <c r="S189" s="14">
        <f t="shared" si="43"/>
        <v>46216</v>
      </c>
      <c r="T189" s="15">
        <f t="shared" si="44"/>
        <v>0.98539466851306912</v>
      </c>
      <c r="U189" s="14"/>
      <c r="V189" s="15"/>
      <c r="W189" s="14"/>
      <c r="X189" s="15"/>
    </row>
    <row r="190" spans="1:24" x14ac:dyDescent="0.3">
      <c r="A190" s="12">
        <v>706</v>
      </c>
      <c r="B190" s="12" t="s">
        <v>184</v>
      </c>
      <c r="C190" s="13"/>
      <c r="D190" s="14"/>
      <c r="E190" s="14"/>
      <c r="F190" s="14"/>
      <c r="G190" s="14"/>
      <c r="H190" s="14"/>
      <c r="I190" s="14"/>
      <c r="J190" s="14"/>
      <c r="K190" s="23">
        <v>5</v>
      </c>
      <c r="L190" s="14"/>
      <c r="M190" s="13"/>
      <c r="N190" s="13"/>
      <c r="O190" s="13"/>
      <c r="P190" s="13"/>
      <c r="Q190" s="13"/>
      <c r="R190" s="14"/>
      <c r="S190" s="14"/>
      <c r="T190" s="15"/>
      <c r="U190" s="14"/>
      <c r="V190" s="15"/>
      <c r="W190" s="14"/>
      <c r="X190" s="15"/>
    </row>
    <row r="191" spans="1:24" x14ac:dyDescent="0.3">
      <c r="A191" s="12">
        <v>707</v>
      </c>
      <c r="B191" s="12" t="s">
        <v>121</v>
      </c>
      <c r="C191" s="13"/>
      <c r="D191" s="13"/>
      <c r="E191" s="13"/>
      <c r="F191" s="13"/>
      <c r="G191" s="13"/>
      <c r="H191" s="14">
        <v>42</v>
      </c>
      <c r="I191" s="14">
        <v>42</v>
      </c>
      <c r="J191" s="13"/>
      <c r="K191" s="23">
        <v>4</v>
      </c>
      <c r="L191" s="13"/>
      <c r="M191" s="13"/>
      <c r="N191" s="13"/>
      <c r="O191" s="13"/>
      <c r="P191" s="13"/>
      <c r="Q191" s="13"/>
      <c r="R191" s="14">
        <f t="shared" si="42"/>
        <v>4</v>
      </c>
      <c r="S191" s="14">
        <f t="shared" si="43"/>
        <v>46</v>
      </c>
      <c r="T191" s="15">
        <f t="shared" si="44"/>
        <v>8.6956521739130432E-2</v>
      </c>
      <c r="U191" s="13"/>
      <c r="V191" s="13"/>
      <c r="W191" s="14"/>
      <c r="X191" s="15"/>
    </row>
    <row r="192" spans="1:24" x14ac:dyDescent="0.3">
      <c r="A192" s="12">
        <v>708</v>
      </c>
      <c r="B192" s="12" t="s">
        <v>122</v>
      </c>
      <c r="C192" s="13"/>
      <c r="D192" s="13"/>
      <c r="E192" s="13"/>
      <c r="F192" s="13"/>
      <c r="G192" s="13"/>
      <c r="H192" s="14">
        <v>32</v>
      </c>
      <c r="I192" s="14">
        <v>32</v>
      </c>
      <c r="J192" s="13"/>
      <c r="K192" s="23">
        <v>3</v>
      </c>
      <c r="L192" s="13"/>
      <c r="M192" s="13"/>
      <c r="N192" s="13"/>
      <c r="O192" s="13"/>
      <c r="P192" s="13"/>
      <c r="Q192" s="13"/>
      <c r="R192" s="14">
        <f t="shared" si="42"/>
        <v>3</v>
      </c>
      <c r="S192" s="14">
        <f t="shared" si="43"/>
        <v>35</v>
      </c>
      <c r="T192" s="15">
        <f t="shared" si="44"/>
        <v>8.5714285714285715E-2</v>
      </c>
      <c r="U192" s="13"/>
      <c r="V192" s="13"/>
      <c r="W192" s="14"/>
      <c r="X192" s="15"/>
    </row>
    <row r="193" spans="1:24" x14ac:dyDescent="0.3">
      <c r="K193" s="23"/>
    </row>
    <row r="194" spans="1:24" x14ac:dyDescent="0.3">
      <c r="K194" s="23"/>
    </row>
    <row r="195" spans="1:24" x14ac:dyDescent="0.3">
      <c r="A195" s="13"/>
      <c r="B195" s="16" t="s">
        <v>54</v>
      </c>
      <c r="C195" s="13"/>
      <c r="D195" s="14">
        <v>484</v>
      </c>
      <c r="E195" s="14">
        <v>397</v>
      </c>
      <c r="F195" s="14">
        <v>1035</v>
      </c>
      <c r="G195" s="14">
        <v>336</v>
      </c>
      <c r="H195" s="14">
        <v>1126</v>
      </c>
      <c r="I195" s="14">
        <v>3378</v>
      </c>
      <c r="J195" s="14">
        <v>208</v>
      </c>
      <c r="K195" s="23">
        <f>SUM(K178:K192)</f>
        <v>314205</v>
      </c>
      <c r="L195" s="14">
        <v>14542</v>
      </c>
      <c r="M195" s="14">
        <v>2334</v>
      </c>
      <c r="N195" s="13"/>
      <c r="O195" s="13"/>
      <c r="P195" s="13"/>
      <c r="Q195" s="13"/>
      <c r="R195" s="14">
        <f t="shared" ref="R195" si="45">SUM(J195:M195)</f>
        <v>331289</v>
      </c>
      <c r="S195" s="14">
        <f t="shared" ref="S195" si="46">SUM(I195,R195)</f>
        <v>334667</v>
      </c>
      <c r="T195" s="15">
        <f t="shared" ref="T195" si="47">R195/S195</f>
        <v>0.98990638455539381</v>
      </c>
      <c r="U195" s="14"/>
      <c r="V195" s="15"/>
      <c r="W195" s="14"/>
      <c r="X195" s="15"/>
    </row>
    <row r="196" spans="1:24" x14ac:dyDescent="0.3">
      <c r="A196" s="13"/>
      <c r="B196" s="16" t="s">
        <v>55</v>
      </c>
      <c r="C196" s="15">
        <v>0</v>
      </c>
      <c r="D196" s="17">
        <v>0.185</v>
      </c>
      <c r="E196" s="17">
        <v>0.111</v>
      </c>
      <c r="F196" s="17">
        <v>0.16900000000000001</v>
      </c>
      <c r="G196" s="17">
        <v>0.42699999999999999</v>
      </c>
      <c r="H196" s="17">
        <v>7.6999999999999999E-2</v>
      </c>
      <c r="I196" s="17">
        <v>0.122</v>
      </c>
      <c r="J196" s="17">
        <v>5.0000000000000001E-3</v>
      </c>
      <c r="K196" s="17">
        <f>K195/$I$309</f>
        <v>0.17575021269240901</v>
      </c>
      <c r="L196" s="17">
        <v>0.161</v>
      </c>
      <c r="M196" s="15">
        <v>0.14000000000000001</v>
      </c>
      <c r="N196" s="15">
        <v>0</v>
      </c>
      <c r="O196" s="15">
        <v>0</v>
      </c>
      <c r="P196" s="15">
        <v>0</v>
      </c>
      <c r="Q196" s="15">
        <v>0</v>
      </c>
      <c r="R196" s="17">
        <f>R195/$P$309</f>
        <v>0.1712691501604183</v>
      </c>
      <c r="S196" s="17">
        <f>S195/$Q$309</f>
        <v>0.17056406874404662</v>
      </c>
      <c r="T196" s="13"/>
      <c r="U196" s="15"/>
      <c r="V196" s="13"/>
      <c r="W196" s="17"/>
      <c r="X196" s="13"/>
    </row>
    <row r="198" spans="1:24" ht="17.399999999999999" customHeight="1" x14ac:dyDescent="0.3">
      <c r="A198" s="1" t="s">
        <v>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7.399999999999999" customHeight="1" x14ac:dyDescent="0.3">
      <c r="A199" s="1" t="s">
        <v>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</row>
    <row r="202" spans="1:24" ht="31.2" x14ac:dyDescent="0.3">
      <c r="A202" s="3" t="s">
        <v>3</v>
      </c>
      <c r="B202" s="4"/>
      <c r="C202" s="5" t="s">
        <v>123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x14ac:dyDescent="0.3">
      <c r="A203" s="22" t="s">
        <v>2</v>
      </c>
      <c r="B203" s="22"/>
      <c r="C203" s="22"/>
    </row>
    <row r="205" spans="1:24" x14ac:dyDescent="0.3">
      <c r="A205" s="9"/>
      <c r="B205" s="9"/>
      <c r="C205" s="10" t="s">
        <v>5</v>
      </c>
      <c r="D205" s="10"/>
      <c r="E205" s="10"/>
      <c r="F205" s="10"/>
      <c r="G205" s="10"/>
      <c r="H205" s="10"/>
      <c r="I205" s="10"/>
      <c r="J205" s="10"/>
      <c r="K205" s="10" t="s">
        <v>6</v>
      </c>
      <c r="L205" s="10"/>
      <c r="M205" s="4"/>
      <c r="N205" s="6" t="s">
        <v>7</v>
      </c>
      <c r="O205" s="6" t="s">
        <v>7</v>
      </c>
      <c r="P205" s="6" t="s">
        <v>8</v>
      </c>
      <c r="Q205" s="6" t="s">
        <v>8</v>
      </c>
      <c r="R205" s="7"/>
      <c r="S205" s="7"/>
      <c r="T205" s="10"/>
      <c r="U205" s="10"/>
      <c r="V205" s="10"/>
      <c r="W205" s="10"/>
    </row>
    <row r="206" spans="1:24" x14ac:dyDescent="0.3">
      <c r="A206" s="9"/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4"/>
      <c r="N206" s="6" t="s">
        <v>9</v>
      </c>
      <c r="O206" s="6" t="s">
        <v>10</v>
      </c>
      <c r="P206" s="6" t="s">
        <v>11</v>
      </c>
      <c r="Q206" s="6" t="s">
        <v>12</v>
      </c>
      <c r="R206" s="11"/>
      <c r="S206" s="11"/>
      <c r="T206" s="10"/>
      <c r="U206" s="10"/>
      <c r="V206" s="10"/>
      <c r="W206" s="10"/>
    </row>
    <row r="207" spans="1:24" x14ac:dyDescent="0.3">
      <c r="A207" s="8" t="s">
        <v>13</v>
      </c>
      <c r="B207" s="8" t="s">
        <v>14</v>
      </c>
      <c r="C207" s="7"/>
      <c r="D207" s="6" t="s">
        <v>15</v>
      </c>
      <c r="E207" s="6" t="s">
        <v>9</v>
      </c>
      <c r="F207" s="6" t="s">
        <v>10</v>
      </c>
      <c r="G207" s="6" t="s">
        <v>16</v>
      </c>
      <c r="H207" s="7"/>
      <c r="I207" s="6" t="s">
        <v>17</v>
      </c>
      <c r="J207" s="6" t="s">
        <v>18</v>
      </c>
      <c r="K207" s="6" t="s">
        <v>166</v>
      </c>
      <c r="L207" s="6" t="s">
        <v>9</v>
      </c>
      <c r="M207" s="6" t="s">
        <v>10</v>
      </c>
      <c r="N207" s="6" t="s">
        <v>19</v>
      </c>
      <c r="O207" s="6" t="s">
        <v>19</v>
      </c>
      <c r="P207" s="6" t="s">
        <v>8</v>
      </c>
      <c r="Q207" s="6" t="s">
        <v>8</v>
      </c>
      <c r="R207" s="6" t="s">
        <v>17</v>
      </c>
      <c r="S207" s="7"/>
      <c r="T207" s="6" t="s">
        <v>20</v>
      </c>
      <c r="U207" s="7"/>
      <c r="V207" s="7"/>
      <c r="W207" s="7"/>
      <c r="X207" s="7"/>
    </row>
    <row r="208" spans="1:24" x14ac:dyDescent="0.3">
      <c r="A208" s="8" t="s">
        <v>21</v>
      </c>
      <c r="B208" s="8" t="s">
        <v>22</v>
      </c>
      <c r="C208" s="6" t="s">
        <v>23</v>
      </c>
      <c r="D208" s="6" t="s">
        <v>24</v>
      </c>
      <c r="E208" s="6" t="s">
        <v>25</v>
      </c>
      <c r="F208" s="6" t="s">
        <v>26</v>
      </c>
      <c r="G208" s="6" t="s">
        <v>27</v>
      </c>
      <c r="H208" s="6" t="s">
        <v>28</v>
      </c>
      <c r="I208" s="6" t="s">
        <v>29</v>
      </c>
      <c r="J208" s="6" t="s">
        <v>30</v>
      </c>
      <c r="K208" s="6" t="s">
        <v>167</v>
      </c>
      <c r="L208" s="6" t="s">
        <v>25</v>
      </c>
      <c r="M208" s="6" t="s">
        <v>26</v>
      </c>
      <c r="N208" s="6" t="s">
        <v>25</v>
      </c>
      <c r="O208" s="6" t="s">
        <v>26</v>
      </c>
      <c r="P208" s="6" t="s">
        <v>31</v>
      </c>
      <c r="Q208" s="6" t="s">
        <v>32</v>
      </c>
      <c r="R208" s="6" t="s">
        <v>6</v>
      </c>
      <c r="S208" s="6" t="s">
        <v>17</v>
      </c>
      <c r="T208" s="6" t="s">
        <v>6</v>
      </c>
      <c r="U208" s="6"/>
      <c r="V208" s="6"/>
      <c r="W208" s="6"/>
      <c r="X208" s="6"/>
    </row>
    <row r="211" spans="1:24" x14ac:dyDescent="0.3">
      <c r="A211" s="24">
        <v>801</v>
      </c>
      <c r="B211" s="23" t="s">
        <v>185</v>
      </c>
      <c r="K211" s="23">
        <v>17</v>
      </c>
      <c r="R211" s="14">
        <f t="shared" ref="R211:R212" si="48">SUM(J211:M211)</f>
        <v>17</v>
      </c>
      <c r="S211" s="14">
        <f t="shared" ref="S211:S212" si="49">SUM(I211,R211)</f>
        <v>17</v>
      </c>
      <c r="T211" s="15">
        <f t="shared" ref="T211:T212" si="50">R211/S211</f>
        <v>1</v>
      </c>
    </row>
    <row r="212" spans="1:24" x14ac:dyDescent="0.3">
      <c r="A212" s="24">
        <v>804</v>
      </c>
      <c r="B212" s="23" t="s">
        <v>186</v>
      </c>
      <c r="K212" s="23">
        <v>17</v>
      </c>
      <c r="R212" s="14">
        <f t="shared" si="48"/>
        <v>17</v>
      </c>
      <c r="S212" s="14">
        <f t="shared" si="49"/>
        <v>17</v>
      </c>
      <c r="T212" s="15">
        <f t="shared" si="50"/>
        <v>1</v>
      </c>
    </row>
    <row r="213" spans="1:24" x14ac:dyDescent="0.3">
      <c r="A213" s="12">
        <v>808</v>
      </c>
      <c r="B213" s="12" t="s">
        <v>124</v>
      </c>
      <c r="C213" s="13"/>
      <c r="D213" s="14">
        <v>2</v>
      </c>
      <c r="E213" s="13"/>
      <c r="F213" s="13"/>
      <c r="G213" s="13"/>
      <c r="H213" s="13"/>
      <c r="I213" s="14">
        <v>2</v>
      </c>
      <c r="J213" s="13"/>
      <c r="K213" s="23">
        <v>107</v>
      </c>
      <c r="L213" s="13"/>
      <c r="M213" s="13"/>
      <c r="N213" s="13"/>
      <c r="O213" s="13"/>
      <c r="P213" s="13"/>
      <c r="Q213" s="13"/>
      <c r="R213" s="14">
        <f t="shared" ref="R213" si="51">SUM(J213:M213)</f>
        <v>107</v>
      </c>
      <c r="S213" s="14">
        <f t="shared" ref="S213" si="52">SUM(I213,R213)</f>
        <v>109</v>
      </c>
      <c r="T213" s="15">
        <f t="shared" ref="T213" si="53">R213/S213</f>
        <v>0.98165137614678899</v>
      </c>
      <c r="U213" s="13"/>
      <c r="V213" s="13"/>
      <c r="W213" s="14"/>
      <c r="X213" s="15"/>
    </row>
    <row r="214" spans="1:24" x14ac:dyDescent="0.3">
      <c r="A214" s="12">
        <v>809</v>
      </c>
      <c r="B214" s="12" t="s">
        <v>125</v>
      </c>
      <c r="C214" s="13"/>
      <c r="D214" s="13"/>
      <c r="E214" s="14">
        <v>2</v>
      </c>
      <c r="F214" s="14">
        <v>17</v>
      </c>
      <c r="G214" s="14">
        <v>54</v>
      </c>
      <c r="H214" s="14">
        <v>442</v>
      </c>
      <c r="I214" s="14">
        <v>515</v>
      </c>
      <c r="J214" s="13"/>
      <c r="K214" s="23">
        <v>28511</v>
      </c>
      <c r="L214" s="14">
        <v>83</v>
      </c>
      <c r="M214" s="14">
        <v>38</v>
      </c>
      <c r="N214" s="13"/>
      <c r="O214" s="13"/>
      <c r="P214" s="13"/>
      <c r="Q214" s="13"/>
      <c r="R214" s="14">
        <f t="shared" ref="R214:R241" si="54">SUM(J214:M214)</f>
        <v>28632</v>
      </c>
      <c r="S214" s="14">
        <f t="shared" ref="S214:S241" si="55">SUM(I214,R214)</f>
        <v>29147</v>
      </c>
      <c r="T214" s="15">
        <f t="shared" ref="T214:T241" si="56">R214/S214</f>
        <v>0.9823309431502385</v>
      </c>
      <c r="U214" s="14"/>
      <c r="V214" s="15"/>
      <c r="W214" s="14"/>
      <c r="X214" s="15"/>
    </row>
    <row r="215" spans="1:24" x14ac:dyDescent="0.3">
      <c r="A215" s="12">
        <v>811</v>
      </c>
      <c r="B215" s="12" t="s">
        <v>126</v>
      </c>
      <c r="C215" s="13"/>
      <c r="D215" s="13"/>
      <c r="E215" s="13"/>
      <c r="F215" s="13"/>
      <c r="G215" s="13"/>
      <c r="H215" s="14">
        <v>12</v>
      </c>
      <c r="I215" s="14">
        <v>12</v>
      </c>
      <c r="J215" s="13"/>
      <c r="K215" s="23">
        <v>69</v>
      </c>
      <c r="L215" s="13"/>
      <c r="M215" s="13"/>
      <c r="N215" s="13"/>
      <c r="O215" s="13"/>
      <c r="P215" s="13"/>
      <c r="Q215" s="13"/>
      <c r="R215" s="14">
        <f t="shared" si="54"/>
        <v>69</v>
      </c>
      <c r="S215" s="14">
        <f t="shared" si="55"/>
        <v>81</v>
      </c>
      <c r="T215" s="15">
        <f t="shared" si="56"/>
        <v>0.85185185185185186</v>
      </c>
      <c r="U215" s="13"/>
      <c r="V215" s="13"/>
      <c r="W215" s="14"/>
      <c r="X215" s="15"/>
    </row>
    <row r="216" spans="1:24" x14ac:dyDescent="0.3">
      <c r="A216" s="12">
        <v>813</v>
      </c>
      <c r="B216" s="12" t="s">
        <v>127</v>
      </c>
      <c r="C216" s="13"/>
      <c r="D216" s="14">
        <v>110</v>
      </c>
      <c r="E216" s="14">
        <v>197</v>
      </c>
      <c r="F216" s="14">
        <v>67</v>
      </c>
      <c r="G216" s="14">
        <v>54</v>
      </c>
      <c r="H216" s="14">
        <v>1016</v>
      </c>
      <c r="I216" s="14">
        <v>1444</v>
      </c>
      <c r="J216" s="14">
        <v>216</v>
      </c>
      <c r="K216" s="23">
        <v>71609</v>
      </c>
      <c r="L216" s="14">
        <v>275</v>
      </c>
      <c r="M216" s="14">
        <v>1</v>
      </c>
      <c r="N216" s="13"/>
      <c r="O216" s="13"/>
      <c r="P216" s="13"/>
      <c r="Q216" s="13"/>
      <c r="R216" s="14">
        <f t="shared" si="54"/>
        <v>72101</v>
      </c>
      <c r="S216" s="14">
        <f t="shared" si="55"/>
        <v>73545</v>
      </c>
      <c r="T216" s="15">
        <f t="shared" si="56"/>
        <v>0.98036576245835882</v>
      </c>
      <c r="U216" s="14"/>
      <c r="V216" s="15"/>
      <c r="W216" s="14"/>
      <c r="X216" s="15"/>
    </row>
    <row r="217" spans="1:24" x14ac:dyDescent="0.3">
      <c r="A217" s="12">
        <v>814</v>
      </c>
      <c r="B217" s="12" t="s">
        <v>187</v>
      </c>
      <c r="C217" s="13"/>
      <c r="D217" s="14"/>
      <c r="E217" s="14"/>
      <c r="F217" s="14"/>
      <c r="G217" s="14"/>
      <c r="H217" s="14"/>
      <c r="I217" s="14"/>
      <c r="J217" s="14"/>
      <c r="K217" s="23">
        <v>141</v>
      </c>
      <c r="L217" s="14"/>
      <c r="M217" s="14"/>
      <c r="N217" s="13"/>
      <c r="O217" s="13"/>
      <c r="P217" s="13"/>
      <c r="Q217" s="13"/>
      <c r="R217" s="14"/>
      <c r="S217" s="14"/>
      <c r="T217" s="15"/>
      <c r="U217" s="14"/>
      <c r="V217" s="15"/>
      <c r="W217" s="14"/>
      <c r="X217" s="15"/>
    </row>
    <row r="218" spans="1:24" x14ac:dyDescent="0.3">
      <c r="A218" s="12">
        <v>815</v>
      </c>
      <c r="B218" s="12" t="s">
        <v>128</v>
      </c>
      <c r="C218" s="13"/>
      <c r="D218" s="13"/>
      <c r="E218" s="13"/>
      <c r="F218" s="13"/>
      <c r="G218" s="13"/>
      <c r="H218" s="14">
        <v>306</v>
      </c>
      <c r="I218" s="14">
        <v>306</v>
      </c>
      <c r="J218" s="13"/>
      <c r="K218" s="23">
        <v>11</v>
      </c>
      <c r="L218" s="13"/>
      <c r="M218" s="13"/>
      <c r="N218" s="13"/>
      <c r="O218" s="13"/>
      <c r="P218" s="13"/>
      <c r="Q218" s="13"/>
      <c r="R218" s="14">
        <f t="shared" si="54"/>
        <v>11</v>
      </c>
      <c r="S218" s="14">
        <f t="shared" si="55"/>
        <v>317</v>
      </c>
      <c r="T218" s="15">
        <f t="shared" si="56"/>
        <v>3.4700315457413249E-2</v>
      </c>
      <c r="U218" s="13"/>
      <c r="V218" s="13"/>
      <c r="W218" s="14"/>
      <c r="X218" s="15"/>
    </row>
    <row r="219" spans="1:24" x14ac:dyDescent="0.3">
      <c r="A219" s="12">
        <v>816</v>
      </c>
      <c r="B219" s="12" t="s">
        <v>129</v>
      </c>
      <c r="C219" s="13"/>
      <c r="D219" s="13"/>
      <c r="E219" s="13"/>
      <c r="F219" s="13"/>
      <c r="G219" s="13"/>
      <c r="H219" s="14">
        <v>2</v>
      </c>
      <c r="I219" s="14">
        <v>2</v>
      </c>
      <c r="J219" s="13"/>
      <c r="K219" s="23">
        <v>93</v>
      </c>
      <c r="L219" s="13"/>
      <c r="M219" s="13"/>
      <c r="N219" s="13"/>
      <c r="O219" s="13"/>
      <c r="P219" s="13"/>
      <c r="Q219" s="13"/>
      <c r="R219" s="14">
        <f t="shared" si="54"/>
        <v>93</v>
      </c>
      <c r="S219" s="14">
        <f t="shared" si="55"/>
        <v>95</v>
      </c>
      <c r="T219" s="15">
        <f t="shared" si="56"/>
        <v>0.97894736842105268</v>
      </c>
      <c r="U219" s="13"/>
      <c r="V219" s="13"/>
      <c r="W219" s="14"/>
      <c r="X219" s="15"/>
    </row>
    <row r="220" spans="1:24" x14ac:dyDescent="0.3">
      <c r="A220" s="12">
        <v>817</v>
      </c>
      <c r="B220" s="12" t="s">
        <v>130</v>
      </c>
      <c r="C220" s="13"/>
      <c r="D220" s="14">
        <v>28</v>
      </c>
      <c r="E220" s="14">
        <v>29</v>
      </c>
      <c r="F220" s="14">
        <v>11</v>
      </c>
      <c r="G220" s="14">
        <v>4</v>
      </c>
      <c r="H220" s="14">
        <v>629</v>
      </c>
      <c r="I220" s="14">
        <v>701</v>
      </c>
      <c r="J220" s="14">
        <v>8</v>
      </c>
      <c r="K220" s="23">
        <v>5348</v>
      </c>
      <c r="L220" s="14">
        <v>18</v>
      </c>
      <c r="M220" s="13"/>
      <c r="N220" s="13"/>
      <c r="O220" s="13"/>
      <c r="P220" s="13"/>
      <c r="Q220" s="13"/>
      <c r="R220" s="14">
        <f t="shared" si="54"/>
        <v>5374</v>
      </c>
      <c r="S220" s="14">
        <f t="shared" si="55"/>
        <v>6075</v>
      </c>
      <c r="T220" s="15">
        <f t="shared" si="56"/>
        <v>0.88460905349794239</v>
      </c>
      <c r="U220" s="13"/>
      <c r="V220" s="13"/>
      <c r="W220" s="14"/>
      <c r="X220" s="15"/>
    </row>
    <row r="221" spans="1:24" x14ac:dyDescent="0.3">
      <c r="A221" s="12">
        <v>818</v>
      </c>
      <c r="B221" s="12" t="s">
        <v>131</v>
      </c>
      <c r="C221" s="13"/>
      <c r="D221" s="14">
        <v>6</v>
      </c>
      <c r="E221" s="14">
        <v>24</v>
      </c>
      <c r="F221" s="14">
        <v>23</v>
      </c>
      <c r="G221" s="14">
        <v>26</v>
      </c>
      <c r="H221" s="14">
        <v>15</v>
      </c>
      <c r="I221" s="14">
        <v>94</v>
      </c>
      <c r="J221" s="14">
        <v>13</v>
      </c>
      <c r="K221" s="23">
        <v>7253</v>
      </c>
      <c r="L221" s="14">
        <v>34</v>
      </c>
      <c r="M221" s="13"/>
      <c r="N221" s="13"/>
      <c r="O221" s="13"/>
      <c r="P221" s="13"/>
      <c r="Q221" s="13"/>
      <c r="R221" s="14">
        <f t="shared" si="54"/>
        <v>7300</v>
      </c>
      <c r="S221" s="14">
        <f t="shared" si="55"/>
        <v>7394</v>
      </c>
      <c r="T221" s="15">
        <f t="shared" si="56"/>
        <v>0.98728698945090609</v>
      </c>
      <c r="U221" s="13"/>
      <c r="V221" s="13"/>
      <c r="W221" s="14"/>
      <c r="X221" s="15"/>
    </row>
    <row r="222" spans="1:24" x14ac:dyDescent="0.3">
      <c r="A222" s="12">
        <v>819</v>
      </c>
      <c r="B222" s="12" t="s">
        <v>132</v>
      </c>
      <c r="C222" s="13"/>
      <c r="D222" s="13"/>
      <c r="E222" s="13"/>
      <c r="F222" s="13"/>
      <c r="G222" s="13"/>
      <c r="H222" s="14">
        <v>72</v>
      </c>
      <c r="I222" s="14">
        <v>72</v>
      </c>
      <c r="J222" s="13"/>
      <c r="K222" s="23">
        <v>2277</v>
      </c>
      <c r="L222" s="14">
        <v>5</v>
      </c>
      <c r="M222" s="13"/>
      <c r="N222" s="13"/>
      <c r="O222" s="13"/>
      <c r="P222" s="13"/>
      <c r="Q222" s="13"/>
      <c r="R222" s="14">
        <f t="shared" si="54"/>
        <v>2282</v>
      </c>
      <c r="S222" s="14">
        <f t="shared" si="55"/>
        <v>2354</v>
      </c>
      <c r="T222" s="15">
        <f t="shared" si="56"/>
        <v>0.96941376380628719</v>
      </c>
      <c r="U222" s="13"/>
      <c r="V222" s="13"/>
      <c r="W222" s="14"/>
      <c r="X222" s="15"/>
    </row>
    <row r="223" spans="1:24" x14ac:dyDescent="0.3">
      <c r="A223" s="12">
        <v>820</v>
      </c>
      <c r="B223" s="12" t="s">
        <v>188</v>
      </c>
      <c r="C223" s="13"/>
      <c r="D223" s="13"/>
      <c r="E223" s="13"/>
      <c r="F223" s="13"/>
      <c r="G223" s="13"/>
      <c r="H223" s="14"/>
      <c r="I223" s="14"/>
      <c r="J223" s="13"/>
      <c r="K223" s="23">
        <v>3</v>
      </c>
      <c r="L223" s="14"/>
      <c r="M223" s="13"/>
      <c r="N223" s="13"/>
      <c r="O223" s="13"/>
      <c r="P223" s="13"/>
      <c r="Q223" s="13"/>
      <c r="R223" s="14"/>
      <c r="S223" s="14"/>
      <c r="T223" s="15"/>
      <c r="U223" s="13"/>
      <c r="V223" s="13"/>
      <c r="W223" s="14"/>
      <c r="X223" s="15"/>
    </row>
    <row r="224" spans="1:24" x14ac:dyDescent="0.3">
      <c r="A224" s="12">
        <v>821</v>
      </c>
      <c r="B224" s="12" t="s">
        <v>133</v>
      </c>
      <c r="C224" s="13"/>
      <c r="D224" s="14">
        <v>52</v>
      </c>
      <c r="E224" s="14">
        <v>11</v>
      </c>
      <c r="F224" s="14">
        <v>285</v>
      </c>
      <c r="G224" s="14">
        <v>6</v>
      </c>
      <c r="H224" s="14">
        <v>814</v>
      </c>
      <c r="I224" s="14">
        <v>1168</v>
      </c>
      <c r="J224" s="13"/>
      <c r="K224" s="23">
        <v>78345</v>
      </c>
      <c r="L224" s="14">
        <v>11847</v>
      </c>
      <c r="M224" s="14">
        <v>2579</v>
      </c>
      <c r="N224" s="13"/>
      <c r="O224" s="13"/>
      <c r="P224" s="13"/>
      <c r="Q224" s="13"/>
      <c r="R224" s="14">
        <f t="shared" si="54"/>
        <v>92771</v>
      </c>
      <c r="S224" s="14">
        <f t="shared" si="55"/>
        <v>93939</v>
      </c>
      <c r="T224" s="15">
        <f t="shared" si="56"/>
        <v>0.98756639947199776</v>
      </c>
      <c r="U224" s="14"/>
      <c r="V224" s="15"/>
      <c r="W224" s="14"/>
      <c r="X224" s="15"/>
    </row>
    <row r="225" spans="1:24" x14ac:dyDescent="0.3">
      <c r="A225" s="12">
        <v>822</v>
      </c>
      <c r="B225" s="12" t="s">
        <v>134</v>
      </c>
      <c r="C225" s="13"/>
      <c r="D225" s="13"/>
      <c r="E225" s="13"/>
      <c r="F225" s="13"/>
      <c r="G225" s="13"/>
      <c r="H225" s="14">
        <v>37</v>
      </c>
      <c r="I225" s="14">
        <v>37</v>
      </c>
      <c r="J225" s="13"/>
      <c r="K225" s="23">
        <v>296</v>
      </c>
      <c r="L225" s="13"/>
      <c r="M225" s="13"/>
      <c r="N225" s="13"/>
      <c r="O225" s="13"/>
      <c r="P225" s="13"/>
      <c r="Q225" s="13"/>
      <c r="R225" s="14">
        <f t="shared" si="54"/>
        <v>296</v>
      </c>
      <c r="S225" s="14">
        <f t="shared" si="55"/>
        <v>333</v>
      </c>
      <c r="T225" s="15">
        <f t="shared" si="56"/>
        <v>0.88888888888888884</v>
      </c>
      <c r="U225" s="13"/>
      <c r="V225" s="13"/>
      <c r="W225" s="14"/>
      <c r="X225" s="15"/>
    </row>
    <row r="226" spans="1:24" x14ac:dyDescent="0.3">
      <c r="A226" s="12">
        <v>824</v>
      </c>
      <c r="B226" s="12" t="s">
        <v>135</v>
      </c>
      <c r="C226" s="13"/>
      <c r="D226" s="13"/>
      <c r="E226" s="13"/>
      <c r="F226" s="13"/>
      <c r="G226" s="13"/>
      <c r="H226" s="14">
        <v>37</v>
      </c>
      <c r="I226" s="14">
        <v>37</v>
      </c>
      <c r="J226" s="13"/>
      <c r="K226" s="23">
        <v>344</v>
      </c>
      <c r="L226" s="13"/>
      <c r="M226" s="13"/>
      <c r="N226" s="13"/>
      <c r="O226" s="13"/>
      <c r="P226" s="13"/>
      <c r="Q226" s="13"/>
      <c r="R226" s="14">
        <f t="shared" si="54"/>
        <v>344</v>
      </c>
      <c r="S226" s="14">
        <f t="shared" si="55"/>
        <v>381</v>
      </c>
      <c r="T226" s="15">
        <f t="shared" si="56"/>
        <v>0.90288713910761154</v>
      </c>
      <c r="U226" s="13"/>
      <c r="V226" s="13"/>
      <c r="W226" s="14"/>
      <c r="X226" s="15"/>
    </row>
    <row r="227" spans="1:24" x14ac:dyDescent="0.3">
      <c r="A227" s="12">
        <v>827</v>
      </c>
      <c r="B227" s="12" t="s">
        <v>136</v>
      </c>
      <c r="C227" s="13"/>
      <c r="D227" s="13"/>
      <c r="E227" s="13"/>
      <c r="F227" s="13"/>
      <c r="G227" s="14">
        <v>8</v>
      </c>
      <c r="H227" s="13"/>
      <c r="I227" s="14">
        <v>8</v>
      </c>
      <c r="J227" s="13"/>
      <c r="K227" s="23">
        <v>2</v>
      </c>
      <c r="L227" s="13"/>
      <c r="M227" s="13"/>
      <c r="N227" s="13"/>
      <c r="O227" s="13"/>
      <c r="P227" s="13"/>
      <c r="Q227" s="13"/>
      <c r="R227" s="14">
        <f t="shared" si="54"/>
        <v>2</v>
      </c>
      <c r="S227" s="14">
        <f t="shared" si="55"/>
        <v>10</v>
      </c>
      <c r="T227" s="15">
        <f t="shared" si="56"/>
        <v>0.2</v>
      </c>
      <c r="U227" s="13"/>
      <c r="V227" s="13"/>
      <c r="W227" s="14"/>
      <c r="X227" s="15"/>
    </row>
    <row r="228" spans="1:24" x14ac:dyDescent="0.3">
      <c r="A228" s="12">
        <v>828</v>
      </c>
      <c r="B228" s="12" t="s">
        <v>137</v>
      </c>
      <c r="C228" s="13"/>
      <c r="D228" s="13"/>
      <c r="E228" s="13"/>
      <c r="F228" s="13"/>
      <c r="G228" s="13"/>
      <c r="H228" s="14">
        <v>9</v>
      </c>
      <c r="I228" s="14">
        <v>9</v>
      </c>
      <c r="J228" s="13"/>
      <c r="K228" s="23">
        <v>386</v>
      </c>
      <c r="L228" s="13"/>
      <c r="M228" s="13"/>
      <c r="N228" s="13"/>
      <c r="O228" s="13"/>
      <c r="P228" s="13"/>
      <c r="Q228" s="13"/>
      <c r="R228" s="14">
        <f t="shared" si="54"/>
        <v>386</v>
      </c>
      <c r="S228" s="14">
        <f t="shared" si="55"/>
        <v>395</v>
      </c>
      <c r="T228" s="15">
        <f t="shared" si="56"/>
        <v>0.97721518987341771</v>
      </c>
      <c r="U228" s="13"/>
      <c r="V228" s="13"/>
      <c r="W228" s="14"/>
      <c r="X228" s="15"/>
    </row>
    <row r="229" spans="1:24" x14ac:dyDescent="0.3">
      <c r="A229" s="12">
        <v>831</v>
      </c>
      <c r="B229" s="12" t="s">
        <v>138</v>
      </c>
      <c r="C229" s="13"/>
      <c r="D229" s="13"/>
      <c r="E229" s="13"/>
      <c r="F229" s="13"/>
      <c r="G229" s="13"/>
      <c r="H229" s="14">
        <v>7</v>
      </c>
      <c r="I229" s="14">
        <v>7</v>
      </c>
      <c r="J229" s="13"/>
      <c r="K229" s="23">
        <v>8</v>
      </c>
      <c r="L229" s="13"/>
      <c r="M229" s="13"/>
      <c r="N229" s="13"/>
      <c r="O229" s="13"/>
      <c r="P229" s="13"/>
      <c r="Q229" s="13"/>
      <c r="R229" s="14">
        <f t="shared" si="54"/>
        <v>8</v>
      </c>
      <c r="S229" s="14">
        <f t="shared" si="55"/>
        <v>15</v>
      </c>
      <c r="T229" s="15">
        <f t="shared" si="56"/>
        <v>0.53333333333333333</v>
      </c>
      <c r="U229" s="13"/>
      <c r="V229" s="13"/>
      <c r="W229" s="14"/>
      <c r="X229" s="15"/>
    </row>
    <row r="230" spans="1:24" x14ac:dyDescent="0.3">
      <c r="A230" s="12">
        <v>832</v>
      </c>
      <c r="B230" s="12" t="s">
        <v>139</v>
      </c>
      <c r="C230" s="13"/>
      <c r="D230" s="13"/>
      <c r="E230" s="13"/>
      <c r="F230" s="13"/>
      <c r="G230" s="13"/>
      <c r="H230" s="14">
        <v>14</v>
      </c>
      <c r="I230" s="14">
        <v>14</v>
      </c>
      <c r="J230" s="13"/>
      <c r="K230" s="23">
        <v>2162</v>
      </c>
      <c r="L230" s="13"/>
      <c r="M230" s="13"/>
      <c r="N230" s="13"/>
      <c r="O230" s="13"/>
      <c r="P230" s="13"/>
      <c r="Q230" s="13"/>
      <c r="R230" s="14">
        <f t="shared" si="54"/>
        <v>2162</v>
      </c>
      <c r="S230" s="14">
        <f t="shared" si="55"/>
        <v>2176</v>
      </c>
      <c r="T230" s="15">
        <f t="shared" si="56"/>
        <v>0.9935661764705882</v>
      </c>
      <c r="U230" s="13"/>
      <c r="V230" s="13"/>
      <c r="W230" s="14"/>
      <c r="X230" s="15"/>
    </row>
    <row r="231" spans="1:24" x14ac:dyDescent="0.3">
      <c r="A231" s="12">
        <v>833</v>
      </c>
      <c r="B231" s="12" t="s">
        <v>140</v>
      </c>
      <c r="C231" s="13"/>
      <c r="D231" s="13"/>
      <c r="E231" s="13"/>
      <c r="F231" s="13"/>
      <c r="G231" s="13"/>
      <c r="H231" s="14">
        <v>12</v>
      </c>
      <c r="I231" s="14">
        <v>12</v>
      </c>
      <c r="J231" s="13"/>
      <c r="K231" s="23">
        <v>11</v>
      </c>
      <c r="L231" s="13"/>
      <c r="M231" s="13"/>
      <c r="N231" s="13"/>
      <c r="O231" s="13"/>
      <c r="P231" s="13"/>
      <c r="Q231" s="13"/>
      <c r="R231" s="14">
        <f t="shared" si="54"/>
        <v>11</v>
      </c>
      <c r="S231" s="14">
        <f t="shared" si="55"/>
        <v>23</v>
      </c>
      <c r="T231" s="15">
        <f t="shared" si="56"/>
        <v>0.47826086956521741</v>
      </c>
      <c r="U231" s="13"/>
      <c r="V231" s="13"/>
      <c r="W231" s="13"/>
      <c r="X231" s="13"/>
    </row>
    <row r="232" spans="1:24" x14ac:dyDescent="0.3">
      <c r="A232" s="12">
        <v>834</v>
      </c>
      <c r="B232" s="12" t="s">
        <v>141</v>
      </c>
      <c r="C232" s="13"/>
      <c r="D232" s="13"/>
      <c r="E232" s="13"/>
      <c r="F232" s="13"/>
      <c r="G232" s="13"/>
      <c r="H232" s="14">
        <v>7</v>
      </c>
      <c r="I232" s="14">
        <v>7</v>
      </c>
      <c r="J232" s="13"/>
      <c r="K232" s="23">
        <v>13</v>
      </c>
      <c r="L232" s="13"/>
      <c r="M232" s="13"/>
      <c r="N232" s="13"/>
      <c r="O232" s="13"/>
      <c r="P232" s="13"/>
      <c r="Q232" s="13"/>
      <c r="R232" s="14">
        <f t="shared" si="54"/>
        <v>13</v>
      </c>
      <c r="S232" s="14">
        <f t="shared" si="55"/>
        <v>20</v>
      </c>
      <c r="T232" s="15">
        <f t="shared" si="56"/>
        <v>0.65</v>
      </c>
      <c r="U232" s="13"/>
      <c r="V232" s="13"/>
      <c r="W232" s="14"/>
      <c r="X232" s="15"/>
    </row>
    <row r="233" spans="1:24" x14ac:dyDescent="0.3">
      <c r="A233" s="12">
        <v>835</v>
      </c>
      <c r="B233" s="12" t="s">
        <v>189</v>
      </c>
      <c r="C233" s="13"/>
      <c r="D233" s="13"/>
      <c r="E233" s="13"/>
      <c r="F233" s="13"/>
      <c r="G233" s="13"/>
      <c r="H233" s="14"/>
      <c r="I233" s="14"/>
      <c r="J233" s="13"/>
      <c r="K233" s="23">
        <v>2</v>
      </c>
      <c r="L233" s="13"/>
      <c r="M233" s="13"/>
      <c r="N233" s="13"/>
      <c r="O233" s="13"/>
      <c r="P233" s="13"/>
      <c r="Q233" s="13"/>
      <c r="R233" s="14"/>
      <c r="S233" s="14"/>
      <c r="T233" s="15"/>
      <c r="U233" s="13"/>
      <c r="V233" s="13"/>
      <c r="W233" s="14"/>
      <c r="X233" s="15"/>
    </row>
    <row r="234" spans="1:24" x14ac:dyDescent="0.3">
      <c r="A234" s="12">
        <v>837</v>
      </c>
      <c r="B234" s="12" t="s">
        <v>142</v>
      </c>
      <c r="C234" s="13"/>
      <c r="D234" s="13"/>
      <c r="E234" s="13"/>
      <c r="F234" s="13"/>
      <c r="G234" s="13"/>
      <c r="H234" s="14">
        <v>208</v>
      </c>
      <c r="I234" s="14">
        <v>208</v>
      </c>
      <c r="J234" s="13"/>
      <c r="K234" s="23">
        <v>74</v>
      </c>
      <c r="L234" s="13"/>
      <c r="M234" s="13"/>
      <c r="N234" s="13"/>
      <c r="O234" s="13"/>
      <c r="P234" s="13"/>
      <c r="Q234" s="13"/>
      <c r="R234" s="14">
        <f t="shared" si="54"/>
        <v>74</v>
      </c>
      <c r="S234" s="14">
        <f t="shared" si="55"/>
        <v>282</v>
      </c>
      <c r="T234" s="15">
        <f t="shared" si="56"/>
        <v>0.26241134751773049</v>
      </c>
      <c r="U234" s="13"/>
      <c r="V234" s="13"/>
      <c r="W234" s="14"/>
      <c r="X234" s="15"/>
    </row>
    <row r="235" spans="1:24" x14ac:dyDescent="0.3">
      <c r="A235" s="12">
        <v>838</v>
      </c>
      <c r="B235" s="12" t="s">
        <v>143</v>
      </c>
      <c r="C235" s="13"/>
      <c r="D235" s="13"/>
      <c r="E235" s="13"/>
      <c r="F235" s="14">
        <v>1</v>
      </c>
      <c r="G235" s="13"/>
      <c r="H235" s="13"/>
      <c r="I235" s="14">
        <v>1</v>
      </c>
      <c r="J235" s="13"/>
      <c r="K235" s="23"/>
      <c r="L235" s="13"/>
      <c r="M235" s="13"/>
      <c r="N235" s="13"/>
      <c r="O235" s="13"/>
      <c r="P235" s="13"/>
      <c r="Q235" s="13"/>
      <c r="R235" s="14">
        <f t="shared" si="54"/>
        <v>0</v>
      </c>
      <c r="S235" s="14">
        <f t="shared" si="55"/>
        <v>1</v>
      </c>
      <c r="T235" s="15">
        <f t="shared" si="56"/>
        <v>0</v>
      </c>
      <c r="U235" s="13"/>
      <c r="V235" s="13"/>
      <c r="W235" s="13"/>
      <c r="X235" s="13"/>
    </row>
    <row r="236" spans="1:24" x14ac:dyDescent="0.3">
      <c r="A236" s="12">
        <v>841</v>
      </c>
      <c r="B236" s="12" t="s">
        <v>144</v>
      </c>
      <c r="C236" s="13"/>
      <c r="D236" s="14">
        <v>8</v>
      </c>
      <c r="E236" s="14">
        <v>3</v>
      </c>
      <c r="F236" s="14">
        <v>8</v>
      </c>
      <c r="G236" s="13"/>
      <c r="H236" s="14">
        <v>580</v>
      </c>
      <c r="I236" s="14">
        <v>599</v>
      </c>
      <c r="J236" s="14">
        <v>1</v>
      </c>
      <c r="K236" s="23">
        <v>2603</v>
      </c>
      <c r="L236" s="14">
        <v>35</v>
      </c>
      <c r="M236" s="13"/>
      <c r="N236" s="13"/>
      <c r="O236" s="13"/>
      <c r="P236" s="13"/>
      <c r="Q236" s="13"/>
      <c r="R236" s="14">
        <f t="shared" si="54"/>
        <v>2639</v>
      </c>
      <c r="S236" s="14">
        <f t="shared" si="55"/>
        <v>3238</v>
      </c>
      <c r="T236" s="15">
        <f t="shared" si="56"/>
        <v>0.81500926497838166</v>
      </c>
      <c r="U236" s="13"/>
      <c r="V236" s="13"/>
      <c r="W236" s="14"/>
      <c r="X236" s="15"/>
    </row>
    <row r="237" spans="1:24" x14ac:dyDescent="0.3">
      <c r="A237" s="12">
        <v>842</v>
      </c>
      <c r="B237" s="12" t="s">
        <v>145</v>
      </c>
      <c r="C237" s="13"/>
      <c r="D237" s="13"/>
      <c r="E237" s="14">
        <v>1</v>
      </c>
      <c r="F237" s="14">
        <v>1</v>
      </c>
      <c r="G237" s="14">
        <v>6</v>
      </c>
      <c r="H237" s="13"/>
      <c r="I237" s="14">
        <v>8</v>
      </c>
      <c r="J237" s="13"/>
      <c r="K237" s="23">
        <v>264</v>
      </c>
      <c r="L237" s="13"/>
      <c r="M237" s="14">
        <v>1</v>
      </c>
      <c r="N237" s="13"/>
      <c r="O237" s="13"/>
      <c r="P237" s="13"/>
      <c r="Q237" s="13"/>
      <c r="R237" s="14">
        <f t="shared" si="54"/>
        <v>265</v>
      </c>
      <c r="S237" s="14">
        <f t="shared" si="55"/>
        <v>273</v>
      </c>
      <c r="T237" s="15">
        <f t="shared" si="56"/>
        <v>0.97069597069597069</v>
      </c>
      <c r="U237" s="13"/>
      <c r="V237" s="13"/>
      <c r="W237" s="14"/>
      <c r="X237" s="15"/>
    </row>
    <row r="238" spans="1:24" x14ac:dyDescent="0.3">
      <c r="A238" s="12">
        <v>890</v>
      </c>
      <c r="B238" s="12" t="s">
        <v>146</v>
      </c>
      <c r="C238" s="13"/>
      <c r="D238" s="13"/>
      <c r="E238" s="13"/>
      <c r="F238" s="13"/>
      <c r="G238" s="13"/>
      <c r="H238" s="14">
        <v>2</v>
      </c>
      <c r="I238" s="14">
        <v>2</v>
      </c>
      <c r="J238" s="13"/>
      <c r="K238" s="23">
        <v>2</v>
      </c>
      <c r="L238" s="13"/>
      <c r="M238" s="13"/>
      <c r="N238" s="13"/>
      <c r="O238" s="13"/>
      <c r="P238" s="13"/>
      <c r="Q238" s="13"/>
      <c r="R238" s="14">
        <f t="shared" si="54"/>
        <v>2</v>
      </c>
      <c r="S238" s="14">
        <f t="shared" si="55"/>
        <v>4</v>
      </c>
      <c r="T238" s="15">
        <f t="shared" si="56"/>
        <v>0.5</v>
      </c>
      <c r="U238" s="13"/>
      <c r="V238" s="13"/>
      <c r="W238" s="13"/>
      <c r="X238" s="13"/>
    </row>
    <row r="239" spans="1:24" x14ac:dyDescent="0.3">
      <c r="A239" s="12">
        <v>891</v>
      </c>
      <c r="B239" s="12" t="s">
        <v>147</v>
      </c>
      <c r="C239" s="13"/>
      <c r="D239" s="13"/>
      <c r="E239" s="13"/>
      <c r="F239" s="13"/>
      <c r="G239" s="13"/>
      <c r="H239" s="14">
        <v>2</v>
      </c>
      <c r="I239" s="14">
        <v>2</v>
      </c>
      <c r="J239" s="13"/>
      <c r="K239" s="23">
        <v>43</v>
      </c>
      <c r="L239" s="13"/>
      <c r="M239" s="13"/>
      <c r="N239" s="13"/>
      <c r="O239" s="13"/>
      <c r="P239" s="13"/>
      <c r="Q239" s="13"/>
      <c r="R239" s="14">
        <f t="shared" si="54"/>
        <v>43</v>
      </c>
      <c r="S239" s="14">
        <f t="shared" si="55"/>
        <v>45</v>
      </c>
      <c r="T239" s="15">
        <f t="shared" si="56"/>
        <v>0.9555555555555556</v>
      </c>
      <c r="U239" s="13"/>
      <c r="V239" s="13"/>
      <c r="W239" s="14"/>
      <c r="X239" s="15"/>
    </row>
    <row r="240" spans="1:24" x14ac:dyDescent="0.3">
      <c r="A240" s="12">
        <v>892</v>
      </c>
      <c r="B240" s="12" t="s">
        <v>190</v>
      </c>
      <c r="C240" s="13"/>
      <c r="D240" s="13"/>
      <c r="E240" s="13"/>
      <c r="F240" s="13"/>
      <c r="G240" s="13"/>
      <c r="H240" s="14"/>
      <c r="I240" s="14"/>
      <c r="J240" s="13"/>
      <c r="K240" s="23">
        <v>46</v>
      </c>
      <c r="L240" s="13"/>
      <c r="M240" s="13"/>
      <c r="N240" s="13"/>
      <c r="O240" s="13"/>
      <c r="P240" s="13"/>
      <c r="Q240" s="13"/>
      <c r="R240" s="14"/>
      <c r="S240" s="14"/>
      <c r="T240" s="15"/>
      <c r="U240" s="13"/>
      <c r="V240" s="13"/>
      <c r="W240" s="14"/>
      <c r="X240" s="15"/>
    </row>
    <row r="241" spans="1:24" x14ac:dyDescent="0.3">
      <c r="A241" s="12">
        <v>893</v>
      </c>
      <c r="B241" s="12" t="s">
        <v>148</v>
      </c>
      <c r="C241" s="13"/>
      <c r="D241" s="13"/>
      <c r="E241" s="13"/>
      <c r="F241" s="13"/>
      <c r="G241" s="13"/>
      <c r="H241" s="14">
        <v>3</v>
      </c>
      <c r="I241" s="14">
        <v>3</v>
      </c>
      <c r="J241" s="13"/>
      <c r="K241" s="23">
        <v>144</v>
      </c>
      <c r="L241" s="13"/>
      <c r="M241" s="13"/>
      <c r="N241" s="13"/>
      <c r="O241" s="13"/>
      <c r="P241" s="13"/>
      <c r="Q241" s="13"/>
      <c r="R241" s="14">
        <f t="shared" si="54"/>
        <v>144</v>
      </c>
      <c r="S241" s="14">
        <f t="shared" si="55"/>
        <v>147</v>
      </c>
      <c r="T241" s="15">
        <f t="shared" si="56"/>
        <v>0.97959183673469385</v>
      </c>
      <c r="U241" s="13"/>
      <c r="V241" s="13"/>
      <c r="W241" s="14"/>
      <c r="X241" s="15"/>
    </row>
    <row r="242" spans="1:24" x14ac:dyDescent="0.3">
      <c r="K242" s="23"/>
    </row>
    <row r="243" spans="1:24" x14ac:dyDescent="0.3">
      <c r="K243" s="23"/>
    </row>
    <row r="244" spans="1:24" x14ac:dyDescent="0.3">
      <c r="A244" s="13"/>
      <c r="B244" s="16" t="s">
        <v>54</v>
      </c>
      <c r="C244" s="13"/>
      <c r="D244" s="14">
        <v>206</v>
      </c>
      <c r="E244" s="14">
        <v>267</v>
      </c>
      <c r="F244" s="14">
        <v>413</v>
      </c>
      <c r="G244" s="14">
        <v>158</v>
      </c>
      <c r="H244" s="14">
        <v>4226</v>
      </c>
      <c r="I244" s="14">
        <v>5270</v>
      </c>
      <c r="J244" s="14">
        <v>238</v>
      </c>
      <c r="K244" s="23">
        <f>SUM(K211:K241)</f>
        <v>200201</v>
      </c>
      <c r="L244" s="14">
        <v>12297</v>
      </c>
      <c r="M244" s="14">
        <v>2619</v>
      </c>
      <c r="N244" s="13"/>
      <c r="O244" s="13"/>
      <c r="P244" s="13"/>
      <c r="Q244" s="13"/>
      <c r="R244" s="14">
        <f t="shared" ref="R244" si="57">SUM(J244:M244)</f>
        <v>215355</v>
      </c>
      <c r="S244" s="14">
        <f t="shared" ref="S244" si="58">SUM(I244,R244)</f>
        <v>220625</v>
      </c>
      <c r="T244" s="15">
        <f t="shared" ref="T244" si="59">R244/S244</f>
        <v>0.97611331444759208</v>
      </c>
      <c r="U244" s="14"/>
      <c r="V244" s="15"/>
      <c r="W244" s="14"/>
      <c r="X244" s="15"/>
    </row>
    <row r="245" spans="1:24" x14ac:dyDescent="0.3">
      <c r="A245" s="13"/>
      <c r="B245" s="16" t="s">
        <v>55</v>
      </c>
      <c r="C245" s="15">
        <v>0</v>
      </c>
      <c r="D245" s="17">
        <v>7.9000000000000001E-2</v>
      </c>
      <c r="E245" s="17">
        <v>7.4999999999999997E-2</v>
      </c>
      <c r="F245" s="17">
        <v>6.8000000000000005E-2</v>
      </c>
      <c r="G245" s="17">
        <v>0.20100000000000001</v>
      </c>
      <c r="H245" s="17">
        <v>0.28699999999999998</v>
      </c>
      <c r="I245" s="15">
        <v>0.19</v>
      </c>
      <c r="J245" s="17">
        <v>6.0000000000000001E-3</v>
      </c>
      <c r="K245" s="17">
        <f>K244/$I$309</f>
        <v>0.11198220375625142</v>
      </c>
      <c r="L245" s="17">
        <v>0.13600000000000001</v>
      </c>
      <c r="M245" s="17">
        <v>0.157</v>
      </c>
      <c r="N245" s="15">
        <v>0</v>
      </c>
      <c r="O245" s="15">
        <v>0</v>
      </c>
      <c r="P245" s="15">
        <v>0</v>
      </c>
      <c r="Q245" s="15">
        <v>0</v>
      </c>
      <c r="R245" s="17">
        <f>R244/$P$309</f>
        <v>0.11133381377829292</v>
      </c>
      <c r="S245" s="17">
        <f>S244/$Q$309</f>
        <v>0.1124422117109105</v>
      </c>
      <c r="T245" s="13"/>
      <c r="U245" s="17"/>
      <c r="V245" s="13"/>
      <c r="W245" s="17"/>
      <c r="X245" s="13"/>
    </row>
    <row r="247" spans="1:24" ht="17.399999999999999" customHeight="1" x14ac:dyDescent="0.3">
      <c r="A247" s="1" t="s">
        <v>0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7.399999999999999" customHeight="1" x14ac:dyDescent="0.3">
      <c r="A248" s="1" t="s">
        <v>1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2"/>
      <c r="X248" s="2"/>
    </row>
    <row r="251" spans="1:24" ht="31.2" x14ac:dyDescent="0.3">
      <c r="A251" s="3" t="s">
        <v>3</v>
      </c>
      <c r="B251" s="4"/>
      <c r="C251" s="5" t="s">
        <v>149</v>
      </c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x14ac:dyDescent="0.3">
      <c r="A252" s="22" t="s">
        <v>2</v>
      </c>
      <c r="B252" s="22"/>
      <c r="C252" s="22"/>
    </row>
    <row r="254" spans="1:24" x14ac:dyDescent="0.3">
      <c r="A254" s="9"/>
      <c r="B254" s="9"/>
      <c r="C254" s="10" t="s">
        <v>5</v>
      </c>
      <c r="D254" s="10"/>
      <c r="E254" s="10"/>
      <c r="F254" s="10"/>
      <c r="G254" s="10"/>
      <c r="H254" s="10"/>
      <c r="I254" s="10"/>
      <c r="J254" s="10"/>
      <c r="K254" s="10" t="s">
        <v>6</v>
      </c>
      <c r="L254" s="10"/>
      <c r="M254" s="4"/>
      <c r="N254" s="6" t="s">
        <v>7</v>
      </c>
      <c r="O254" s="6" t="s">
        <v>7</v>
      </c>
      <c r="P254" s="6" t="s">
        <v>8</v>
      </c>
      <c r="Q254" s="6" t="s">
        <v>8</v>
      </c>
      <c r="R254" s="7"/>
      <c r="S254" s="7"/>
      <c r="T254" s="10"/>
      <c r="U254" s="10"/>
      <c r="V254" s="10"/>
      <c r="W254" s="10"/>
    </row>
    <row r="255" spans="1:24" x14ac:dyDescent="0.3">
      <c r="A255" s="9"/>
      <c r="B255" s="9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4"/>
      <c r="N255" s="6" t="s">
        <v>9</v>
      </c>
      <c r="O255" s="6" t="s">
        <v>10</v>
      </c>
      <c r="P255" s="6" t="s">
        <v>11</v>
      </c>
      <c r="Q255" s="6" t="s">
        <v>12</v>
      </c>
      <c r="R255" s="11"/>
      <c r="S255" s="11"/>
      <c r="T255" s="10"/>
      <c r="U255" s="10"/>
      <c r="V255" s="10"/>
      <c r="W255" s="10"/>
    </row>
    <row r="256" spans="1:24" x14ac:dyDescent="0.3">
      <c r="A256" s="8" t="s">
        <v>13</v>
      </c>
      <c r="B256" s="8" t="s">
        <v>14</v>
      </c>
      <c r="C256" s="7"/>
      <c r="D256" s="6" t="s">
        <v>15</v>
      </c>
      <c r="E256" s="6" t="s">
        <v>9</v>
      </c>
      <c r="F256" s="6" t="s">
        <v>10</v>
      </c>
      <c r="G256" s="6" t="s">
        <v>16</v>
      </c>
      <c r="H256" s="7"/>
      <c r="I256" s="6" t="s">
        <v>17</v>
      </c>
      <c r="J256" s="6" t="s">
        <v>18</v>
      </c>
      <c r="K256" s="6" t="s">
        <v>166</v>
      </c>
      <c r="L256" s="6" t="s">
        <v>9</v>
      </c>
      <c r="M256" s="6" t="s">
        <v>10</v>
      </c>
      <c r="N256" s="6" t="s">
        <v>19</v>
      </c>
      <c r="O256" s="6" t="s">
        <v>19</v>
      </c>
      <c r="P256" s="6" t="s">
        <v>8</v>
      </c>
      <c r="Q256" s="6" t="s">
        <v>8</v>
      </c>
      <c r="R256" s="6" t="s">
        <v>17</v>
      </c>
      <c r="S256" s="7"/>
      <c r="T256" s="6" t="s">
        <v>20</v>
      </c>
      <c r="U256" s="7"/>
      <c r="V256" s="7"/>
      <c r="W256" s="7"/>
      <c r="X256" s="7"/>
    </row>
    <row r="257" spans="1:24" x14ac:dyDescent="0.3">
      <c r="A257" s="8" t="s">
        <v>21</v>
      </c>
      <c r="B257" s="8" t="s">
        <v>22</v>
      </c>
      <c r="C257" s="6" t="s">
        <v>23</v>
      </c>
      <c r="D257" s="6" t="s">
        <v>24</v>
      </c>
      <c r="E257" s="6" t="s">
        <v>25</v>
      </c>
      <c r="F257" s="6" t="s">
        <v>26</v>
      </c>
      <c r="G257" s="6" t="s">
        <v>27</v>
      </c>
      <c r="H257" s="6" t="s">
        <v>28</v>
      </c>
      <c r="I257" s="6" t="s">
        <v>29</v>
      </c>
      <c r="J257" s="6" t="s">
        <v>30</v>
      </c>
      <c r="K257" s="6" t="s">
        <v>167</v>
      </c>
      <c r="L257" s="6" t="s">
        <v>25</v>
      </c>
      <c r="M257" s="6" t="s">
        <v>26</v>
      </c>
      <c r="N257" s="6" t="s">
        <v>25</v>
      </c>
      <c r="O257" s="6" t="s">
        <v>26</v>
      </c>
      <c r="P257" s="6" t="s">
        <v>31</v>
      </c>
      <c r="Q257" s="6" t="s">
        <v>32</v>
      </c>
      <c r="R257" s="6" t="s">
        <v>6</v>
      </c>
      <c r="S257" s="6" t="s">
        <v>17</v>
      </c>
      <c r="T257" s="6" t="s">
        <v>6</v>
      </c>
      <c r="U257" s="6"/>
      <c r="V257" s="6"/>
      <c r="W257" s="6"/>
      <c r="X257" s="6"/>
    </row>
    <row r="260" spans="1:24" x14ac:dyDescent="0.3">
      <c r="A260" s="24">
        <v>401</v>
      </c>
      <c r="B260" s="23" t="s">
        <v>181</v>
      </c>
      <c r="K260" s="23">
        <v>19</v>
      </c>
      <c r="R260" s="14">
        <f t="shared" ref="R260" si="60">SUM(J260:M260)</f>
        <v>19</v>
      </c>
      <c r="S260" s="14">
        <f t="shared" ref="S260" si="61">SUM(I260,R260)</f>
        <v>19</v>
      </c>
      <c r="T260" s="15">
        <f t="shared" ref="T260" si="62">R260/S260</f>
        <v>1</v>
      </c>
    </row>
    <row r="261" spans="1:24" x14ac:dyDescent="0.3">
      <c r="A261" s="12">
        <v>404</v>
      </c>
      <c r="B261" s="12" t="s">
        <v>150</v>
      </c>
      <c r="C261" s="13"/>
      <c r="D261" s="13"/>
      <c r="E261" s="13"/>
      <c r="F261" s="14">
        <v>1</v>
      </c>
      <c r="G261" s="13"/>
      <c r="H261" s="13"/>
      <c r="I261" s="14">
        <v>1</v>
      </c>
      <c r="J261" s="13"/>
      <c r="K261" s="23">
        <v>12</v>
      </c>
      <c r="L261" s="13"/>
      <c r="M261" s="13"/>
      <c r="N261" s="13"/>
      <c r="O261" s="13"/>
      <c r="P261" s="13"/>
      <c r="Q261" s="13"/>
      <c r="R261" s="14">
        <f t="shared" ref="R261" si="63">SUM(J261:M261)</f>
        <v>12</v>
      </c>
      <c r="S261" s="14">
        <f t="shared" ref="S261" si="64">SUM(I261,R261)</f>
        <v>13</v>
      </c>
      <c r="T261" s="15">
        <f t="shared" ref="T261" si="65">R261/S261</f>
        <v>0.92307692307692313</v>
      </c>
      <c r="U261" s="13"/>
      <c r="V261" s="13"/>
      <c r="W261" s="14"/>
      <c r="X261" s="15"/>
    </row>
    <row r="262" spans="1:24" x14ac:dyDescent="0.3">
      <c r="A262" s="12">
        <v>410</v>
      </c>
      <c r="B262" s="12" t="s">
        <v>151</v>
      </c>
      <c r="C262" s="13"/>
      <c r="D262" s="14">
        <v>768</v>
      </c>
      <c r="E262" s="14">
        <v>446</v>
      </c>
      <c r="F262" s="14">
        <v>338</v>
      </c>
      <c r="G262" s="14">
        <v>2</v>
      </c>
      <c r="H262" s="14">
        <v>327</v>
      </c>
      <c r="I262" s="14">
        <v>1881</v>
      </c>
      <c r="J262" s="14">
        <v>1488</v>
      </c>
      <c r="K262" s="23">
        <v>92252</v>
      </c>
      <c r="L262" s="14">
        <v>5813</v>
      </c>
      <c r="M262" s="14">
        <v>320</v>
      </c>
      <c r="N262" s="13"/>
      <c r="O262" s="13"/>
      <c r="P262" s="13"/>
      <c r="Q262" s="13"/>
      <c r="R262" s="14">
        <f t="shared" ref="R262:R269" si="66">SUM(J262:M262)</f>
        <v>99873</v>
      </c>
      <c r="S262" s="14">
        <f t="shared" ref="S262:S269" si="67">SUM(I262,R262)</f>
        <v>101754</v>
      </c>
      <c r="T262" s="15">
        <f t="shared" ref="T262:T269" si="68">R262/S262</f>
        <v>0.98151424022642841</v>
      </c>
      <c r="U262" s="14"/>
      <c r="V262" s="15"/>
      <c r="W262" s="14"/>
      <c r="X262" s="15"/>
    </row>
    <row r="263" spans="1:24" x14ac:dyDescent="0.3">
      <c r="A263" s="12">
        <v>414</v>
      </c>
      <c r="B263" s="12" t="s">
        <v>152</v>
      </c>
      <c r="C263" s="13"/>
      <c r="D263" s="13"/>
      <c r="E263" s="13"/>
      <c r="F263" s="13"/>
      <c r="G263" s="13"/>
      <c r="H263" s="13"/>
      <c r="I263" s="13"/>
      <c r="J263" s="13"/>
      <c r="K263" s="23">
        <v>26</v>
      </c>
      <c r="L263" s="14">
        <v>2</v>
      </c>
      <c r="M263" s="13"/>
      <c r="N263" s="13"/>
      <c r="O263" s="13"/>
      <c r="P263" s="13"/>
      <c r="Q263" s="13"/>
      <c r="R263" s="14">
        <f t="shared" si="66"/>
        <v>28</v>
      </c>
      <c r="S263" s="14">
        <f t="shared" si="67"/>
        <v>28</v>
      </c>
      <c r="T263" s="15">
        <f t="shared" si="68"/>
        <v>1</v>
      </c>
      <c r="U263" s="13"/>
      <c r="V263" s="13"/>
      <c r="W263" s="14"/>
      <c r="X263" s="15"/>
    </row>
    <row r="264" spans="1:24" x14ac:dyDescent="0.3">
      <c r="A264" s="12">
        <v>417</v>
      </c>
      <c r="B264" s="12" t="s">
        <v>153</v>
      </c>
      <c r="C264" s="13"/>
      <c r="D264" s="14">
        <v>4</v>
      </c>
      <c r="E264" s="13"/>
      <c r="F264" s="14">
        <v>217</v>
      </c>
      <c r="G264" s="14">
        <v>4</v>
      </c>
      <c r="H264" s="14">
        <v>32</v>
      </c>
      <c r="I264" s="14">
        <v>257</v>
      </c>
      <c r="J264" s="13"/>
      <c r="K264" s="23">
        <v>233728</v>
      </c>
      <c r="L264" s="14">
        <v>6813</v>
      </c>
      <c r="M264" s="14">
        <v>611</v>
      </c>
      <c r="N264" s="13"/>
      <c r="O264" s="13"/>
      <c r="P264" s="13"/>
      <c r="Q264" s="13"/>
      <c r="R264" s="14">
        <f t="shared" si="66"/>
        <v>241152</v>
      </c>
      <c r="S264" s="14">
        <f t="shared" si="67"/>
        <v>241409</v>
      </c>
      <c r="T264" s="15">
        <f t="shared" si="68"/>
        <v>0.99893541665803676</v>
      </c>
      <c r="U264" s="14"/>
      <c r="V264" s="15"/>
      <c r="W264" s="14"/>
      <c r="X264" s="15"/>
    </row>
    <row r="265" spans="1:24" x14ac:dyDescent="0.3">
      <c r="A265" s="12">
        <v>427</v>
      </c>
      <c r="B265" s="12" t="s">
        <v>154</v>
      </c>
      <c r="C265" s="13"/>
      <c r="D265" s="14">
        <v>4</v>
      </c>
      <c r="E265" s="14">
        <v>230</v>
      </c>
      <c r="F265" s="14">
        <v>80</v>
      </c>
      <c r="G265" s="14">
        <v>12</v>
      </c>
      <c r="H265" s="14">
        <v>687</v>
      </c>
      <c r="I265" s="14">
        <v>1013</v>
      </c>
      <c r="J265" s="14">
        <v>726</v>
      </c>
      <c r="K265" s="23">
        <v>116156</v>
      </c>
      <c r="L265" s="14">
        <v>692</v>
      </c>
      <c r="M265" s="13"/>
      <c r="N265" s="13"/>
      <c r="O265" s="13"/>
      <c r="P265" s="13"/>
      <c r="Q265" s="13"/>
      <c r="R265" s="14">
        <f t="shared" si="66"/>
        <v>117574</v>
      </c>
      <c r="S265" s="14">
        <f t="shared" si="67"/>
        <v>118587</v>
      </c>
      <c r="T265" s="15">
        <f t="shared" si="68"/>
        <v>0.99145774831979894</v>
      </c>
      <c r="U265" s="14"/>
      <c r="V265" s="15"/>
      <c r="W265" s="14"/>
      <c r="X265" s="15"/>
    </row>
    <row r="266" spans="1:24" x14ac:dyDescent="0.3">
      <c r="A266" s="12">
        <v>457</v>
      </c>
      <c r="B266" s="12" t="s">
        <v>155</v>
      </c>
      <c r="C266" s="13"/>
      <c r="D266" s="14">
        <v>4</v>
      </c>
      <c r="E266" s="13"/>
      <c r="F266" s="14">
        <v>3</v>
      </c>
      <c r="G266" s="14">
        <v>2</v>
      </c>
      <c r="H266" s="14">
        <v>1</v>
      </c>
      <c r="I266" s="14">
        <v>10</v>
      </c>
      <c r="J266" s="13"/>
      <c r="K266" s="23">
        <v>219</v>
      </c>
      <c r="L266" s="14">
        <v>1</v>
      </c>
      <c r="M266" s="14">
        <v>1</v>
      </c>
      <c r="N266" s="13"/>
      <c r="O266" s="13"/>
      <c r="P266" s="13"/>
      <c r="Q266" s="13"/>
      <c r="R266" s="14">
        <f t="shared" si="66"/>
        <v>221</v>
      </c>
      <c r="S266" s="14">
        <f t="shared" si="67"/>
        <v>231</v>
      </c>
      <c r="T266" s="15">
        <f t="shared" si="68"/>
        <v>0.95670995670995673</v>
      </c>
      <c r="U266" s="13"/>
      <c r="V266" s="13"/>
      <c r="W266" s="14"/>
      <c r="X266" s="15"/>
    </row>
    <row r="267" spans="1:24" x14ac:dyDescent="0.3">
      <c r="A267" s="12">
        <v>471</v>
      </c>
      <c r="B267" s="12" t="s">
        <v>199</v>
      </c>
      <c r="C267" s="13"/>
      <c r="D267" s="14"/>
      <c r="E267" s="13"/>
      <c r="F267" s="14"/>
      <c r="G267" s="14"/>
      <c r="H267" s="14"/>
      <c r="I267" s="14"/>
      <c r="J267" s="13"/>
      <c r="K267" s="23">
        <v>69856</v>
      </c>
      <c r="L267" s="14"/>
      <c r="M267" s="14"/>
      <c r="N267" s="13"/>
      <c r="O267" s="13"/>
      <c r="P267" s="13"/>
      <c r="Q267" s="13"/>
      <c r="R267" s="14"/>
      <c r="S267" s="14"/>
      <c r="T267" s="15"/>
      <c r="U267" s="13"/>
      <c r="V267" s="13"/>
      <c r="W267" s="14"/>
      <c r="X267" s="15"/>
    </row>
    <row r="268" spans="1:24" x14ac:dyDescent="0.3">
      <c r="A268" s="12">
        <v>476</v>
      </c>
      <c r="B268" s="12" t="s">
        <v>156</v>
      </c>
      <c r="C268" s="13"/>
      <c r="D268" s="13"/>
      <c r="E268" s="13"/>
      <c r="F268" s="13"/>
      <c r="G268" s="13"/>
      <c r="H268" s="14">
        <v>1</v>
      </c>
      <c r="I268" s="14">
        <v>1</v>
      </c>
      <c r="J268" s="13"/>
      <c r="K268" s="23">
        <v>62</v>
      </c>
      <c r="L268" s="13"/>
      <c r="M268" s="13"/>
      <c r="N268" s="13"/>
      <c r="O268" s="13"/>
      <c r="P268" s="13"/>
      <c r="Q268" s="13"/>
      <c r="R268" s="14">
        <f t="shared" si="66"/>
        <v>62</v>
      </c>
      <c r="S268" s="14">
        <f t="shared" si="67"/>
        <v>63</v>
      </c>
      <c r="T268" s="15">
        <f t="shared" si="68"/>
        <v>0.98412698412698407</v>
      </c>
      <c r="U268" s="13"/>
      <c r="V268" s="13"/>
      <c r="W268" s="14"/>
      <c r="X268" s="15"/>
    </row>
    <row r="269" spans="1:24" x14ac:dyDescent="0.3">
      <c r="A269" s="12">
        <v>492</v>
      </c>
      <c r="B269" s="12" t="s">
        <v>157</v>
      </c>
      <c r="C269" s="13"/>
      <c r="D269" s="14">
        <v>10</v>
      </c>
      <c r="E269" s="13"/>
      <c r="F269" s="13"/>
      <c r="G269" s="14">
        <v>2</v>
      </c>
      <c r="H269" s="13"/>
      <c r="I269" s="14">
        <v>12</v>
      </c>
      <c r="J269" s="13"/>
      <c r="K269" s="23">
        <v>1299</v>
      </c>
      <c r="L269" s="13"/>
      <c r="M269" s="14">
        <v>1</v>
      </c>
      <c r="N269" s="13"/>
      <c r="O269" s="13"/>
      <c r="P269" s="13"/>
      <c r="Q269" s="13"/>
      <c r="R269" s="14">
        <f t="shared" si="66"/>
        <v>1300</v>
      </c>
      <c r="S269" s="14">
        <f t="shared" si="67"/>
        <v>1312</v>
      </c>
      <c r="T269" s="15">
        <f t="shared" si="68"/>
        <v>0.99085365853658536</v>
      </c>
      <c r="U269" s="13"/>
      <c r="V269" s="13"/>
      <c r="W269" s="14"/>
      <c r="X269" s="15"/>
    </row>
    <row r="270" spans="1:24" x14ac:dyDescent="0.3">
      <c r="K270" s="23"/>
    </row>
    <row r="271" spans="1:24" x14ac:dyDescent="0.3">
      <c r="K271" s="23"/>
    </row>
    <row r="272" spans="1:24" x14ac:dyDescent="0.3">
      <c r="A272" s="13"/>
      <c r="B272" s="16" t="s">
        <v>54</v>
      </c>
      <c r="C272" s="13"/>
      <c r="D272" s="14">
        <v>790</v>
      </c>
      <c r="E272" s="14">
        <v>676</v>
      </c>
      <c r="F272" s="14">
        <v>639</v>
      </c>
      <c r="G272" s="14">
        <v>22</v>
      </c>
      <c r="H272" s="14">
        <v>1048</v>
      </c>
      <c r="I272" s="14">
        <v>3175</v>
      </c>
      <c r="J272" s="14">
        <v>2214</v>
      </c>
      <c r="K272" s="23">
        <f>SUM(K260:K269)</f>
        <v>513629</v>
      </c>
      <c r="L272" s="14">
        <v>13321</v>
      </c>
      <c r="M272" s="14">
        <v>933</v>
      </c>
      <c r="N272" s="13"/>
      <c r="O272" s="13"/>
      <c r="P272" s="13"/>
      <c r="Q272" s="13"/>
      <c r="R272" s="14">
        <f t="shared" ref="R272" si="69">SUM(J272:M272)</f>
        <v>530097</v>
      </c>
      <c r="S272" s="14">
        <f t="shared" ref="S272" si="70">SUM(I272,R272)</f>
        <v>533272</v>
      </c>
      <c r="T272" s="15">
        <f t="shared" ref="T272" si="71">R272/S272</f>
        <v>0.9940461903118859</v>
      </c>
      <c r="U272" s="14"/>
      <c r="V272" s="15"/>
      <c r="W272" s="14"/>
      <c r="X272" s="15"/>
    </row>
    <row r="273" spans="1:24" x14ac:dyDescent="0.3">
      <c r="A273" s="13"/>
      <c r="B273" s="16" t="s">
        <v>55</v>
      </c>
      <c r="C273" s="15">
        <v>0</v>
      </c>
      <c r="D273" s="17">
        <v>0.30199999999999999</v>
      </c>
      <c r="E273" s="17">
        <v>0.189</v>
      </c>
      <c r="F273" s="17">
        <v>0.104</v>
      </c>
      <c r="G273" s="17">
        <v>2.8000000000000001E-2</v>
      </c>
      <c r="H273" s="17">
        <v>7.0999999999999994E-2</v>
      </c>
      <c r="I273" s="17">
        <v>0.114</v>
      </c>
      <c r="J273" s="17">
        <v>5.6000000000000001E-2</v>
      </c>
      <c r="K273" s="17">
        <f>K272/$I$309</f>
        <v>0.28729780237421221</v>
      </c>
      <c r="L273" s="17">
        <v>0.14799999999999999</v>
      </c>
      <c r="M273" s="17">
        <v>5.6000000000000001E-2</v>
      </c>
      <c r="N273" s="15">
        <v>0</v>
      </c>
      <c r="O273" s="15">
        <v>0</v>
      </c>
      <c r="P273" s="15">
        <v>0</v>
      </c>
      <c r="Q273" s="15">
        <v>0</v>
      </c>
      <c r="R273" s="17">
        <f>R272/$P$309</f>
        <v>0.27404852769813443</v>
      </c>
      <c r="S273" s="17">
        <f>S272/$Q$309</f>
        <v>0.27178371953994634</v>
      </c>
      <c r="T273" s="13"/>
      <c r="U273" s="17"/>
      <c r="V273" s="13"/>
      <c r="W273" s="17"/>
      <c r="X273" s="13"/>
    </row>
    <row r="275" spans="1:24" ht="17.399999999999999" customHeight="1" x14ac:dyDescent="0.3">
      <c r="A275" s="1" t="s">
        <v>0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7.399999999999999" customHeight="1" x14ac:dyDescent="0.3">
      <c r="A276" s="1" t="s">
        <v>1</v>
      </c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</row>
    <row r="279" spans="1:24" ht="31.2" x14ac:dyDescent="0.3">
      <c r="A279" s="3" t="s">
        <v>3</v>
      </c>
      <c r="B279" s="4"/>
      <c r="C279" s="5" t="s">
        <v>158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x14ac:dyDescent="0.3">
      <c r="A280" s="22" t="s">
        <v>2</v>
      </c>
      <c r="B280" s="22"/>
      <c r="C280" s="22"/>
    </row>
    <row r="282" spans="1:24" x14ac:dyDescent="0.3">
      <c r="A282" s="9"/>
      <c r="B282" s="9"/>
      <c r="C282" s="10" t="s">
        <v>5</v>
      </c>
      <c r="D282" s="10"/>
      <c r="E282" s="10"/>
      <c r="F282" s="10"/>
      <c r="G282" s="10"/>
      <c r="H282" s="10"/>
      <c r="I282" s="10"/>
      <c r="J282" s="10"/>
      <c r="K282" s="10" t="s">
        <v>6</v>
      </c>
      <c r="L282" s="10"/>
      <c r="M282" s="4"/>
      <c r="N282" s="6" t="s">
        <v>7</v>
      </c>
      <c r="O282" s="6" t="s">
        <v>7</v>
      </c>
      <c r="P282" s="6" t="s">
        <v>8</v>
      </c>
      <c r="Q282" s="6" t="s">
        <v>8</v>
      </c>
      <c r="R282" s="7"/>
      <c r="S282" s="7"/>
      <c r="T282" s="10"/>
      <c r="U282" s="10"/>
      <c r="V282" s="10"/>
      <c r="W282" s="10"/>
    </row>
    <row r="283" spans="1:24" x14ac:dyDescent="0.3">
      <c r="A283" s="9"/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4"/>
      <c r="N283" s="6" t="s">
        <v>9</v>
      </c>
      <c r="O283" s="6" t="s">
        <v>10</v>
      </c>
      <c r="P283" s="6" t="s">
        <v>11</v>
      </c>
      <c r="Q283" s="6" t="s">
        <v>12</v>
      </c>
      <c r="R283" s="11"/>
      <c r="S283" s="11"/>
      <c r="T283" s="10"/>
      <c r="U283" s="10"/>
      <c r="V283" s="10"/>
      <c r="W283" s="10"/>
    </row>
    <row r="284" spans="1:24" x14ac:dyDescent="0.3">
      <c r="A284" s="8" t="s">
        <v>13</v>
      </c>
      <c r="B284" s="8" t="s">
        <v>14</v>
      </c>
      <c r="C284" s="7"/>
      <c r="D284" s="6" t="s">
        <v>15</v>
      </c>
      <c r="E284" s="6" t="s">
        <v>9</v>
      </c>
      <c r="F284" s="6" t="s">
        <v>10</v>
      </c>
      <c r="G284" s="6" t="s">
        <v>16</v>
      </c>
      <c r="H284" s="7"/>
      <c r="I284" s="6" t="s">
        <v>17</v>
      </c>
      <c r="J284" s="6" t="s">
        <v>18</v>
      </c>
      <c r="K284" s="6" t="s">
        <v>166</v>
      </c>
      <c r="L284" s="6" t="s">
        <v>9</v>
      </c>
      <c r="M284" s="6" t="s">
        <v>10</v>
      </c>
      <c r="N284" s="6" t="s">
        <v>19</v>
      </c>
      <c r="O284" s="6" t="s">
        <v>19</v>
      </c>
      <c r="P284" s="6" t="s">
        <v>8</v>
      </c>
      <c r="Q284" s="6" t="s">
        <v>8</v>
      </c>
      <c r="R284" s="6" t="s">
        <v>17</v>
      </c>
      <c r="S284" s="7"/>
      <c r="T284" s="6" t="s">
        <v>20</v>
      </c>
      <c r="U284" s="7"/>
      <c r="V284" s="7"/>
      <c r="W284" s="7"/>
      <c r="X284" s="7"/>
    </row>
    <row r="285" spans="1:24" x14ac:dyDescent="0.3">
      <c r="A285" s="8" t="s">
        <v>21</v>
      </c>
      <c r="B285" s="8" t="s">
        <v>22</v>
      </c>
      <c r="C285" s="6" t="s">
        <v>23</v>
      </c>
      <c r="D285" s="6" t="s">
        <v>24</v>
      </c>
      <c r="E285" s="6" t="s">
        <v>25</v>
      </c>
      <c r="F285" s="6" t="s">
        <v>26</v>
      </c>
      <c r="G285" s="6" t="s">
        <v>27</v>
      </c>
      <c r="H285" s="6" t="s">
        <v>28</v>
      </c>
      <c r="I285" s="6" t="s">
        <v>29</v>
      </c>
      <c r="J285" s="6" t="s">
        <v>30</v>
      </c>
      <c r="K285" s="6" t="s">
        <v>167</v>
      </c>
      <c r="L285" s="6" t="s">
        <v>25</v>
      </c>
      <c r="M285" s="6" t="s">
        <v>26</v>
      </c>
      <c r="N285" s="6" t="s">
        <v>25</v>
      </c>
      <c r="O285" s="6" t="s">
        <v>26</v>
      </c>
      <c r="P285" s="6" t="s">
        <v>31</v>
      </c>
      <c r="Q285" s="6" t="s">
        <v>32</v>
      </c>
      <c r="R285" s="6" t="s">
        <v>6</v>
      </c>
      <c r="S285" s="6" t="s">
        <v>17</v>
      </c>
      <c r="T285" s="6" t="s">
        <v>6</v>
      </c>
      <c r="U285" s="6"/>
      <c r="V285" s="6"/>
      <c r="W285" s="6"/>
      <c r="X285" s="6"/>
    </row>
    <row r="288" spans="1:24" x14ac:dyDescent="0.3">
      <c r="A288" s="12">
        <v>423</v>
      </c>
      <c r="B288" s="12" t="s">
        <v>159</v>
      </c>
      <c r="C288" s="13"/>
      <c r="D288" s="14">
        <v>28</v>
      </c>
      <c r="E288" s="14">
        <v>1</v>
      </c>
      <c r="F288" s="14">
        <v>169</v>
      </c>
      <c r="G288" s="13"/>
      <c r="H288" s="14">
        <v>10</v>
      </c>
      <c r="I288" s="14">
        <v>208</v>
      </c>
      <c r="J288" s="14">
        <v>8</v>
      </c>
      <c r="K288" s="23">
        <v>1243</v>
      </c>
      <c r="L288" s="14">
        <v>4</v>
      </c>
      <c r="M288" s="14">
        <v>3</v>
      </c>
      <c r="N288" s="13"/>
      <c r="O288" s="13"/>
      <c r="P288" s="13"/>
      <c r="Q288" s="13"/>
      <c r="R288" s="14">
        <f t="shared" ref="R288" si="72">SUM(J288:M288)</f>
        <v>1258</v>
      </c>
      <c r="S288" s="14">
        <f t="shared" ref="S288" si="73">SUM(I288,R288)</f>
        <v>1466</v>
      </c>
      <c r="T288" s="15">
        <f t="shared" ref="T288" si="74">R288/S288</f>
        <v>0.85811732605729873</v>
      </c>
      <c r="U288" s="13"/>
      <c r="V288" s="13"/>
      <c r="W288" s="14"/>
      <c r="X288" s="15"/>
    </row>
    <row r="289" spans="1:24" x14ac:dyDescent="0.3">
      <c r="A289" s="12">
        <v>440</v>
      </c>
      <c r="B289" s="12" t="s">
        <v>160</v>
      </c>
      <c r="C289" s="13"/>
      <c r="D289" s="14">
        <v>22</v>
      </c>
      <c r="E289" s="14">
        <v>762</v>
      </c>
      <c r="F289" s="14">
        <v>182</v>
      </c>
      <c r="G289" s="14">
        <v>119</v>
      </c>
      <c r="H289" s="14">
        <v>250</v>
      </c>
      <c r="I289" s="14">
        <v>1335</v>
      </c>
      <c r="J289" s="14">
        <v>6397</v>
      </c>
      <c r="K289" s="23">
        <v>193044</v>
      </c>
      <c r="L289" s="14">
        <v>1357</v>
      </c>
      <c r="M289" s="13"/>
      <c r="N289" s="13"/>
      <c r="O289" s="13"/>
      <c r="P289" s="13"/>
      <c r="Q289" s="13"/>
      <c r="R289" s="14">
        <f t="shared" ref="R289:R294" si="75">SUM(J289:M289)</f>
        <v>200798</v>
      </c>
      <c r="S289" s="14">
        <f t="shared" ref="S289:S294" si="76">SUM(I289,R289)</f>
        <v>202133</v>
      </c>
      <c r="T289" s="15">
        <f t="shared" ref="T289:T294" si="77">R289/S289</f>
        <v>0.99339543765738403</v>
      </c>
      <c r="U289" s="14"/>
      <c r="V289" s="15"/>
      <c r="W289" s="14"/>
      <c r="X289" s="15"/>
    </row>
    <row r="290" spans="1:24" x14ac:dyDescent="0.3">
      <c r="A290" s="12">
        <v>445</v>
      </c>
      <c r="B290" s="12" t="s">
        <v>196</v>
      </c>
      <c r="C290" s="13"/>
      <c r="D290" s="14"/>
      <c r="E290" s="14"/>
      <c r="F290" s="14"/>
      <c r="G290" s="14"/>
      <c r="H290" s="14"/>
      <c r="I290" s="14"/>
      <c r="J290" s="14"/>
      <c r="K290" s="23">
        <v>7</v>
      </c>
      <c r="L290" s="14"/>
      <c r="M290" s="13"/>
      <c r="N290" s="13"/>
      <c r="O290" s="13"/>
      <c r="P290" s="13"/>
      <c r="Q290" s="13"/>
      <c r="R290" s="14"/>
      <c r="S290" s="14"/>
      <c r="T290" s="15"/>
      <c r="U290" s="14"/>
      <c r="V290" s="15"/>
      <c r="W290" s="14"/>
      <c r="X290" s="15"/>
    </row>
    <row r="291" spans="1:24" x14ac:dyDescent="0.3">
      <c r="A291" s="12">
        <v>446</v>
      </c>
      <c r="B291" s="12" t="s">
        <v>161</v>
      </c>
      <c r="C291" s="13"/>
      <c r="D291" s="13"/>
      <c r="E291" s="13"/>
      <c r="F291" s="13"/>
      <c r="G291" s="13"/>
      <c r="H291" s="14">
        <v>114</v>
      </c>
      <c r="I291" s="14">
        <v>114</v>
      </c>
      <c r="J291" s="13"/>
      <c r="K291" s="23">
        <v>1</v>
      </c>
      <c r="L291" s="13"/>
      <c r="M291" s="13"/>
      <c r="N291" s="13"/>
      <c r="O291" s="13"/>
      <c r="P291" s="13"/>
      <c r="Q291" s="13"/>
      <c r="R291" s="14">
        <f t="shared" si="75"/>
        <v>1</v>
      </c>
      <c r="S291" s="14">
        <f t="shared" si="76"/>
        <v>115</v>
      </c>
      <c r="T291" s="15">
        <f t="shared" si="77"/>
        <v>8.6956521739130436E-3</v>
      </c>
      <c r="U291" s="13"/>
      <c r="V291" s="13"/>
      <c r="W291" s="13"/>
      <c r="X291" s="13"/>
    </row>
    <row r="292" spans="1:24" x14ac:dyDescent="0.3">
      <c r="A292" s="12">
        <v>452</v>
      </c>
      <c r="B292" s="12" t="s">
        <v>162</v>
      </c>
      <c r="C292" s="13"/>
      <c r="D292" s="13"/>
      <c r="E292" s="14">
        <v>1</v>
      </c>
      <c r="F292" s="13"/>
      <c r="G292" s="13"/>
      <c r="H292" s="14">
        <v>715</v>
      </c>
      <c r="I292" s="14">
        <v>716</v>
      </c>
      <c r="J292" s="14">
        <v>102</v>
      </c>
      <c r="K292" s="23">
        <v>1042</v>
      </c>
      <c r="L292" s="14">
        <v>4</v>
      </c>
      <c r="M292" s="13"/>
      <c r="N292" s="13"/>
      <c r="O292" s="13"/>
      <c r="P292" s="13"/>
      <c r="Q292" s="13"/>
      <c r="R292" s="14">
        <f t="shared" si="75"/>
        <v>1148</v>
      </c>
      <c r="S292" s="14">
        <f t="shared" si="76"/>
        <v>1864</v>
      </c>
      <c r="T292" s="15">
        <f t="shared" si="77"/>
        <v>0.61587982832618027</v>
      </c>
      <c r="U292" s="13"/>
      <c r="V292" s="13"/>
      <c r="W292" s="14"/>
      <c r="X292" s="15"/>
    </row>
    <row r="293" spans="1:24" x14ac:dyDescent="0.3">
      <c r="A293" s="12">
        <v>453</v>
      </c>
      <c r="B293" s="12" t="s">
        <v>163</v>
      </c>
      <c r="C293" s="13"/>
      <c r="D293" s="14">
        <v>42</v>
      </c>
      <c r="E293" s="14">
        <v>520</v>
      </c>
      <c r="F293" s="14">
        <v>1221</v>
      </c>
      <c r="G293" s="14">
        <v>4</v>
      </c>
      <c r="H293" s="14">
        <v>189</v>
      </c>
      <c r="I293" s="14">
        <v>1976</v>
      </c>
      <c r="J293" s="14">
        <v>29587</v>
      </c>
      <c r="K293" s="23">
        <v>135008</v>
      </c>
      <c r="L293" s="14">
        <v>8731</v>
      </c>
      <c r="M293" s="14">
        <v>784</v>
      </c>
      <c r="N293" s="13"/>
      <c r="O293" s="13"/>
      <c r="P293" s="13"/>
      <c r="Q293" s="13"/>
      <c r="R293" s="14">
        <f t="shared" si="75"/>
        <v>174110</v>
      </c>
      <c r="S293" s="14">
        <f t="shared" si="76"/>
        <v>176086</v>
      </c>
      <c r="T293" s="15">
        <f t="shared" si="77"/>
        <v>0.98877821064707017</v>
      </c>
      <c r="U293" s="14"/>
      <c r="V293" s="15"/>
      <c r="W293" s="14"/>
      <c r="X293" s="15"/>
    </row>
    <row r="294" spans="1:24" x14ac:dyDescent="0.3">
      <c r="A294" s="12">
        <v>454</v>
      </c>
      <c r="B294" s="12" t="s">
        <v>164</v>
      </c>
      <c r="C294" s="13"/>
      <c r="D294" s="13"/>
      <c r="E294" s="13"/>
      <c r="F294" s="14">
        <v>1</v>
      </c>
      <c r="G294" s="13"/>
      <c r="H294" s="14">
        <v>6</v>
      </c>
      <c r="I294" s="14">
        <v>7</v>
      </c>
      <c r="J294" s="13"/>
      <c r="K294" s="23">
        <v>542</v>
      </c>
      <c r="L294" s="14">
        <v>4</v>
      </c>
      <c r="M294" s="13"/>
      <c r="N294" s="13"/>
      <c r="O294" s="13"/>
      <c r="P294" s="13"/>
      <c r="Q294" s="13"/>
      <c r="R294" s="14">
        <f t="shared" si="75"/>
        <v>546</v>
      </c>
      <c r="S294" s="14">
        <f t="shared" si="76"/>
        <v>553</v>
      </c>
      <c r="T294" s="15">
        <f t="shared" si="77"/>
        <v>0.98734177215189878</v>
      </c>
      <c r="U294" s="13"/>
      <c r="V294" s="13"/>
      <c r="W294" s="14"/>
      <c r="X294" s="15"/>
    </row>
    <row r="295" spans="1:24" x14ac:dyDescent="0.3">
      <c r="K295" s="23"/>
    </row>
    <row r="296" spans="1:24" x14ac:dyDescent="0.3">
      <c r="K296" s="23"/>
    </row>
    <row r="297" spans="1:24" x14ac:dyDescent="0.3">
      <c r="A297" s="13"/>
      <c r="B297" s="16" t="s">
        <v>54</v>
      </c>
      <c r="C297" s="13"/>
      <c r="D297" s="14">
        <v>92</v>
      </c>
      <c r="E297" s="14">
        <v>1284</v>
      </c>
      <c r="F297" s="14">
        <v>1573</v>
      </c>
      <c r="G297" s="14">
        <v>123</v>
      </c>
      <c r="H297" s="14">
        <v>1284</v>
      </c>
      <c r="I297" s="14">
        <v>4356</v>
      </c>
      <c r="J297" s="14">
        <v>36094</v>
      </c>
      <c r="K297" s="23">
        <f>SUM(K288:K294)</f>
        <v>330887</v>
      </c>
      <c r="L297" s="14">
        <v>10100</v>
      </c>
      <c r="M297" s="14">
        <v>787</v>
      </c>
      <c r="N297" s="13"/>
      <c r="O297" s="13"/>
      <c r="P297" s="13"/>
      <c r="Q297" s="13"/>
      <c r="R297" s="14">
        <f t="shared" ref="R297" si="78">SUM(J297:M297)</f>
        <v>377868</v>
      </c>
      <c r="S297" s="14">
        <f t="shared" ref="S297" si="79">SUM(I297,R297)</f>
        <v>382224</v>
      </c>
      <c r="T297" s="15">
        <f t="shared" ref="T297" si="80">R297/S297</f>
        <v>0.98860354137887729</v>
      </c>
      <c r="U297" s="14"/>
      <c r="V297" s="15"/>
      <c r="W297" s="14"/>
      <c r="X297" s="15"/>
    </row>
    <row r="298" spans="1:24" x14ac:dyDescent="0.3">
      <c r="A298" s="13"/>
      <c r="B298" s="16" t="s">
        <v>55</v>
      </c>
      <c r="C298" s="15">
        <v>0</v>
      </c>
      <c r="D298" s="17">
        <v>3.5000000000000003E-2</v>
      </c>
      <c r="E298" s="17">
        <v>0.35899999999999999</v>
      </c>
      <c r="F298" s="17">
        <v>0.25700000000000001</v>
      </c>
      <c r="G298" s="17">
        <v>0.156</v>
      </c>
      <c r="H298" s="17">
        <v>8.6999999999999994E-2</v>
      </c>
      <c r="I298" s="17">
        <v>0.157</v>
      </c>
      <c r="J298" s="17">
        <v>0.91200000000000003</v>
      </c>
      <c r="K298" s="17">
        <f>K297/$I$309</f>
        <v>0.18508127059452634</v>
      </c>
      <c r="L298" s="17">
        <v>0.112</v>
      </c>
      <c r="M298" s="17">
        <v>4.7E-2</v>
      </c>
      <c r="N298" s="15">
        <v>0</v>
      </c>
      <c r="O298" s="15">
        <v>0</v>
      </c>
      <c r="P298" s="15">
        <v>0</v>
      </c>
      <c r="Q298" s="15">
        <v>0</v>
      </c>
      <c r="R298" s="17">
        <f>R297/$P$309</f>
        <v>0.19534947201028993</v>
      </c>
      <c r="S298" s="17">
        <f>S297/$Q$309</f>
        <v>0.19480164047134757</v>
      </c>
      <c r="T298" s="13"/>
      <c r="U298" s="17"/>
      <c r="V298" s="13"/>
      <c r="W298" s="17"/>
      <c r="X298" s="13"/>
    </row>
    <row r="299" spans="1:24" ht="18" x14ac:dyDescent="0.35">
      <c r="A299" s="18"/>
    </row>
    <row r="300" spans="1:24" ht="17.399999999999999" customHeight="1" x14ac:dyDescent="0.3">
      <c r="A300" s="1" t="s">
        <v>165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3" spans="1:24" x14ac:dyDescent="0.3">
      <c r="A303" s="10" t="s">
        <v>5</v>
      </c>
      <c r="B303" s="10"/>
      <c r="C303" s="10"/>
      <c r="D303" s="10"/>
      <c r="E303" s="10"/>
      <c r="F303" s="10"/>
      <c r="G303" s="10"/>
      <c r="H303" s="10"/>
      <c r="I303" s="10" t="s">
        <v>6</v>
      </c>
      <c r="J303" s="10"/>
      <c r="K303" s="19"/>
      <c r="L303" s="6" t="s">
        <v>7</v>
      </c>
      <c r="M303" s="6" t="s">
        <v>7</v>
      </c>
      <c r="N303" s="6" t="s">
        <v>8</v>
      </c>
      <c r="O303" s="6" t="s">
        <v>8</v>
      </c>
      <c r="P303" s="7"/>
      <c r="Q303" s="7"/>
      <c r="R303" s="7"/>
      <c r="S303" s="10"/>
      <c r="T303" s="10"/>
      <c r="U303" s="10"/>
      <c r="V303" s="10"/>
    </row>
    <row r="304" spans="1:24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9"/>
      <c r="L304" s="6" t="s">
        <v>9</v>
      </c>
      <c r="M304" s="6" t="s">
        <v>10</v>
      </c>
      <c r="N304" s="6" t="s">
        <v>11</v>
      </c>
      <c r="O304" s="6" t="s">
        <v>12</v>
      </c>
      <c r="P304" s="7"/>
      <c r="Q304" s="7"/>
      <c r="R304" s="7"/>
      <c r="S304" s="10"/>
      <c r="T304" s="10"/>
      <c r="U304" s="10"/>
      <c r="V304" s="10"/>
    </row>
    <row r="305" spans="1:22" x14ac:dyDescent="0.3">
      <c r="A305" s="7"/>
      <c r="B305" s="6" t="s">
        <v>15</v>
      </c>
      <c r="C305" s="6" t="s">
        <v>9</v>
      </c>
      <c r="D305" s="6" t="s">
        <v>10</v>
      </c>
      <c r="E305" s="6" t="s">
        <v>16</v>
      </c>
      <c r="F305" s="7"/>
      <c r="G305" s="6" t="s">
        <v>17</v>
      </c>
      <c r="H305" s="6" t="s">
        <v>18</v>
      </c>
      <c r="I305" s="6" t="s">
        <v>166</v>
      </c>
      <c r="J305" s="6" t="s">
        <v>9</v>
      </c>
      <c r="K305" s="6" t="s">
        <v>10</v>
      </c>
      <c r="L305" s="6" t="s">
        <v>19</v>
      </c>
      <c r="M305" s="6" t="s">
        <v>19</v>
      </c>
      <c r="N305" s="6" t="s">
        <v>8</v>
      </c>
      <c r="O305" s="6" t="s">
        <v>8</v>
      </c>
      <c r="P305" s="6" t="s">
        <v>17</v>
      </c>
      <c r="Q305" s="7"/>
      <c r="R305" s="6" t="s">
        <v>20</v>
      </c>
      <c r="S305" s="7"/>
      <c r="T305" s="7"/>
      <c r="U305" s="7"/>
      <c r="V305" s="7"/>
    </row>
    <row r="306" spans="1:22" x14ac:dyDescent="0.3">
      <c r="A306" s="6" t="s">
        <v>23</v>
      </c>
      <c r="B306" s="6" t="s">
        <v>24</v>
      </c>
      <c r="C306" s="6" t="s">
        <v>25</v>
      </c>
      <c r="D306" s="6" t="s">
        <v>26</v>
      </c>
      <c r="E306" s="6" t="s">
        <v>27</v>
      </c>
      <c r="F306" s="6" t="s">
        <v>28</v>
      </c>
      <c r="G306" s="6" t="s">
        <v>29</v>
      </c>
      <c r="H306" s="6" t="s">
        <v>30</v>
      </c>
      <c r="I306" s="6" t="s">
        <v>167</v>
      </c>
      <c r="J306" s="6" t="s">
        <v>25</v>
      </c>
      <c r="K306" s="6" t="s">
        <v>26</v>
      </c>
      <c r="L306" s="6" t="s">
        <v>25</v>
      </c>
      <c r="M306" s="6" t="s">
        <v>26</v>
      </c>
      <c r="N306" s="6" t="s">
        <v>31</v>
      </c>
      <c r="O306" s="6" t="s">
        <v>32</v>
      </c>
      <c r="P306" s="6" t="s">
        <v>6</v>
      </c>
      <c r="Q306" s="6" t="s">
        <v>17</v>
      </c>
      <c r="R306" s="6" t="s">
        <v>6</v>
      </c>
      <c r="S306" s="6"/>
      <c r="T306" s="6"/>
      <c r="U306" s="6"/>
      <c r="V306" s="6"/>
    </row>
    <row r="309" spans="1:22" x14ac:dyDescent="0.3">
      <c r="A309" s="13"/>
      <c r="B309" s="14">
        <v>2613</v>
      </c>
      <c r="C309" s="14">
        <v>3581</v>
      </c>
      <c r="D309" s="14">
        <v>6117</v>
      </c>
      <c r="E309" s="14">
        <v>787</v>
      </c>
      <c r="F309" s="14">
        <v>14703</v>
      </c>
      <c r="G309" s="20">
        <v>27801</v>
      </c>
      <c r="H309" s="14">
        <v>39585</v>
      </c>
      <c r="I309" s="14">
        <f>SUM(K297,K272,K244,K195,K162,K126,K100,K42)</f>
        <v>1787793</v>
      </c>
      <c r="J309" s="14">
        <v>90305</v>
      </c>
      <c r="K309" s="14">
        <v>16635</v>
      </c>
      <c r="L309" s="13"/>
      <c r="M309" s="13"/>
      <c r="N309" s="13"/>
      <c r="O309" s="13"/>
      <c r="P309" s="20">
        <f>SUM(H309:K309)</f>
        <v>1934318</v>
      </c>
      <c r="Q309" s="20">
        <f>SUM(G309,P309)</f>
        <v>1962119</v>
      </c>
      <c r="R309" s="21">
        <f>P309/Q309</f>
        <v>0.98583113460498573</v>
      </c>
      <c r="S309" s="14"/>
      <c r="T309" s="17"/>
      <c r="U309" s="14"/>
      <c r="V309" s="17"/>
    </row>
  </sheetData>
  <mergeCells count="111">
    <mergeCell ref="A252:C252"/>
    <mergeCell ref="A280:C280"/>
    <mergeCell ref="A6:C6"/>
    <mergeCell ref="A50:C50"/>
    <mergeCell ref="A108:C108"/>
    <mergeCell ref="A134:C134"/>
    <mergeCell ref="A170:C170"/>
    <mergeCell ref="A203:C203"/>
    <mergeCell ref="A300:X300"/>
    <mergeCell ref="A303:H304"/>
    <mergeCell ref="I303:J304"/>
    <mergeCell ref="S303:T303"/>
    <mergeCell ref="U303:V303"/>
    <mergeCell ref="S304:T304"/>
    <mergeCell ref="U304:V304"/>
    <mergeCell ref="A282:B283"/>
    <mergeCell ref="C282:J283"/>
    <mergeCell ref="K282:L283"/>
    <mergeCell ref="T282:U282"/>
    <mergeCell ref="V282:W282"/>
    <mergeCell ref="R283:S283"/>
    <mergeCell ref="T283:U283"/>
    <mergeCell ref="V283:W283"/>
    <mergeCell ref="T255:U255"/>
    <mergeCell ref="V255:W255"/>
    <mergeCell ref="A275:X275"/>
    <mergeCell ref="A276:U276"/>
    <mergeCell ref="V276:X276"/>
    <mergeCell ref="C279:X279"/>
    <mergeCell ref="A247:X247"/>
    <mergeCell ref="A248:U248"/>
    <mergeCell ref="V248:X248"/>
    <mergeCell ref="C251:X251"/>
    <mergeCell ref="A254:B255"/>
    <mergeCell ref="C254:J255"/>
    <mergeCell ref="K254:L255"/>
    <mergeCell ref="T254:U254"/>
    <mergeCell ref="V254:W254"/>
    <mergeCell ref="R255:S255"/>
    <mergeCell ref="A205:B206"/>
    <mergeCell ref="C205:J206"/>
    <mergeCell ref="K205:L206"/>
    <mergeCell ref="T205:U205"/>
    <mergeCell ref="V205:W205"/>
    <mergeCell ref="R206:S206"/>
    <mergeCell ref="T206:U206"/>
    <mergeCell ref="V206:W206"/>
    <mergeCell ref="T173:U173"/>
    <mergeCell ref="V173:W173"/>
    <mergeCell ref="A198:X198"/>
    <mergeCell ref="A199:U199"/>
    <mergeCell ref="V199:X199"/>
    <mergeCell ref="C202:X202"/>
    <mergeCell ref="A165:X165"/>
    <mergeCell ref="A166:U166"/>
    <mergeCell ref="V166:X166"/>
    <mergeCell ref="C169:X169"/>
    <mergeCell ref="A172:B173"/>
    <mergeCell ref="C172:J173"/>
    <mergeCell ref="K172:L173"/>
    <mergeCell ref="T172:U172"/>
    <mergeCell ref="V172:W172"/>
    <mergeCell ref="R173:S173"/>
    <mergeCell ref="A136:B137"/>
    <mergeCell ref="C136:J137"/>
    <mergeCell ref="K136:L137"/>
    <mergeCell ref="T136:U136"/>
    <mergeCell ref="V136:W136"/>
    <mergeCell ref="R137:S137"/>
    <mergeCell ref="T137:U137"/>
    <mergeCell ref="V137:W137"/>
    <mergeCell ref="T111:U111"/>
    <mergeCell ref="V111:W111"/>
    <mergeCell ref="A129:X129"/>
    <mergeCell ref="A130:U130"/>
    <mergeCell ref="V130:X130"/>
    <mergeCell ref="C133:X133"/>
    <mergeCell ref="A103:X103"/>
    <mergeCell ref="A104:U104"/>
    <mergeCell ref="V104:X104"/>
    <mergeCell ref="C107:X107"/>
    <mergeCell ref="A110:B111"/>
    <mergeCell ref="C110:J111"/>
    <mergeCell ref="K110:L111"/>
    <mergeCell ref="T110:U110"/>
    <mergeCell ref="V110:W110"/>
    <mergeCell ref="R111:S111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V46:X46"/>
    <mergeCell ref="C49:X49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2023-06-19T16:21:21Z</dcterms:created>
  <dcterms:modified xsi:type="dcterms:W3CDTF">2023-06-21T15:33:19Z</dcterms:modified>
</cp:coreProperties>
</file>