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ocuments\"/>
    </mc:Choice>
  </mc:AlternateContent>
  <bookViews>
    <workbookView xWindow="0" yWindow="0" windowWidth="19200" windowHeight="693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25" i="1" l="1"/>
  <c r="K160" i="1"/>
  <c r="K192" i="1"/>
  <c r="K238" i="1"/>
  <c r="K267" i="1"/>
  <c r="K291" i="1"/>
  <c r="K100" i="1"/>
  <c r="R148" i="1"/>
  <c r="T148" i="1" s="1"/>
  <c r="S148" i="1"/>
  <c r="R149" i="1"/>
  <c r="S149" i="1" s="1"/>
  <c r="R287" i="1"/>
  <c r="S287" i="1" s="1"/>
  <c r="R214" i="1"/>
  <c r="S214" i="1" s="1"/>
  <c r="R215" i="1"/>
  <c r="S215" i="1"/>
  <c r="T215" i="1" s="1"/>
  <c r="R216" i="1"/>
  <c r="S216" i="1" s="1"/>
  <c r="T216" i="1" s="1"/>
  <c r="R217" i="1"/>
  <c r="S217" i="1" s="1"/>
  <c r="R218" i="1"/>
  <c r="R219" i="1"/>
  <c r="S219" i="1" s="1"/>
  <c r="R220" i="1"/>
  <c r="S220" i="1" s="1"/>
  <c r="T220" i="1" s="1"/>
  <c r="R221" i="1"/>
  <c r="S221" i="1" s="1"/>
  <c r="R222" i="1"/>
  <c r="S222" i="1"/>
  <c r="R223" i="1"/>
  <c r="S223" i="1" s="1"/>
  <c r="T223" i="1" s="1"/>
  <c r="R224" i="1"/>
  <c r="S224" i="1" s="1"/>
  <c r="R225" i="1"/>
  <c r="S225" i="1" s="1"/>
  <c r="R226" i="1"/>
  <c r="R227" i="1"/>
  <c r="S227" i="1" s="1"/>
  <c r="T227" i="1" s="1"/>
  <c r="R228" i="1"/>
  <c r="S228" i="1"/>
  <c r="T228" i="1" s="1"/>
  <c r="R229" i="1"/>
  <c r="S229" i="1" s="1"/>
  <c r="R230" i="1"/>
  <c r="S230" i="1"/>
  <c r="R209" i="1"/>
  <c r="S209" i="1" s="1"/>
  <c r="R210" i="1"/>
  <c r="S210" i="1" s="1"/>
  <c r="T210" i="1" s="1"/>
  <c r="R57" i="1"/>
  <c r="S57" i="1" s="1"/>
  <c r="T57" i="1" s="1"/>
  <c r="R21" i="1"/>
  <c r="R22" i="1"/>
  <c r="S22" i="1" s="1"/>
  <c r="R23" i="1"/>
  <c r="S23" i="1" s="1"/>
  <c r="T23" i="1" s="1"/>
  <c r="R24" i="1"/>
  <c r="S24" i="1" s="1"/>
  <c r="T24" i="1" s="1"/>
  <c r="R25" i="1"/>
  <c r="S25" i="1"/>
  <c r="R26" i="1"/>
  <c r="S26" i="1" s="1"/>
  <c r="R27" i="1"/>
  <c r="S27" i="1" s="1"/>
  <c r="T27" i="1" s="1"/>
  <c r="R28" i="1"/>
  <c r="S28" i="1" s="1"/>
  <c r="T28" i="1" s="1"/>
  <c r="R29" i="1"/>
  <c r="R30" i="1"/>
  <c r="S30" i="1" s="1"/>
  <c r="R31" i="1"/>
  <c r="S31" i="1"/>
  <c r="T31" i="1" s="1"/>
  <c r="R32" i="1"/>
  <c r="S32" i="1" s="1"/>
  <c r="T32" i="1" s="1"/>
  <c r="R33" i="1"/>
  <c r="S33" i="1"/>
  <c r="R59" i="1"/>
  <c r="R60" i="1"/>
  <c r="S60" i="1" s="1"/>
  <c r="R61" i="1"/>
  <c r="S61" i="1" s="1"/>
  <c r="T61" i="1" s="1"/>
  <c r="R62" i="1"/>
  <c r="S62" i="1" s="1"/>
  <c r="T62" i="1" s="1"/>
  <c r="R63" i="1"/>
  <c r="S63" i="1" s="1"/>
  <c r="R64" i="1"/>
  <c r="S64" i="1" s="1"/>
  <c r="R65" i="1"/>
  <c r="S65" i="1" s="1"/>
  <c r="T65" i="1" s="1"/>
  <c r="R66" i="1"/>
  <c r="S66" i="1" s="1"/>
  <c r="T66" i="1" s="1"/>
  <c r="R67" i="1"/>
  <c r="S67" i="1" s="1"/>
  <c r="R68" i="1"/>
  <c r="S68" i="1" s="1"/>
  <c r="R69" i="1"/>
  <c r="S69" i="1"/>
  <c r="T69" i="1" s="1"/>
  <c r="R70" i="1"/>
  <c r="S70" i="1" s="1"/>
  <c r="T70" i="1" s="1"/>
  <c r="R71" i="1"/>
  <c r="S71" i="1" s="1"/>
  <c r="R72" i="1"/>
  <c r="S72" i="1" s="1"/>
  <c r="R73" i="1"/>
  <c r="S73" i="1" s="1"/>
  <c r="T73" i="1" s="1"/>
  <c r="R74" i="1"/>
  <c r="S74" i="1" s="1"/>
  <c r="T74" i="1" s="1"/>
  <c r="R75" i="1"/>
  <c r="S75" i="1" s="1"/>
  <c r="R76" i="1"/>
  <c r="S76" i="1" s="1"/>
  <c r="R77" i="1"/>
  <c r="S77" i="1" s="1"/>
  <c r="T77" i="1" s="1"/>
  <c r="R78" i="1"/>
  <c r="S78" i="1" s="1"/>
  <c r="T78" i="1" s="1"/>
  <c r="R79" i="1"/>
  <c r="S79" i="1" s="1"/>
  <c r="R80" i="1"/>
  <c r="S80" i="1" s="1"/>
  <c r="R81" i="1"/>
  <c r="S81" i="1" s="1"/>
  <c r="T81" i="1" s="1"/>
  <c r="R82" i="1"/>
  <c r="R83" i="1"/>
  <c r="S83" i="1" s="1"/>
  <c r="R84" i="1"/>
  <c r="S84" i="1" s="1"/>
  <c r="R85" i="1"/>
  <c r="S85" i="1" s="1"/>
  <c r="T85" i="1" s="1"/>
  <c r="R86" i="1"/>
  <c r="S86" i="1" s="1"/>
  <c r="T86" i="1" s="1"/>
  <c r="R87" i="1"/>
  <c r="S87" i="1" s="1"/>
  <c r="R88" i="1"/>
  <c r="S88" i="1" s="1"/>
  <c r="R89" i="1"/>
  <c r="S89" i="1" s="1"/>
  <c r="T89" i="1" s="1"/>
  <c r="R90" i="1"/>
  <c r="S90" i="1" s="1"/>
  <c r="R91" i="1"/>
  <c r="S91" i="1" s="1"/>
  <c r="R92" i="1"/>
  <c r="S92" i="1" s="1"/>
  <c r="R93" i="1"/>
  <c r="S93" i="1" s="1"/>
  <c r="T93" i="1" s="1"/>
  <c r="R94" i="1"/>
  <c r="S94" i="1" s="1"/>
  <c r="T94" i="1" s="1"/>
  <c r="R95" i="1"/>
  <c r="S95" i="1" s="1"/>
  <c r="R96" i="1"/>
  <c r="S96" i="1" s="1"/>
  <c r="R97" i="1"/>
  <c r="S97" i="1" s="1"/>
  <c r="T97" i="1" s="1"/>
  <c r="R291" i="1"/>
  <c r="R267" i="1"/>
  <c r="R238" i="1"/>
  <c r="R192" i="1"/>
  <c r="R160" i="1"/>
  <c r="R125" i="1"/>
  <c r="R100" i="1"/>
  <c r="S100" i="1" s="1"/>
  <c r="T100" i="1" s="1"/>
  <c r="K41" i="1"/>
  <c r="R41" i="1" s="1"/>
  <c r="R288" i="1"/>
  <c r="R286" i="1"/>
  <c r="S286" i="1" s="1"/>
  <c r="T286" i="1" s="1"/>
  <c r="R285" i="1"/>
  <c r="S285" i="1" s="1"/>
  <c r="T285" i="1" s="1"/>
  <c r="R284" i="1"/>
  <c r="R283" i="1"/>
  <c r="R264" i="1"/>
  <c r="R263" i="1"/>
  <c r="S263" i="1" s="1"/>
  <c r="T263" i="1" s="1"/>
  <c r="R262" i="1"/>
  <c r="S262" i="1" s="1"/>
  <c r="R261" i="1"/>
  <c r="R260" i="1"/>
  <c r="S260" i="1" s="1"/>
  <c r="T260" i="1" s="1"/>
  <c r="R259" i="1"/>
  <c r="S259" i="1" s="1"/>
  <c r="T259" i="1" s="1"/>
  <c r="R258" i="1"/>
  <c r="R257" i="1"/>
  <c r="R256" i="1"/>
  <c r="S256" i="1" s="1"/>
  <c r="T256" i="1" s="1"/>
  <c r="R255" i="1"/>
  <c r="S255" i="1" s="1"/>
  <c r="T255" i="1" s="1"/>
  <c r="R254" i="1"/>
  <c r="S254" i="1" s="1"/>
  <c r="R235" i="1"/>
  <c r="R234" i="1"/>
  <c r="S234" i="1" s="1"/>
  <c r="T234" i="1" s="1"/>
  <c r="R233" i="1"/>
  <c r="S233" i="1" s="1"/>
  <c r="T233" i="1" s="1"/>
  <c r="R232" i="1"/>
  <c r="R231" i="1"/>
  <c r="R213" i="1"/>
  <c r="S213" i="1" s="1"/>
  <c r="R212" i="1"/>
  <c r="R211" i="1"/>
  <c r="S211" i="1" s="1"/>
  <c r="T211" i="1" s="1"/>
  <c r="R189" i="1"/>
  <c r="R188" i="1"/>
  <c r="S188" i="1" s="1"/>
  <c r="T188" i="1" s="1"/>
  <c r="R187" i="1"/>
  <c r="S187" i="1" s="1"/>
  <c r="T187" i="1" s="1"/>
  <c r="R186" i="1"/>
  <c r="S186" i="1" s="1"/>
  <c r="R185" i="1"/>
  <c r="R184" i="1"/>
  <c r="S184" i="1" s="1"/>
  <c r="T184" i="1" s="1"/>
  <c r="R183" i="1"/>
  <c r="S183" i="1" s="1"/>
  <c r="T183" i="1" s="1"/>
  <c r="R182" i="1"/>
  <c r="S182" i="1" s="1"/>
  <c r="R181" i="1"/>
  <c r="R180" i="1"/>
  <c r="S180" i="1" s="1"/>
  <c r="T180" i="1" s="1"/>
  <c r="R179" i="1"/>
  <c r="S179" i="1" s="1"/>
  <c r="T179" i="1" s="1"/>
  <c r="R178" i="1"/>
  <c r="S178" i="1" s="1"/>
  <c r="R177" i="1"/>
  <c r="R176" i="1"/>
  <c r="S176" i="1" s="1"/>
  <c r="T176" i="1" s="1"/>
  <c r="R157" i="1"/>
  <c r="R156" i="1"/>
  <c r="S156" i="1" s="1"/>
  <c r="T156" i="1" s="1"/>
  <c r="R155" i="1"/>
  <c r="S155" i="1" s="1"/>
  <c r="T155" i="1" s="1"/>
  <c r="R154" i="1"/>
  <c r="R153" i="1"/>
  <c r="R152" i="1"/>
  <c r="S152" i="1" s="1"/>
  <c r="T152" i="1" s="1"/>
  <c r="R151" i="1"/>
  <c r="S151" i="1" s="1"/>
  <c r="T151" i="1" s="1"/>
  <c r="R150" i="1"/>
  <c r="R147" i="1"/>
  <c r="R146" i="1"/>
  <c r="S146" i="1" s="1"/>
  <c r="T146" i="1" s="1"/>
  <c r="R145" i="1"/>
  <c r="S145" i="1" s="1"/>
  <c r="T145" i="1" s="1"/>
  <c r="R144" i="1"/>
  <c r="S144" i="1" s="1"/>
  <c r="R143" i="1"/>
  <c r="R142" i="1"/>
  <c r="S142" i="1" s="1"/>
  <c r="T142" i="1" s="1"/>
  <c r="R141" i="1"/>
  <c r="S141" i="1" s="1"/>
  <c r="T141" i="1" s="1"/>
  <c r="R122" i="1"/>
  <c r="R121" i="1"/>
  <c r="S121" i="1" s="1"/>
  <c r="T121" i="1" s="1"/>
  <c r="R120" i="1"/>
  <c r="S120" i="1" s="1"/>
  <c r="T120" i="1" s="1"/>
  <c r="R119" i="1"/>
  <c r="R118" i="1"/>
  <c r="R117" i="1"/>
  <c r="S117" i="1" s="1"/>
  <c r="T117" i="1" s="1"/>
  <c r="R116" i="1"/>
  <c r="S116" i="1" s="1"/>
  <c r="T116" i="1" s="1"/>
  <c r="R58" i="1"/>
  <c r="R15" i="1"/>
  <c r="S15" i="1" s="1"/>
  <c r="R16" i="1"/>
  <c r="S16" i="1" s="1"/>
  <c r="R17" i="1"/>
  <c r="R18" i="1"/>
  <c r="S18" i="1" s="1"/>
  <c r="R19" i="1"/>
  <c r="R20" i="1"/>
  <c r="S20" i="1" s="1"/>
  <c r="R34" i="1"/>
  <c r="S34" i="1" s="1"/>
  <c r="R35" i="1"/>
  <c r="R36" i="1"/>
  <c r="S36" i="1" s="1"/>
  <c r="R37" i="1"/>
  <c r="R38" i="1"/>
  <c r="S38" i="1" s="1"/>
  <c r="R14" i="1"/>
  <c r="S14" i="1" s="1"/>
  <c r="T14" i="1" s="1"/>
  <c r="S82" i="1" l="1"/>
  <c r="T82" i="1" s="1"/>
  <c r="I303" i="1"/>
  <c r="K42" i="1" s="1"/>
  <c r="T149" i="1"/>
  <c r="T90" i="1"/>
  <c r="T33" i="1"/>
  <c r="T25" i="1"/>
  <c r="S59" i="1"/>
  <c r="T59" i="1" s="1"/>
  <c r="S29" i="1"/>
  <c r="T29" i="1" s="1"/>
  <c r="S21" i="1"/>
  <c r="T21" i="1" s="1"/>
  <c r="T224" i="1"/>
  <c r="T219" i="1"/>
  <c r="T230" i="1"/>
  <c r="S226" i="1"/>
  <c r="T226" i="1" s="1"/>
  <c r="T214" i="1"/>
  <c r="T222" i="1"/>
  <c r="S218" i="1"/>
  <c r="T218" i="1" s="1"/>
  <c r="T287" i="1"/>
  <c r="T229" i="1"/>
  <c r="T225" i="1"/>
  <c r="T221" i="1"/>
  <c r="T217" i="1"/>
  <c r="T209" i="1"/>
  <c r="T30" i="1"/>
  <c r="T26" i="1"/>
  <c r="T22" i="1"/>
  <c r="T95" i="1"/>
  <c r="T91" i="1"/>
  <c r="T87" i="1"/>
  <c r="T83" i="1"/>
  <c r="T79" i="1"/>
  <c r="T75" i="1"/>
  <c r="T71" i="1"/>
  <c r="T67" i="1"/>
  <c r="T63" i="1"/>
  <c r="T96" i="1"/>
  <c r="T92" i="1"/>
  <c r="T88" i="1"/>
  <c r="T84" i="1"/>
  <c r="T80" i="1"/>
  <c r="T76" i="1"/>
  <c r="T72" i="1"/>
  <c r="T68" i="1"/>
  <c r="T64" i="1"/>
  <c r="T60" i="1"/>
  <c r="S258" i="1"/>
  <c r="T258" i="1" s="1"/>
  <c r="S58" i="1"/>
  <c r="T58" i="1" s="1"/>
  <c r="T254" i="1"/>
  <c r="T262" i="1"/>
  <c r="S264" i="1"/>
  <c r="T264" i="1" s="1"/>
  <c r="T15" i="1"/>
  <c r="T36" i="1"/>
  <c r="T18" i="1"/>
  <c r="S37" i="1"/>
  <c r="T37" i="1" s="1"/>
  <c r="S19" i="1"/>
  <c r="T19" i="1" s="1"/>
  <c r="T38" i="1"/>
  <c r="T34" i="1"/>
  <c r="T20" i="1"/>
  <c r="T16" i="1"/>
  <c r="S35" i="1"/>
  <c r="T35" i="1" s="1"/>
  <c r="S17" i="1"/>
  <c r="T17" i="1" s="1"/>
  <c r="S192" i="1"/>
  <c r="T192" i="1" s="1"/>
  <c r="S160" i="1"/>
  <c r="T160" i="1" s="1"/>
  <c r="S125" i="1"/>
  <c r="T125" i="1" s="1"/>
  <c r="S41" i="1"/>
  <c r="S291" i="1"/>
  <c r="T291" i="1" s="1"/>
  <c r="S284" i="1"/>
  <c r="T284" i="1" s="1"/>
  <c r="S283" i="1"/>
  <c r="T283" i="1" s="1"/>
  <c r="S288" i="1"/>
  <c r="T288" i="1" s="1"/>
  <c r="S267" i="1"/>
  <c r="T267" i="1" s="1"/>
  <c r="S257" i="1"/>
  <c r="T257" i="1" s="1"/>
  <c r="S261" i="1"/>
  <c r="T261" i="1" s="1"/>
  <c r="S238" i="1"/>
  <c r="T238" i="1" s="1"/>
  <c r="S232" i="1"/>
  <c r="T232" i="1" s="1"/>
  <c r="S212" i="1"/>
  <c r="T212" i="1" s="1"/>
  <c r="T213" i="1"/>
  <c r="S231" i="1"/>
  <c r="T231" i="1" s="1"/>
  <c r="S235" i="1"/>
  <c r="T235" i="1" s="1"/>
  <c r="S177" i="1"/>
  <c r="T177" i="1" s="1"/>
  <c r="T178" i="1"/>
  <c r="S181" i="1"/>
  <c r="T181" i="1" s="1"/>
  <c r="T182" i="1"/>
  <c r="S185" i="1"/>
  <c r="T185" i="1" s="1"/>
  <c r="T186" i="1"/>
  <c r="S189" i="1"/>
  <c r="T189" i="1" s="1"/>
  <c r="S150" i="1"/>
  <c r="T150" i="1" s="1"/>
  <c r="S154" i="1"/>
  <c r="T154" i="1" s="1"/>
  <c r="S143" i="1"/>
  <c r="T143" i="1" s="1"/>
  <c r="T144" i="1"/>
  <c r="S147" i="1"/>
  <c r="T147" i="1" s="1"/>
  <c r="S153" i="1"/>
  <c r="T153" i="1" s="1"/>
  <c r="S157" i="1"/>
  <c r="T157" i="1" s="1"/>
  <c r="S119" i="1"/>
  <c r="T119" i="1" s="1"/>
  <c r="S118" i="1"/>
  <c r="T118" i="1" s="1"/>
  <c r="S122" i="1"/>
  <c r="T122" i="1" s="1"/>
  <c r="T41" i="1" l="1"/>
  <c r="K101" i="1"/>
  <c r="K239" i="1"/>
  <c r="K126" i="1"/>
  <c r="K268" i="1"/>
  <c r="P303" i="1"/>
  <c r="K193" i="1"/>
  <c r="K161" i="1"/>
  <c r="K292" i="1"/>
  <c r="R292" i="1" l="1"/>
  <c r="R239" i="1"/>
  <c r="R161" i="1"/>
  <c r="R101" i="1"/>
  <c r="R268" i="1"/>
  <c r="R193" i="1"/>
  <c r="R126" i="1"/>
  <c r="R42" i="1"/>
  <c r="Q303" i="1"/>
  <c r="R303" i="1" l="1"/>
  <c r="S268" i="1"/>
  <c r="S193" i="1"/>
  <c r="S126" i="1"/>
  <c r="S292" i="1"/>
  <c r="S161" i="1"/>
  <c r="S101" i="1"/>
  <c r="S239" i="1"/>
  <c r="S42" i="1"/>
</calcChain>
</file>

<file path=xl/sharedStrings.xml><?xml version="1.0" encoding="utf-8"?>
<sst xmlns="http://schemas.openxmlformats.org/spreadsheetml/2006/main" count="625" uniqueCount="194">
  <si>
    <t>Release Requests Received</t>
  </si>
  <si>
    <t>Demandes de mainlevées reçues</t>
  </si>
  <si>
    <t>June / juin 2020</t>
  </si>
  <si>
    <t>Division:</t>
  </si>
  <si>
    <t>Atlantic / Atlantique</t>
  </si>
  <si>
    <t>Paper / papier</t>
  </si>
  <si>
    <t>EDI</t>
  </si>
  <si>
    <t>OGD</t>
  </si>
  <si>
    <t>G7</t>
  </si>
  <si>
    <t>PARS</t>
  </si>
  <si>
    <t>RMD</t>
  </si>
  <si>
    <t>PAFD</t>
  </si>
  <si>
    <t>RFD</t>
  </si>
  <si>
    <t>Wloc</t>
  </si>
  <si>
    <t>Work Location</t>
  </si>
  <si>
    <t>ETA</t>
  </si>
  <si>
    <t>VI</t>
  </si>
  <si>
    <t>Total</t>
  </si>
  <si>
    <t>CSA</t>
  </si>
  <si>
    <t>AMG</t>
  </si>
  <si>
    <t>%</t>
  </si>
  <si>
    <t>ltrav</t>
  </si>
  <si>
    <t>Nom du</t>
  </si>
  <si>
    <t>AERO</t>
  </si>
  <si>
    <t>DDA</t>
  </si>
  <si>
    <t>SEA</t>
  </si>
  <si>
    <t>MDM</t>
  </si>
  <si>
    <t>PRV</t>
  </si>
  <si>
    <t>B3</t>
  </si>
  <si>
    <t>Pap.</t>
  </si>
  <si>
    <t>PAD</t>
  </si>
  <si>
    <t>DCAA</t>
  </si>
  <si>
    <t>MDC</t>
  </si>
  <si>
    <t>HALIFAX</t>
  </si>
  <si>
    <t xml:space="preserve">PORT HAWKESBURY </t>
  </si>
  <si>
    <t>CHARLOTTETOWN (HUB)</t>
  </si>
  <si>
    <t>BATHURST</t>
  </si>
  <si>
    <t>FREDERICTON</t>
  </si>
  <si>
    <t>ST. CROIX</t>
  </si>
  <si>
    <t>MONCTON (HUB) </t>
  </si>
  <si>
    <t>SAINT JOHN</t>
  </si>
  <si>
    <t>WOODSTOCK ROAD</t>
  </si>
  <si>
    <t>EDMUNDSTON (HUB) </t>
  </si>
  <si>
    <t>ANDOVER</t>
  </si>
  <si>
    <t>CENTREVILLE</t>
  </si>
  <si>
    <t>CLAIR</t>
  </si>
  <si>
    <t>GRAND FALLS</t>
  </si>
  <si>
    <t>ST. LEONARD</t>
  </si>
  <si>
    <t>GILLESPIE PORTAGE</t>
  </si>
  <si>
    <t>CAMPOBELLO</t>
  </si>
  <si>
    <t>ST Stephen 3rd Bridg</t>
  </si>
  <si>
    <t>GANDER</t>
  </si>
  <si>
    <t>GOOSE BAY</t>
  </si>
  <si>
    <t>ST. JOHN’S (HUB) </t>
  </si>
  <si>
    <t>FORTUNE</t>
  </si>
  <si>
    <t xml:space="preserve">ARGENTIA </t>
  </si>
  <si>
    <t>Total:</t>
  </si>
  <si>
    <t>% National:</t>
  </si>
  <si>
    <t>Québec</t>
  </si>
  <si>
    <t>Herdman</t>
  </si>
  <si>
    <t>DRUMMONDVILLE (HUB)</t>
  </si>
  <si>
    <t>TROUT RIVER</t>
  </si>
  <si>
    <t>WOBURN</t>
  </si>
  <si>
    <t>QUÉBEC (HUB)</t>
  </si>
  <si>
    <t>STANSTEAD (55)</t>
  </si>
  <si>
    <t>SHERBROOKE (HUB)</t>
  </si>
  <si>
    <t>SOREL (HUB)</t>
  </si>
  <si>
    <t>ABERCORN</t>
  </si>
  <si>
    <t>ST-JEAN (HUB)</t>
  </si>
  <si>
    <t>TROIS-RIVIÈRES (HUB)</t>
  </si>
  <si>
    <t xml:space="preserve">VALLEYFIELD </t>
  </si>
  <si>
    <t>Lacolle Route 221</t>
  </si>
  <si>
    <t>ST-ARMAND</t>
  </si>
  <si>
    <t>ARMSTRONG</t>
  </si>
  <si>
    <t>DUNDEE</t>
  </si>
  <si>
    <t>HIGHWATER</t>
  </si>
  <si>
    <t>ST-PAMPHILE</t>
  </si>
  <si>
    <t>ST-JUST-DE-BRETENIÈR</t>
  </si>
  <si>
    <t>STE-AURÉLIE</t>
  </si>
  <si>
    <t>Lacolle Route 223</t>
  </si>
  <si>
    <t>LACOLLE: HWY 15 (HUB</t>
  </si>
  <si>
    <t>STANHOPE</t>
  </si>
  <si>
    <t>BAIE-COMEAU</t>
  </si>
  <si>
    <t>EAST HEREFORD</t>
  </si>
  <si>
    <t>CHARTIERVILLE</t>
  </si>
  <si>
    <t>EAST PINNACLE</t>
  </si>
  <si>
    <t>MONTRÉAL</t>
  </si>
  <si>
    <t>MTRL INTL ARPT (DORV</t>
  </si>
  <si>
    <t>MTRL INTER TERM WARE</t>
  </si>
  <si>
    <t>MTRL INTL ARPT (MIRA</t>
  </si>
  <si>
    <t>Southern Ontario - GTA / Sud de l'Ontario - RGT</t>
  </si>
  <si>
    <t>OSHAWA</t>
  </si>
  <si>
    <t>BARRIE (HUB)</t>
  </si>
  <si>
    <t>BRAMPTON (HUB)</t>
  </si>
  <si>
    <t>HALTON HILLS</t>
  </si>
  <si>
    <t>TORONTO</t>
  </si>
  <si>
    <t xml:space="preserve">TORONTO, INTER SUFF </t>
  </si>
  <si>
    <t>PEARSON INTL ARPT CO</t>
  </si>
  <si>
    <t>Northern Ontario / Nord de l'Ontario</t>
  </si>
  <si>
    <t xml:space="preserve">BELLEVILLE </t>
  </si>
  <si>
    <t xml:space="preserve">BROCKVILLE </t>
  </si>
  <si>
    <t>CORNWALL TRAFFIC OFF</t>
  </si>
  <si>
    <t>KINGSTON</t>
  </si>
  <si>
    <t>OTTAWA (HUB)</t>
  </si>
  <si>
    <t>PRESCOTT (HUB)</t>
  </si>
  <si>
    <t xml:space="preserve">SAULT STE. MARIE </t>
  </si>
  <si>
    <t>CFB TRENTON (HUB)</t>
  </si>
  <si>
    <t>LANSDOWNE (1000 Isla</t>
  </si>
  <si>
    <t>THUNDER BAY</t>
  </si>
  <si>
    <t xml:space="preserve">SMITHS FALLS </t>
  </si>
  <si>
    <t>PIGEON RIVER</t>
  </si>
  <si>
    <t xml:space="preserve">FORT FRANCES BRIDGE </t>
  </si>
  <si>
    <t>MACDONALD-CARTIER IN</t>
  </si>
  <si>
    <t xml:space="preserve">RAINY RIVER </t>
  </si>
  <si>
    <t>Prairies</t>
  </si>
  <si>
    <t>EMERSON</t>
  </si>
  <si>
    <t>WINNIPEG</t>
  </si>
  <si>
    <t>BOISSEVAIN</t>
  </si>
  <si>
    <t>WINNIPEG INTL AIRPOR</t>
  </si>
  <si>
    <t>NORTH PORTAL</t>
  </si>
  <si>
    <t>REGINA (HUB)</t>
  </si>
  <si>
    <t>SASKATOON (HUB)</t>
  </si>
  <si>
    <t>REGWAY</t>
  </si>
  <si>
    <t>CALGARY</t>
  </si>
  <si>
    <t>EDMONTON</t>
  </si>
  <si>
    <t xml:space="preserve">LETHBRIDGE </t>
  </si>
  <si>
    <t>COUTTS (HUB)</t>
  </si>
  <si>
    <t>CARWAY</t>
  </si>
  <si>
    <t>DEL BONITA</t>
  </si>
  <si>
    <t>Pacific / Pacifique</t>
  </si>
  <si>
    <t>NANAIMO (HUB)</t>
  </si>
  <si>
    <t>PRINCE RUPERT</t>
  </si>
  <si>
    <t>VANCOUVER COMM OPS W</t>
  </si>
  <si>
    <t>VICTORIA (OPS)</t>
  </si>
  <si>
    <t>PACIFIC HIGHWAY</t>
  </si>
  <si>
    <t>BOUNDARY BAY</t>
  </si>
  <si>
    <t>CASCADE</t>
  </si>
  <si>
    <t>HUNTINGDON</t>
  </si>
  <si>
    <t>KINGSGATE</t>
  </si>
  <si>
    <t>OSOYOOS</t>
  </si>
  <si>
    <t>VAN INTL ARPT COMM O</t>
  </si>
  <si>
    <t>RYKERTS</t>
  </si>
  <si>
    <t>ROOSVILLE</t>
  </si>
  <si>
    <t>KITIMAT</t>
  </si>
  <si>
    <t>NELWAY</t>
  </si>
  <si>
    <t>KELOWNA (HUB)</t>
  </si>
  <si>
    <t>PATERSON</t>
  </si>
  <si>
    <t>WANETA</t>
  </si>
  <si>
    <t>SIDNEY VICTORIA INTL</t>
  </si>
  <si>
    <t>ALDERGROVE</t>
  </si>
  <si>
    <t>P.C.B. Properties Lt</t>
  </si>
  <si>
    <t>PLEASANT CAMP</t>
  </si>
  <si>
    <t>BEAVER CREEK</t>
  </si>
  <si>
    <t>FRASER</t>
  </si>
  <si>
    <t>Southern Ontario - Niagara / Fort Erie // Sud de l'Ontario - Niagara / Fort Érié</t>
  </si>
  <si>
    <t>KITCHENER (HUB)</t>
  </si>
  <si>
    <t>BRANTFORD</t>
  </si>
  <si>
    <t>FORT ERIE (HUB)</t>
  </si>
  <si>
    <t>GUELPH</t>
  </si>
  <si>
    <t>HAMILTON (HUB)</t>
  </si>
  <si>
    <t>STRATFORD</t>
  </si>
  <si>
    <t>NIAGRA FALLS</t>
  </si>
  <si>
    <t>CAMBRIDGE</t>
  </si>
  <si>
    <t xml:space="preserve">PORT COLBORNE </t>
  </si>
  <si>
    <t>OAKVILLE</t>
  </si>
  <si>
    <t>WOODSTOCK</t>
  </si>
  <si>
    <t>Southern Ontario - Windsor / St. Clair // Sud de l'Ontario - Windsor/St. Clair</t>
  </si>
  <si>
    <t>LONDON (HUB)</t>
  </si>
  <si>
    <t>SARNIA</t>
  </si>
  <si>
    <t>ST. THOMAS</t>
  </si>
  <si>
    <t>WINDSOR/DETROIT &amp; CD</t>
  </si>
  <si>
    <t>WINDSOR/AMBASSADOR B</t>
  </si>
  <si>
    <t>National Total / Total National</t>
  </si>
  <si>
    <t>IID</t>
  </si>
  <si>
    <t>SWI</t>
  </si>
  <si>
    <t>ST. ANDREWS</t>
  </si>
  <si>
    <t>CORNER BROOK</t>
  </si>
  <si>
    <t>CHICOUTIMI</t>
  </si>
  <si>
    <t>GASPÉ (HUB)</t>
  </si>
  <si>
    <t>GRANBY (HUB)</t>
  </si>
  <si>
    <t>SHAWINIGAN</t>
  </si>
  <si>
    <t>FRELIGHSBURG</t>
  </si>
  <si>
    <t>HEMMINGFORD</t>
  </si>
  <si>
    <t>RIVIÈRE-DU-LOUP</t>
  </si>
  <si>
    <t>JOLIETTE</t>
  </si>
  <si>
    <t>ST-JÉRÔME</t>
  </si>
  <si>
    <t>SEPT-ÎLES</t>
  </si>
  <si>
    <t>CARSON</t>
  </si>
  <si>
    <t>MIDWAY</t>
  </si>
  <si>
    <t>CRANBROOK AIRPORT</t>
  </si>
  <si>
    <t>KAMLOOPS AIRPORT</t>
  </si>
  <si>
    <t>SUDBURY</t>
  </si>
  <si>
    <t>ST. CATHERINES</t>
  </si>
  <si>
    <t>WINSOR-MAIN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</si>
</sst>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4"/>
      <color rgb="FF333399"/>
      <name val="Arial"/>
      <family val="2"/>
    </font>
    <font>
      <b/>
      <sz val="11"/>
      <color theme="1"/>
      <name val="Arial"/>
      <family val="2"/>
    </font>
    <font>
      <b/>
      <i/>
      <sz val="11"/>
      <color rgb="FF333399"/>
      <name val="Arial"/>
      <family val="2"/>
    </font>
    <font>
      <b/>
      <i/>
      <sz val="12"/>
      <color rgb="FF333399"/>
      <name val="Arial"/>
      <family val="2"/>
    </font>
    <font>
      <b/>
      <i/>
      <u/>
      <sz val="11"/>
      <color rgb="FF333399"/>
      <name val="Arial"/>
      <family val="2"/>
    </font>
    <font>
      <b/>
      <sz val="8"/>
      <color theme="1"/>
      <name val="Arial"/>
      <family val="2"/>
    </font>
    <font>
      <b/>
      <i/>
      <sz val="8"/>
      <color rgb="FF333399"/>
      <name val="Arial"/>
      <family val="2"/>
    </font>
    <font>
      <sz val="7"/>
      <color theme="1"/>
      <name val="Arial"/>
      <family val="2"/>
    </font>
    <font>
      <b/>
      <sz val="7"/>
      <color theme="1"/>
      <name val="Arial"/>
      <family val="2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8">
    <xf numFmtId="0" fontId="0" fillId="0" borderId="0" xfId="0"/>
    <xf numFmtId="0" fontId="0" fillId="0" borderId="0" xfId="0" applyAlignment="1">
      <alignment vertical="center" wrapText="1"/>
    </xf>
    <xf numFmtId="0" fontId="5" fillId="0" borderId="0" xfId="0" applyFont="1" applyAlignment="1">
      <alignment vertical="center" wrapText="1"/>
    </xf>
    <xf numFmtId="0" fontId="8" fillId="0" borderId="0" xfId="0" applyFont="1" applyAlignment="1">
      <alignment horizontal="right" vertical="center" wrapText="1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right" vertical="center" wrapText="1"/>
    </xf>
    <xf numFmtId="9" fontId="9" fillId="0" borderId="0" xfId="0" applyNumberFormat="1" applyFont="1" applyAlignment="1">
      <alignment horizontal="right" vertical="center" wrapText="1"/>
    </xf>
    <xf numFmtId="0" fontId="7" fillId="0" borderId="0" xfId="0" applyFont="1" applyAlignment="1">
      <alignment horizontal="left" vertical="center" wrapText="1"/>
    </xf>
    <xf numFmtId="10" fontId="9" fillId="0" borderId="0" xfId="0" applyNumberFormat="1" applyFont="1" applyAlignment="1">
      <alignment horizontal="right" vertical="center" wrapText="1"/>
    </xf>
    <xf numFmtId="0" fontId="8" fillId="0" borderId="0" xfId="0" applyFont="1" applyAlignment="1">
      <alignment vertical="center" wrapText="1"/>
    </xf>
    <xf numFmtId="0" fontId="10" fillId="0" borderId="0" xfId="0" applyFont="1" applyAlignment="1">
      <alignment horizontal="right" vertical="center" wrapText="1"/>
    </xf>
    <xf numFmtId="0" fontId="9" fillId="0" borderId="0" xfId="0" applyFont="1" applyBorder="1" applyAlignment="1">
      <alignment vertical="center" wrapText="1"/>
    </xf>
    <xf numFmtId="0" fontId="11" fillId="0" borderId="0" xfId="0" applyFont="1" applyBorder="1" applyAlignment="1">
      <alignment horizontal="left" vertical="center" wrapText="1"/>
    </xf>
    <xf numFmtId="0" fontId="12" fillId="0" borderId="0" xfId="0" applyFont="1"/>
    <xf numFmtId="0" fontId="12" fillId="0" borderId="0" xfId="0" applyFont="1" applyAlignment="1">
      <alignment horizontal="center"/>
    </xf>
    <xf numFmtId="0" fontId="12" fillId="0" borderId="0" xfId="0" applyFont="1" applyAlignment="1"/>
    <xf numFmtId="0" fontId="12" fillId="0" borderId="0" xfId="0" applyFont="1" applyBorder="1" applyAlignment="1">
      <alignment horizontal="center" vertical="center" wrapText="1"/>
    </xf>
    <xf numFmtId="10" fontId="0" fillId="0" borderId="0" xfId="1" applyNumberFormat="1" applyFont="1"/>
    <xf numFmtId="0" fontId="11" fillId="0" borderId="0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03"/>
  <sheetViews>
    <sheetView tabSelected="1" topLeftCell="B290" workbookViewId="0">
      <selection activeCell="R303" sqref="R303"/>
    </sheetView>
  </sheetViews>
  <sheetFormatPr defaultRowHeight="15" x14ac:dyDescent="0.25"/>
  <cols>
    <col min="1" max="1" width="12.28515625" customWidth="1"/>
    <col min="2" max="2" width="15.28515625" customWidth="1"/>
  </cols>
  <sheetData>
    <row r="1" spans="1:24" ht="17.45" customHeight="1" x14ac:dyDescent="0.25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</row>
    <row r="2" spans="1:24" ht="17.45" customHeight="1" x14ac:dyDescent="0.25">
      <c r="A2" s="22" t="s">
        <v>1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</row>
    <row r="5" spans="1:24" x14ac:dyDescent="0.25">
      <c r="A5" s="2" t="s">
        <v>3</v>
      </c>
      <c r="B5" s="1"/>
      <c r="C5" s="24" t="s">
        <v>4</v>
      </c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</row>
    <row r="6" spans="1:24" x14ac:dyDescent="0.25">
      <c r="A6" s="23" t="s">
        <v>2</v>
      </c>
      <c r="B6" s="23"/>
      <c r="C6" s="23"/>
    </row>
    <row r="8" spans="1:24" x14ac:dyDescent="0.25">
      <c r="A8" s="25"/>
      <c r="B8" s="25"/>
      <c r="C8" s="26" t="s">
        <v>5</v>
      </c>
      <c r="D8" s="26"/>
      <c r="E8" s="26"/>
      <c r="F8" s="26"/>
      <c r="G8" s="26"/>
      <c r="H8" s="26"/>
      <c r="I8" s="26"/>
      <c r="J8" s="26"/>
      <c r="K8" s="26" t="s">
        <v>6</v>
      </c>
      <c r="L8" s="26"/>
      <c r="M8" s="1"/>
      <c r="N8" s="3" t="s">
        <v>7</v>
      </c>
      <c r="O8" s="3" t="s">
        <v>7</v>
      </c>
      <c r="P8" s="3" t="s">
        <v>8</v>
      </c>
      <c r="Q8" s="3" t="s">
        <v>8</v>
      </c>
      <c r="R8" s="4"/>
      <c r="S8" s="4"/>
      <c r="T8" s="26"/>
      <c r="U8" s="26"/>
      <c r="V8" s="26"/>
      <c r="W8" s="26"/>
    </row>
    <row r="9" spans="1:24" x14ac:dyDescent="0.25">
      <c r="A9" s="25"/>
      <c r="B9" s="25"/>
      <c r="C9" s="26"/>
      <c r="D9" s="26"/>
      <c r="E9" s="26"/>
      <c r="F9" s="26"/>
      <c r="G9" s="26"/>
      <c r="H9" s="26"/>
      <c r="I9" s="26"/>
      <c r="J9" s="26"/>
      <c r="K9" s="26"/>
      <c r="L9" s="26"/>
      <c r="M9" s="1"/>
      <c r="N9" s="3" t="s">
        <v>9</v>
      </c>
      <c r="O9" s="3" t="s">
        <v>10</v>
      </c>
      <c r="P9" s="3" t="s">
        <v>11</v>
      </c>
      <c r="Q9" s="3" t="s">
        <v>12</v>
      </c>
      <c r="R9" s="27"/>
      <c r="S9" s="27"/>
      <c r="T9" s="26"/>
      <c r="U9" s="26"/>
      <c r="V9" s="26"/>
      <c r="W9" s="26"/>
    </row>
    <row r="10" spans="1:24" x14ac:dyDescent="0.25">
      <c r="A10" s="5" t="s">
        <v>13</v>
      </c>
      <c r="B10" s="5" t="s">
        <v>14</v>
      </c>
      <c r="C10" s="4"/>
      <c r="D10" s="3" t="s">
        <v>15</v>
      </c>
      <c r="E10" s="3" t="s">
        <v>9</v>
      </c>
      <c r="F10" s="3" t="s">
        <v>10</v>
      </c>
      <c r="G10" s="3" t="s">
        <v>16</v>
      </c>
      <c r="H10" s="4"/>
      <c r="I10" s="3" t="s">
        <v>17</v>
      </c>
      <c r="J10" s="3" t="s">
        <v>18</v>
      </c>
      <c r="K10" s="3" t="s">
        <v>173</v>
      </c>
      <c r="L10" s="3" t="s">
        <v>9</v>
      </c>
      <c r="M10" s="3" t="s">
        <v>10</v>
      </c>
      <c r="N10" s="3" t="s">
        <v>19</v>
      </c>
      <c r="O10" s="3" t="s">
        <v>19</v>
      </c>
      <c r="P10" s="3" t="s">
        <v>8</v>
      </c>
      <c r="Q10" s="3" t="s">
        <v>8</v>
      </c>
      <c r="R10" s="3" t="s">
        <v>17</v>
      </c>
      <c r="S10" s="4"/>
      <c r="T10" s="3" t="s">
        <v>20</v>
      </c>
      <c r="U10" s="4"/>
      <c r="V10" s="4"/>
      <c r="W10" s="4"/>
      <c r="X10" s="4"/>
    </row>
    <row r="11" spans="1:24" x14ac:dyDescent="0.25">
      <c r="A11" s="5" t="s">
        <v>21</v>
      </c>
      <c r="B11" s="5" t="s">
        <v>22</v>
      </c>
      <c r="C11" s="3" t="s">
        <v>23</v>
      </c>
      <c r="D11" s="3" t="s">
        <v>24</v>
      </c>
      <c r="E11" s="3" t="s">
        <v>25</v>
      </c>
      <c r="F11" s="3" t="s">
        <v>26</v>
      </c>
      <c r="G11" s="3" t="s">
        <v>27</v>
      </c>
      <c r="H11" s="3" t="s">
        <v>28</v>
      </c>
      <c r="I11" s="3" t="s">
        <v>29</v>
      </c>
      <c r="J11" s="3" t="s">
        <v>30</v>
      </c>
      <c r="K11" s="3" t="s">
        <v>174</v>
      </c>
      <c r="L11" s="3" t="s">
        <v>25</v>
      </c>
      <c r="M11" s="3" t="s">
        <v>26</v>
      </c>
      <c r="N11" s="3" t="s">
        <v>25</v>
      </c>
      <c r="O11" s="3" t="s">
        <v>26</v>
      </c>
      <c r="P11" s="3" t="s">
        <v>31</v>
      </c>
      <c r="Q11" s="3" t="s">
        <v>32</v>
      </c>
      <c r="R11" s="3" t="s">
        <v>6</v>
      </c>
      <c r="S11" s="3" t="s">
        <v>17</v>
      </c>
      <c r="T11" s="3" t="s">
        <v>6</v>
      </c>
      <c r="U11" s="3"/>
      <c r="V11" s="3"/>
      <c r="W11" s="3"/>
      <c r="X11" s="3"/>
    </row>
    <row r="14" spans="1:24" x14ac:dyDescent="0.25">
      <c r="A14" s="6">
        <v>9</v>
      </c>
      <c r="B14" s="6" t="s">
        <v>33</v>
      </c>
      <c r="C14" s="7"/>
      <c r="D14" s="7"/>
      <c r="E14" s="7"/>
      <c r="F14" s="8">
        <v>34</v>
      </c>
      <c r="G14" s="8">
        <v>10</v>
      </c>
      <c r="H14" s="8">
        <v>40</v>
      </c>
      <c r="I14" s="8">
        <v>84</v>
      </c>
      <c r="J14" s="8">
        <v>8</v>
      </c>
      <c r="K14" s="7">
        <v>1778</v>
      </c>
      <c r="L14" s="8">
        <v>2130</v>
      </c>
      <c r="M14" s="8">
        <v>160</v>
      </c>
      <c r="N14" s="8">
        <v>10</v>
      </c>
      <c r="O14" s="8">
        <v>84</v>
      </c>
      <c r="P14" s="7"/>
      <c r="Q14" s="7"/>
      <c r="R14" s="8">
        <f>SUM(J14:O14)</f>
        <v>4170</v>
      </c>
      <c r="S14" s="8">
        <f>SUM(I14,R14)</f>
        <v>4254</v>
      </c>
      <c r="T14" s="9">
        <f>R14/S14</f>
        <v>0.98025387870239777</v>
      </c>
      <c r="U14" s="7"/>
      <c r="W14" s="8"/>
      <c r="X14" s="9"/>
    </row>
    <row r="15" spans="1:24" x14ac:dyDescent="0.25">
      <c r="A15" s="6">
        <v>19</v>
      </c>
      <c r="B15" s="6" t="s">
        <v>34</v>
      </c>
      <c r="C15" s="7"/>
      <c r="D15" s="7"/>
      <c r="E15" s="7"/>
      <c r="F15" s="7"/>
      <c r="G15" s="7"/>
      <c r="H15" s="7"/>
      <c r="I15" s="7"/>
      <c r="J15" s="7"/>
      <c r="K15" s="7">
        <v>0</v>
      </c>
      <c r="L15" s="8">
        <v>2</v>
      </c>
      <c r="M15" s="7"/>
      <c r="N15" s="7"/>
      <c r="O15" s="7"/>
      <c r="P15" s="7"/>
      <c r="Q15" s="7"/>
      <c r="R15" s="8">
        <f t="shared" ref="R15:R41" si="0">SUM(J15:O15)</f>
        <v>2</v>
      </c>
      <c r="S15" s="8">
        <f t="shared" ref="S15:S41" si="1">SUM(I15,R15)</f>
        <v>2</v>
      </c>
      <c r="T15" s="9">
        <f t="shared" ref="T15:T41" si="2">R15/S15</f>
        <v>1</v>
      </c>
      <c r="U15" s="7"/>
      <c r="W15" s="8"/>
      <c r="X15" s="9"/>
    </row>
    <row r="16" spans="1:24" ht="18" x14ac:dyDescent="0.25">
      <c r="A16" s="6">
        <v>101</v>
      </c>
      <c r="B16" s="6" t="s">
        <v>35</v>
      </c>
      <c r="C16" s="7"/>
      <c r="D16" s="7"/>
      <c r="E16" s="7"/>
      <c r="F16" s="7"/>
      <c r="G16" s="7"/>
      <c r="H16" s="8">
        <v>5</v>
      </c>
      <c r="I16" s="8">
        <v>5</v>
      </c>
      <c r="J16" s="7"/>
      <c r="K16" s="7">
        <v>17</v>
      </c>
      <c r="L16" s="7"/>
      <c r="M16" s="8">
        <v>1</v>
      </c>
      <c r="N16" s="7"/>
      <c r="O16" s="8">
        <v>1</v>
      </c>
      <c r="P16" s="7"/>
      <c r="Q16" s="7"/>
      <c r="R16" s="8">
        <f t="shared" si="0"/>
        <v>19</v>
      </c>
      <c r="S16" s="8">
        <f t="shared" si="1"/>
        <v>24</v>
      </c>
      <c r="T16" s="9">
        <f t="shared" si="2"/>
        <v>0.79166666666666663</v>
      </c>
      <c r="U16" s="7"/>
      <c r="W16" s="8"/>
      <c r="X16" s="9"/>
    </row>
    <row r="17" spans="1:24" x14ac:dyDescent="0.25">
      <c r="A17" s="6">
        <v>201</v>
      </c>
      <c r="B17" s="6" t="s">
        <v>36</v>
      </c>
      <c r="C17" s="7"/>
      <c r="D17" s="7"/>
      <c r="E17" s="7"/>
      <c r="F17" s="7"/>
      <c r="G17" s="7"/>
      <c r="H17" s="8">
        <v>2</v>
      </c>
      <c r="I17" s="8">
        <v>2</v>
      </c>
      <c r="J17" s="7"/>
      <c r="K17" s="7">
        <v>2</v>
      </c>
      <c r="L17" s="7"/>
      <c r="M17" s="8">
        <v>1</v>
      </c>
      <c r="N17" s="7"/>
      <c r="O17" s="7"/>
      <c r="P17" s="7"/>
      <c r="Q17" s="7"/>
      <c r="R17" s="8">
        <f t="shared" si="0"/>
        <v>3</v>
      </c>
      <c r="S17" s="8">
        <f t="shared" si="1"/>
        <v>5</v>
      </c>
      <c r="T17" s="9">
        <f t="shared" si="2"/>
        <v>0.6</v>
      </c>
      <c r="U17" s="7"/>
      <c r="W17" s="8"/>
      <c r="X17" s="9"/>
    </row>
    <row r="18" spans="1:24" x14ac:dyDescent="0.25">
      <c r="A18" s="6">
        <v>204</v>
      </c>
      <c r="B18" s="6" t="s">
        <v>37</v>
      </c>
      <c r="C18" s="7"/>
      <c r="D18" s="7"/>
      <c r="E18" s="7"/>
      <c r="F18" s="7"/>
      <c r="G18" s="7"/>
      <c r="H18" s="8">
        <v>1</v>
      </c>
      <c r="I18" s="8">
        <v>1</v>
      </c>
      <c r="J18" s="7"/>
      <c r="K18" s="7">
        <v>56</v>
      </c>
      <c r="L18" s="7"/>
      <c r="M18" s="7"/>
      <c r="N18" s="7"/>
      <c r="O18" s="7"/>
      <c r="P18" s="7"/>
      <c r="Q18" s="7"/>
      <c r="R18" s="8">
        <f t="shared" si="0"/>
        <v>56</v>
      </c>
      <c r="S18" s="8">
        <f t="shared" si="1"/>
        <v>57</v>
      </c>
      <c r="T18" s="9">
        <f t="shared" si="2"/>
        <v>0.98245614035087714</v>
      </c>
      <c r="U18" s="7"/>
      <c r="W18" s="8"/>
      <c r="X18" s="9"/>
    </row>
    <row r="19" spans="1:24" x14ac:dyDescent="0.25">
      <c r="A19" s="6">
        <v>205</v>
      </c>
      <c r="B19" s="6" t="s">
        <v>38</v>
      </c>
      <c r="C19" s="7"/>
      <c r="D19" s="7"/>
      <c r="E19" s="7"/>
      <c r="F19" s="7"/>
      <c r="G19" s="7"/>
      <c r="H19" s="8">
        <v>3</v>
      </c>
      <c r="I19" s="8">
        <v>3</v>
      </c>
      <c r="J19" s="7"/>
      <c r="K19" s="7">
        <v>296</v>
      </c>
      <c r="L19" s="7"/>
      <c r="M19" s="7"/>
      <c r="N19" s="7"/>
      <c r="O19" s="7"/>
      <c r="P19" s="7"/>
      <c r="Q19" s="7"/>
      <c r="R19" s="8">
        <f t="shared" si="0"/>
        <v>296</v>
      </c>
      <c r="S19" s="8">
        <f t="shared" si="1"/>
        <v>299</v>
      </c>
      <c r="T19" s="9">
        <f t="shared" si="2"/>
        <v>0.98996655518394649</v>
      </c>
      <c r="U19" s="7"/>
      <c r="W19" s="8"/>
      <c r="X19" s="9"/>
    </row>
    <row r="20" spans="1:24" x14ac:dyDescent="0.25">
      <c r="A20" s="6">
        <v>206</v>
      </c>
      <c r="B20" s="6" t="s">
        <v>39</v>
      </c>
      <c r="C20" s="7"/>
      <c r="D20" s="7"/>
      <c r="E20" s="7"/>
      <c r="F20" s="8">
        <v>1</v>
      </c>
      <c r="G20" s="8">
        <v>4</v>
      </c>
      <c r="H20" s="8">
        <v>1</v>
      </c>
      <c r="I20" s="8">
        <v>6</v>
      </c>
      <c r="J20" s="7"/>
      <c r="K20" s="7">
        <v>331</v>
      </c>
      <c r="L20" s="8">
        <v>13</v>
      </c>
      <c r="M20" s="8">
        <v>28</v>
      </c>
      <c r="N20" s="8">
        <v>65</v>
      </c>
      <c r="O20" s="8">
        <v>7</v>
      </c>
      <c r="P20" s="7"/>
      <c r="Q20" s="7"/>
      <c r="R20" s="8">
        <f t="shared" si="0"/>
        <v>444</v>
      </c>
      <c r="S20" s="8">
        <f t="shared" si="1"/>
        <v>450</v>
      </c>
      <c r="T20" s="9">
        <f t="shared" si="2"/>
        <v>0.98666666666666669</v>
      </c>
      <c r="U20" s="7"/>
      <c r="W20" s="8"/>
      <c r="X20" s="9"/>
    </row>
    <row r="21" spans="1:24" x14ac:dyDescent="0.25">
      <c r="A21" s="6">
        <v>209</v>
      </c>
      <c r="B21" s="6" t="s">
        <v>175</v>
      </c>
      <c r="C21" s="7"/>
      <c r="D21" s="7"/>
      <c r="E21" s="7"/>
      <c r="F21" s="8"/>
      <c r="G21" s="8"/>
      <c r="H21" s="8"/>
      <c r="I21" s="8"/>
      <c r="J21" s="7"/>
      <c r="K21" s="7">
        <v>12</v>
      </c>
      <c r="L21" s="8"/>
      <c r="M21" s="8"/>
      <c r="N21" s="8"/>
      <c r="O21" s="8"/>
      <c r="P21" s="7"/>
      <c r="Q21" s="7"/>
      <c r="R21" s="8">
        <f t="shared" ref="R21:R33" si="3">SUM(J21:O21)</f>
        <v>12</v>
      </c>
      <c r="S21" s="8">
        <f t="shared" ref="S21:S33" si="4">SUM(I21,R21)</f>
        <v>12</v>
      </c>
      <c r="T21" s="9">
        <f t="shared" ref="T21:T33" si="5">R21/S21</f>
        <v>1</v>
      </c>
      <c r="U21" s="7"/>
      <c r="W21" s="8"/>
      <c r="X21" s="9"/>
    </row>
    <row r="22" spans="1:24" x14ac:dyDescent="0.25">
      <c r="A22" s="6">
        <v>210</v>
      </c>
      <c r="B22" s="6" t="s">
        <v>40</v>
      </c>
      <c r="C22" s="7"/>
      <c r="D22" s="8">
        <v>2</v>
      </c>
      <c r="E22" s="7"/>
      <c r="F22" s="7"/>
      <c r="G22" s="8">
        <v>4</v>
      </c>
      <c r="H22" s="8">
        <v>2</v>
      </c>
      <c r="I22" s="8">
        <v>8</v>
      </c>
      <c r="J22" s="7"/>
      <c r="K22" s="7">
        <v>195</v>
      </c>
      <c r="L22" s="8">
        <v>5</v>
      </c>
      <c r="M22" s="8">
        <v>52</v>
      </c>
      <c r="N22" s="8">
        <v>1</v>
      </c>
      <c r="O22" s="8">
        <v>2</v>
      </c>
      <c r="P22" s="7"/>
      <c r="Q22" s="7"/>
      <c r="R22" s="8">
        <f t="shared" si="3"/>
        <v>255</v>
      </c>
      <c r="S22" s="8">
        <f t="shared" si="4"/>
        <v>263</v>
      </c>
      <c r="T22" s="9">
        <f t="shared" si="5"/>
        <v>0.96958174904942962</v>
      </c>
      <c r="U22" s="7"/>
      <c r="W22" s="8"/>
      <c r="X22" s="9"/>
    </row>
    <row r="23" spans="1:24" x14ac:dyDescent="0.25">
      <c r="A23" s="6">
        <v>212</v>
      </c>
      <c r="B23" s="6" t="s">
        <v>41</v>
      </c>
      <c r="C23" s="7"/>
      <c r="D23" s="7"/>
      <c r="E23" s="8">
        <v>5</v>
      </c>
      <c r="F23" s="8">
        <v>15</v>
      </c>
      <c r="G23" s="8">
        <v>6</v>
      </c>
      <c r="H23" s="8">
        <v>77</v>
      </c>
      <c r="I23" s="8">
        <v>103</v>
      </c>
      <c r="J23" s="8">
        <v>36</v>
      </c>
      <c r="K23" s="7">
        <v>2507</v>
      </c>
      <c r="L23" s="8">
        <v>319</v>
      </c>
      <c r="M23" s="7"/>
      <c r="N23" s="8">
        <v>76</v>
      </c>
      <c r="O23" s="7"/>
      <c r="P23" s="7"/>
      <c r="Q23" s="7"/>
      <c r="R23" s="8">
        <f t="shared" si="3"/>
        <v>2938</v>
      </c>
      <c r="S23" s="8">
        <f t="shared" si="4"/>
        <v>3041</v>
      </c>
      <c r="T23" s="9">
        <f t="shared" si="5"/>
        <v>0.96612956264386718</v>
      </c>
      <c r="U23" s="8"/>
      <c r="V23" s="9"/>
      <c r="W23" s="8"/>
      <c r="X23" s="9"/>
    </row>
    <row r="24" spans="1:24" x14ac:dyDescent="0.25">
      <c r="A24" s="6">
        <v>213</v>
      </c>
      <c r="B24" s="6" t="s">
        <v>42</v>
      </c>
      <c r="C24" s="7"/>
      <c r="D24" s="7"/>
      <c r="E24" s="7"/>
      <c r="F24" s="7"/>
      <c r="G24" s="7"/>
      <c r="H24" s="8">
        <v>37</v>
      </c>
      <c r="I24" s="8">
        <v>37</v>
      </c>
      <c r="J24" s="7"/>
      <c r="K24" s="7">
        <v>13</v>
      </c>
      <c r="L24" s="8">
        <v>5</v>
      </c>
      <c r="M24" s="7"/>
      <c r="N24" s="7"/>
      <c r="O24" s="7"/>
      <c r="P24" s="7"/>
      <c r="Q24" s="7"/>
      <c r="R24" s="8">
        <f t="shared" si="3"/>
        <v>18</v>
      </c>
      <c r="S24" s="8">
        <f t="shared" si="4"/>
        <v>55</v>
      </c>
      <c r="T24" s="9">
        <f t="shared" si="5"/>
        <v>0.32727272727272727</v>
      </c>
      <c r="U24" s="7"/>
      <c r="W24" s="8"/>
      <c r="X24" s="9"/>
    </row>
    <row r="25" spans="1:24" x14ac:dyDescent="0.25">
      <c r="A25" s="6">
        <v>214</v>
      </c>
      <c r="B25" s="6" t="s">
        <v>43</v>
      </c>
      <c r="C25" s="7"/>
      <c r="D25" s="7"/>
      <c r="E25" s="7"/>
      <c r="F25" s="7"/>
      <c r="G25" s="7"/>
      <c r="H25" s="8">
        <v>2</v>
      </c>
      <c r="I25" s="8">
        <v>2</v>
      </c>
      <c r="J25" s="7"/>
      <c r="K25" s="7">
        <v>96</v>
      </c>
      <c r="L25" s="8">
        <v>5</v>
      </c>
      <c r="M25" s="7"/>
      <c r="N25" s="7"/>
      <c r="O25" s="7"/>
      <c r="P25" s="7"/>
      <c r="Q25" s="7"/>
      <c r="R25" s="8">
        <f t="shared" si="3"/>
        <v>101</v>
      </c>
      <c r="S25" s="8">
        <f t="shared" si="4"/>
        <v>103</v>
      </c>
      <c r="T25" s="9">
        <f t="shared" si="5"/>
        <v>0.98058252427184467</v>
      </c>
      <c r="U25" s="7"/>
      <c r="W25" s="8"/>
      <c r="X25" s="9"/>
    </row>
    <row r="26" spans="1:24" x14ac:dyDescent="0.25">
      <c r="A26" s="6">
        <v>215</v>
      </c>
      <c r="B26" s="6" t="s">
        <v>44</v>
      </c>
      <c r="C26" s="7"/>
      <c r="D26" s="7"/>
      <c r="E26" s="7"/>
      <c r="F26" s="7"/>
      <c r="G26" s="7"/>
      <c r="H26" s="8">
        <v>29</v>
      </c>
      <c r="I26" s="8">
        <v>29</v>
      </c>
      <c r="J26" s="7"/>
      <c r="K26" s="7">
        <v>211</v>
      </c>
      <c r="L26" s="7"/>
      <c r="M26" s="7"/>
      <c r="N26" s="7"/>
      <c r="O26" s="7"/>
      <c r="P26" s="7"/>
      <c r="Q26" s="7"/>
      <c r="R26" s="8">
        <f t="shared" si="3"/>
        <v>211</v>
      </c>
      <c r="S26" s="8">
        <f t="shared" si="4"/>
        <v>240</v>
      </c>
      <c r="T26" s="9">
        <f t="shared" si="5"/>
        <v>0.87916666666666665</v>
      </c>
      <c r="U26" s="7"/>
      <c r="W26" s="8"/>
      <c r="X26" s="9"/>
    </row>
    <row r="27" spans="1:24" x14ac:dyDescent="0.25">
      <c r="A27" s="6">
        <v>216</v>
      </c>
      <c r="B27" s="6" t="s">
        <v>45</v>
      </c>
      <c r="C27" s="7"/>
      <c r="D27" s="7"/>
      <c r="E27" s="7"/>
      <c r="F27" s="7"/>
      <c r="G27" s="7"/>
      <c r="H27" s="8">
        <v>60</v>
      </c>
      <c r="I27" s="8">
        <v>60</v>
      </c>
      <c r="J27" s="8">
        <v>39</v>
      </c>
      <c r="K27" s="7">
        <v>558</v>
      </c>
      <c r="L27" s="8">
        <v>2</v>
      </c>
      <c r="M27" s="7"/>
      <c r="N27" s="8">
        <v>3</v>
      </c>
      <c r="O27" s="7"/>
      <c r="P27" s="7"/>
      <c r="Q27" s="7"/>
      <c r="R27" s="8">
        <f t="shared" si="3"/>
        <v>602</v>
      </c>
      <c r="S27" s="8">
        <f t="shared" si="4"/>
        <v>662</v>
      </c>
      <c r="T27" s="9">
        <f t="shared" si="5"/>
        <v>0.90936555891238668</v>
      </c>
      <c r="U27" s="7"/>
      <c r="W27" s="8"/>
      <c r="X27" s="9"/>
    </row>
    <row r="28" spans="1:24" x14ac:dyDescent="0.25">
      <c r="A28" s="6">
        <v>217</v>
      </c>
      <c r="B28" s="6" t="s">
        <v>46</v>
      </c>
      <c r="C28" s="7"/>
      <c r="D28" s="7"/>
      <c r="E28" s="7"/>
      <c r="F28" s="7"/>
      <c r="G28" s="7"/>
      <c r="H28" s="8">
        <v>119</v>
      </c>
      <c r="I28" s="8">
        <v>119</v>
      </c>
      <c r="J28" s="7"/>
      <c r="K28" s="7">
        <v>1</v>
      </c>
      <c r="L28" s="7"/>
      <c r="M28" s="7"/>
      <c r="N28" s="8">
        <v>2</v>
      </c>
      <c r="O28" s="7"/>
      <c r="P28" s="7"/>
      <c r="Q28" s="7"/>
      <c r="R28" s="8">
        <f t="shared" si="3"/>
        <v>3</v>
      </c>
      <c r="S28" s="8">
        <f t="shared" si="4"/>
        <v>122</v>
      </c>
      <c r="T28" s="9">
        <f t="shared" si="5"/>
        <v>2.4590163934426229E-2</v>
      </c>
      <c r="U28" s="7"/>
      <c r="W28" s="8"/>
      <c r="X28" s="9"/>
    </row>
    <row r="29" spans="1:24" x14ac:dyDescent="0.25">
      <c r="A29" s="6">
        <v>218</v>
      </c>
      <c r="B29" s="6" t="s">
        <v>47</v>
      </c>
      <c r="C29" s="7"/>
      <c r="D29" s="7"/>
      <c r="E29" s="7"/>
      <c r="F29" s="7"/>
      <c r="G29" s="7"/>
      <c r="H29" s="8">
        <v>32</v>
      </c>
      <c r="I29" s="8">
        <v>32</v>
      </c>
      <c r="J29" s="8">
        <v>44</v>
      </c>
      <c r="K29" s="7">
        <v>396</v>
      </c>
      <c r="L29" s="8">
        <v>4</v>
      </c>
      <c r="M29" s="7"/>
      <c r="N29" s="8">
        <v>1</v>
      </c>
      <c r="O29" s="7"/>
      <c r="P29" s="7"/>
      <c r="Q29" s="7"/>
      <c r="R29" s="8">
        <f t="shared" si="3"/>
        <v>445</v>
      </c>
      <c r="S29" s="8">
        <f t="shared" si="4"/>
        <v>477</v>
      </c>
      <c r="T29" s="9">
        <f t="shared" si="5"/>
        <v>0.93291404612159334</v>
      </c>
      <c r="U29" s="7"/>
      <c r="W29" s="8"/>
      <c r="X29" s="9"/>
    </row>
    <row r="30" spans="1:24" x14ac:dyDescent="0.25">
      <c r="A30" s="6">
        <v>219</v>
      </c>
      <c r="B30" s="6" t="s">
        <v>48</v>
      </c>
      <c r="C30" s="7"/>
      <c r="D30" s="7"/>
      <c r="E30" s="7"/>
      <c r="F30" s="7"/>
      <c r="G30" s="7"/>
      <c r="H30" s="8">
        <v>32</v>
      </c>
      <c r="I30" s="8">
        <v>32</v>
      </c>
      <c r="J30" s="7"/>
      <c r="K30" s="7">
        <v>3</v>
      </c>
      <c r="L30" s="7"/>
      <c r="M30" s="7"/>
      <c r="N30" s="7"/>
      <c r="O30" s="7"/>
      <c r="P30" s="7"/>
      <c r="Q30" s="7"/>
      <c r="R30" s="8">
        <f t="shared" si="3"/>
        <v>3</v>
      </c>
      <c r="S30" s="8">
        <f t="shared" si="4"/>
        <v>35</v>
      </c>
      <c r="T30" s="9">
        <f t="shared" si="5"/>
        <v>8.5714285714285715E-2</v>
      </c>
      <c r="U30" s="7"/>
      <c r="W30" s="8"/>
      <c r="X30" s="9"/>
    </row>
    <row r="31" spans="1:24" x14ac:dyDescent="0.25">
      <c r="A31" s="6">
        <v>225</v>
      </c>
      <c r="B31" s="6" t="s">
        <v>49</v>
      </c>
      <c r="C31" s="7"/>
      <c r="D31" s="7"/>
      <c r="E31" s="7"/>
      <c r="F31" s="7"/>
      <c r="G31" s="7"/>
      <c r="H31" s="8">
        <v>75</v>
      </c>
      <c r="I31" s="8">
        <v>75</v>
      </c>
      <c r="J31" s="7"/>
      <c r="K31" s="7">
        <v>1</v>
      </c>
      <c r="L31" s="7"/>
      <c r="M31" s="7"/>
      <c r="N31" s="7"/>
      <c r="O31" s="7"/>
      <c r="P31" s="7"/>
      <c r="Q31" s="7"/>
      <c r="R31" s="8">
        <f t="shared" si="3"/>
        <v>1</v>
      </c>
      <c r="S31" s="8">
        <f t="shared" si="4"/>
        <v>76</v>
      </c>
      <c r="T31" s="9">
        <f t="shared" si="5"/>
        <v>1.3157894736842105E-2</v>
      </c>
      <c r="U31" s="7"/>
      <c r="W31" s="7"/>
      <c r="X31" s="7"/>
    </row>
    <row r="32" spans="1:24" x14ac:dyDescent="0.25">
      <c r="A32" s="6">
        <v>231</v>
      </c>
      <c r="B32" s="6" t="s">
        <v>50</v>
      </c>
      <c r="C32" s="7"/>
      <c r="D32" s="8">
        <v>4</v>
      </c>
      <c r="E32" s="8">
        <v>3</v>
      </c>
      <c r="F32" s="8">
        <v>17</v>
      </c>
      <c r="G32" s="8">
        <v>4</v>
      </c>
      <c r="H32" s="8">
        <v>90</v>
      </c>
      <c r="I32" s="8">
        <v>118</v>
      </c>
      <c r="J32" s="7"/>
      <c r="K32" s="7">
        <v>6102</v>
      </c>
      <c r="L32" s="8">
        <v>588</v>
      </c>
      <c r="M32" s="7"/>
      <c r="N32" s="8">
        <v>150</v>
      </c>
      <c r="O32" s="7"/>
      <c r="P32" s="7"/>
      <c r="Q32" s="7"/>
      <c r="R32" s="8">
        <f t="shared" si="3"/>
        <v>6840</v>
      </c>
      <c r="S32" s="8">
        <f t="shared" si="4"/>
        <v>6958</v>
      </c>
      <c r="T32" s="9">
        <f t="shared" si="5"/>
        <v>0.98304110376544984</v>
      </c>
      <c r="U32" s="8"/>
      <c r="V32" s="9"/>
      <c r="W32" s="8"/>
      <c r="X32" s="9"/>
    </row>
    <row r="33" spans="1:24" x14ac:dyDescent="0.25">
      <c r="A33" s="6">
        <v>911</v>
      </c>
      <c r="B33" s="6" t="s">
        <v>176</v>
      </c>
      <c r="C33" s="7"/>
      <c r="D33" s="8"/>
      <c r="E33" s="8"/>
      <c r="F33" s="8"/>
      <c r="G33" s="8"/>
      <c r="H33" s="8"/>
      <c r="I33" s="8"/>
      <c r="J33" s="7"/>
      <c r="K33" s="7">
        <v>1</v>
      </c>
      <c r="L33" s="8"/>
      <c r="M33" s="7"/>
      <c r="N33" s="8"/>
      <c r="O33" s="7"/>
      <c r="P33" s="7"/>
      <c r="Q33" s="7"/>
      <c r="R33" s="8">
        <f t="shared" si="3"/>
        <v>1</v>
      </c>
      <c r="S33" s="8">
        <f t="shared" si="4"/>
        <v>1</v>
      </c>
      <c r="T33" s="9">
        <f t="shared" si="5"/>
        <v>1</v>
      </c>
      <c r="U33" s="8"/>
      <c r="V33" s="9"/>
      <c r="W33" s="8"/>
      <c r="X33" s="9"/>
    </row>
    <row r="34" spans="1:24" x14ac:dyDescent="0.25">
      <c r="A34" s="6">
        <v>912</v>
      </c>
      <c r="B34" s="6" t="s">
        <v>51</v>
      </c>
      <c r="C34" s="7"/>
      <c r="D34" s="7"/>
      <c r="E34" s="7"/>
      <c r="F34" s="7"/>
      <c r="G34" s="7"/>
      <c r="H34" s="8">
        <v>6</v>
      </c>
      <c r="I34" s="8">
        <v>6</v>
      </c>
      <c r="J34" s="7"/>
      <c r="K34" s="7">
        <v>3</v>
      </c>
      <c r="L34" s="7"/>
      <c r="M34" s="7"/>
      <c r="N34" s="7"/>
      <c r="O34" s="7"/>
      <c r="P34" s="7"/>
      <c r="Q34" s="7"/>
      <c r="R34" s="8">
        <f t="shared" si="0"/>
        <v>3</v>
      </c>
      <c r="S34" s="8">
        <f t="shared" si="1"/>
        <v>9</v>
      </c>
      <c r="T34" s="9">
        <f t="shared" si="2"/>
        <v>0.33333333333333331</v>
      </c>
      <c r="U34" s="7"/>
      <c r="W34" s="8"/>
      <c r="X34" s="9"/>
    </row>
    <row r="35" spans="1:24" x14ac:dyDescent="0.25">
      <c r="A35" s="6">
        <v>913</v>
      </c>
      <c r="B35" s="6" t="s">
        <v>52</v>
      </c>
      <c r="C35" s="7"/>
      <c r="D35" s="7"/>
      <c r="E35" s="7"/>
      <c r="F35" s="7"/>
      <c r="G35" s="7"/>
      <c r="H35" s="7"/>
      <c r="I35" s="7"/>
      <c r="J35" s="7"/>
      <c r="K35" s="7">
        <v>5</v>
      </c>
      <c r="L35" s="7"/>
      <c r="M35" s="8">
        <v>1</v>
      </c>
      <c r="N35" s="7"/>
      <c r="O35" s="7"/>
      <c r="P35" s="7"/>
      <c r="Q35" s="7"/>
      <c r="R35" s="8">
        <f t="shared" si="0"/>
        <v>6</v>
      </c>
      <c r="S35" s="8">
        <f t="shared" si="1"/>
        <v>6</v>
      </c>
      <c r="T35" s="9">
        <f t="shared" si="2"/>
        <v>1</v>
      </c>
      <c r="U35" s="7"/>
      <c r="W35" s="8"/>
      <c r="X35" s="9"/>
    </row>
    <row r="36" spans="1:24" x14ac:dyDescent="0.25">
      <c r="A36" s="6">
        <v>914</v>
      </c>
      <c r="B36" s="6" t="s">
        <v>53</v>
      </c>
      <c r="C36" s="7"/>
      <c r="D36" s="7"/>
      <c r="E36" s="7"/>
      <c r="F36" s="8">
        <v>2</v>
      </c>
      <c r="G36" s="7"/>
      <c r="H36" s="8">
        <v>1</v>
      </c>
      <c r="I36" s="8">
        <v>3</v>
      </c>
      <c r="J36" s="7"/>
      <c r="K36" s="7">
        <v>87</v>
      </c>
      <c r="L36" s="8">
        <v>11</v>
      </c>
      <c r="M36" s="8">
        <v>18</v>
      </c>
      <c r="N36" s="7"/>
      <c r="O36" s="7"/>
      <c r="P36" s="7"/>
      <c r="Q36" s="7"/>
      <c r="R36" s="8">
        <f t="shared" si="0"/>
        <v>116</v>
      </c>
      <c r="S36" s="8">
        <f t="shared" si="1"/>
        <v>119</v>
      </c>
      <c r="T36" s="9">
        <f t="shared" si="2"/>
        <v>0.97478991596638653</v>
      </c>
      <c r="U36" s="7"/>
      <c r="W36" s="8"/>
      <c r="X36" s="9"/>
    </row>
    <row r="37" spans="1:24" x14ac:dyDescent="0.25">
      <c r="A37" s="6">
        <v>919</v>
      </c>
      <c r="B37" s="6" t="s">
        <v>54</v>
      </c>
      <c r="C37" s="7"/>
      <c r="D37" s="7"/>
      <c r="E37" s="7"/>
      <c r="F37" s="7"/>
      <c r="G37" s="7"/>
      <c r="H37" s="8">
        <v>43</v>
      </c>
      <c r="I37" s="8">
        <v>43</v>
      </c>
      <c r="J37" s="7"/>
      <c r="K37">
        <v>0</v>
      </c>
      <c r="L37" s="7"/>
      <c r="M37" s="7"/>
      <c r="N37" s="7"/>
      <c r="O37" s="7"/>
      <c r="P37" s="7"/>
      <c r="Q37" s="7"/>
      <c r="R37" s="8">
        <f t="shared" si="0"/>
        <v>0</v>
      </c>
      <c r="S37" s="8">
        <f t="shared" si="1"/>
        <v>43</v>
      </c>
      <c r="T37" s="9">
        <f t="shared" si="2"/>
        <v>0</v>
      </c>
      <c r="U37" s="7"/>
      <c r="W37" s="7"/>
      <c r="X37" s="7"/>
    </row>
    <row r="38" spans="1:24" x14ac:dyDescent="0.25">
      <c r="A38" s="6">
        <v>921</v>
      </c>
      <c r="B38" s="6" t="s">
        <v>55</v>
      </c>
      <c r="C38" s="7"/>
      <c r="D38" s="7"/>
      <c r="E38" s="7"/>
      <c r="F38" s="7"/>
      <c r="G38" s="7"/>
      <c r="H38" s="7"/>
      <c r="I38" s="7"/>
      <c r="J38" s="7"/>
      <c r="K38" s="7">
        <v>102</v>
      </c>
      <c r="L38" s="7"/>
      <c r="M38" s="8">
        <v>12</v>
      </c>
      <c r="N38" s="7"/>
      <c r="O38" s="7"/>
      <c r="P38" s="7"/>
      <c r="Q38" s="7"/>
      <c r="R38" s="8">
        <f t="shared" si="0"/>
        <v>114</v>
      </c>
      <c r="S38" s="8">
        <f t="shared" si="1"/>
        <v>114</v>
      </c>
      <c r="T38" s="9">
        <f t="shared" si="2"/>
        <v>1</v>
      </c>
      <c r="U38" s="7"/>
      <c r="W38" s="8"/>
      <c r="X38" s="9"/>
    </row>
    <row r="39" spans="1:24" x14ac:dyDescent="0.25">
      <c r="R39" s="8"/>
      <c r="S39" s="8"/>
      <c r="T39" s="9"/>
    </row>
    <row r="40" spans="1:24" x14ac:dyDescent="0.25">
      <c r="R40" s="8"/>
      <c r="S40" s="8"/>
      <c r="T40" s="9"/>
    </row>
    <row r="41" spans="1:24" x14ac:dyDescent="0.25">
      <c r="A41" s="7"/>
      <c r="B41" s="10" t="s">
        <v>56</v>
      </c>
      <c r="C41" s="7"/>
      <c r="D41" s="8">
        <v>6</v>
      </c>
      <c r="E41" s="8">
        <v>8</v>
      </c>
      <c r="F41" s="8">
        <v>69</v>
      </c>
      <c r="G41" s="8">
        <v>28</v>
      </c>
      <c r="H41" s="8">
        <v>657</v>
      </c>
      <c r="I41" s="8">
        <v>768</v>
      </c>
      <c r="J41" s="8">
        <v>127</v>
      </c>
      <c r="K41" s="16">
        <f>SUM(K14:K38)</f>
        <v>12773</v>
      </c>
      <c r="L41" s="8">
        <v>3084</v>
      </c>
      <c r="M41" s="8">
        <v>273</v>
      </c>
      <c r="N41" s="8">
        <v>308</v>
      </c>
      <c r="O41" s="8">
        <v>94</v>
      </c>
      <c r="P41" s="7"/>
      <c r="Q41" s="7"/>
      <c r="R41" s="8">
        <f t="shared" si="0"/>
        <v>16659</v>
      </c>
      <c r="S41" s="8">
        <f t="shared" si="1"/>
        <v>17427</v>
      </c>
      <c r="T41" s="9">
        <f t="shared" si="2"/>
        <v>0.9559304527457394</v>
      </c>
      <c r="U41" s="8"/>
      <c r="V41" s="9"/>
      <c r="W41" s="8"/>
      <c r="X41" s="9"/>
    </row>
    <row r="42" spans="1:24" x14ac:dyDescent="0.25">
      <c r="A42" s="7"/>
      <c r="B42" s="10" t="s">
        <v>57</v>
      </c>
      <c r="C42" s="9">
        <v>0</v>
      </c>
      <c r="D42" s="11">
        <v>3.0000000000000001E-3</v>
      </c>
      <c r="E42" s="11">
        <v>3.0000000000000001E-3</v>
      </c>
      <c r="F42" s="11">
        <v>1.2E-2</v>
      </c>
      <c r="G42" s="11">
        <v>4.4999999999999998E-2</v>
      </c>
      <c r="H42" s="11">
        <v>5.8000000000000003E-2</v>
      </c>
      <c r="I42" s="11">
        <v>2.9000000000000001E-2</v>
      </c>
      <c r="J42" s="11">
        <v>4.0000000000000001E-3</v>
      </c>
      <c r="K42" s="20">
        <f>K41/$I$303</f>
        <v>9.6538286541778331E-3</v>
      </c>
      <c r="L42" s="11">
        <v>1.7999999999999999E-2</v>
      </c>
      <c r="M42" s="11">
        <v>6.0000000000000001E-3</v>
      </c>
      <c r="N42" s="11">
        <v>1.6E-2</v>
      </c>
      <c r="O42" s="9">
        <v>0.01</v>
      </c>
      <c r="P42" s="9">
        <v>0</v>
      </c>
      <c r="Q42" s="9">
        <v>0</v>
      </c>
      <c r="R42" s="11">
        <f>R41/$P$303</f>
        <v>1.0379820815843075E-2</v>
      </c>
      <c r="S42" s="11">
        <f>S41/$Q$303</f>
        <v>1.0684528371294565E-2</v>
      </c>
      <c r="T42" s="7"/>
      <c r="U42" s="11"/>
      <c r="V42" s="7"/>
      <c r="W42" s="9"/>
      <c r="X42" s="7"/>
    </row>
    <row r="44" spans="1:24" ht="17.45" customHeight="1" x14ac:dyDescent="0.25">
      <c r="A44" s="22" t="s">
        <v>0</v>
      </c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</row>
    <row r="45" spans="1:24" ht="17.45" customHeight="1" x14ac:dyDescent="0.25">
      <c r="A45" s="22" t="s">
        <v>1</v>
      </c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</row>
    <row r="48" spans="1:24" x14ac:dyDescent="0.25">
      <c r="A48" s="2" t="s">
        <v>3</v>
      </c>
      <c r="B48" s="1"/>
      <c r="C48" s="24" t="s">
        <v>58</v>
      </c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</row>
    <row r="49" spans="1:24" x14ac:dyDescent="0.25">
      <c r="A49" s="23" t="s">
        <v>2</v>
      </c>
      <c r="B49" s="23"/>
      <c r="C49" s="23"/>
    </row>
    <row r="51" spans="1:24" x14ac:dyDescent="0.25">
      <c r="A51" s="25"/>
      <c r="B51" s="25"/>
      <c r="C51" s="26" t="s">
        <v>5</v>
      </c>
      <c r="D51" s="26"/>
      <c r="E51" s="26"/>
      <c r="F51" s="26"/>
      <c r="G51" s="26"/>
      <c r="H51" s="26"/>
      <c r="I51" s="26"/>
      <c r="J51" s="26"/>
      <c r="K51" s="26" t="s">
        <v>6</v>
      </c>
      <c r="L51" s="26"/>
      <c r="M51" s="1"/>
      <c r="N51" s="3" t="s">
        <v>7</v>
      </c>
      <c r="O51" s="3" t="s">
        <v>7</v>
      </c>
      <c r="P51" s="3" t="s">
        <v>8</v>
      </c>
      <c r="Q51" s="3" t="s">
        <v>8</v>
      </c>
      <c r="R51" s="4"/>
      <c r="S51" s="4"/>
      <c r="T51" s="26"/>
      <c r="U51" s="26"/>
      <c r="V51" s="26"/>
      <c r="W51" s="26"/>
    </row>
    <row r="52" spans="1:24" x14ac:dyDescent="0.25">
      <c r="A52" s="25"/>
      <c r="B52" s="25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1"/>
      <c r="N52" s="3" t="s">
        <v>9</v>
      </c>
      <c r="O52" s="3" t="s">
        <v>10</v>
      </c>
      <c r="P52" s="3" t="s">
        <v>11</v>
      </c>
      <c r="Q52" s="3" t="s">
        <v>12</v>
      </c>
      <c r="R52" s="27"/>
      <c r="S52" s="27"/>
      <c r="T52" s="26"/>
      <c r="U52" s="26"/>
      <c r="V52" s="26"/>
      <c r="W52" s="26"/>
    </row>
    <row r="53" spans="1:24" x14ac:dyDescent="0.25">
      <c r="A53" s="5" t="s">
        <v>13</v>
      </c>
      <c r="B53" s="5" t="s">
        <v>14</v>
      </c>
      <c r="C53" s="4"/>
      <c r="D53" s="3" t="s">
        <v>15</v>
      </c>
      <c r="E53" s="3" t="s">
        <v>9</v>
      </c>
      <c r="F53" s="3" t="s">
        <v>10</v>
      </c>
      <c r="G53" s="3" t="s">
        <v>16</v>
      </c>
      <c r="H53" s="4"/>
      <c r="I53" s="3" t="s">
        <v>17</v>
      </c>
      <c r="J53" s="3" t="s">
        <v>18</v>
      </c>
      <c r="K53" s="3" t="s">
        <v>173</v>
      </c>
      <c r="L53" s="3" t="s">
        <v>9</v>
      </c>
      <c r="M53" s="3" t="s">
        <v>10</v>
      </c>
      <c r="N53" s="3" t="s">
        <v>19</v>
      </c>
      <c r="O53" s="3" t="s">
        <v>19</v>
      </c>
      <c r="P53" s="3" t="s">
        <v>8</v>
      </c>
      <c r="Q53" s="3" t="s">
        <v>8</v>
      </c>
      <c r="R53" s="3" t="s">
        <v>17</v>
      </c>
      <c r="S53" s="4"/>
      <c r="T53" s="3" t="s">
        <v>20</v>
      </c>
      <c r="U53" s="4"/>
      <c r="V53" s="4"/>
      <c r="W53" s="4"/>
      <c r="X53" s="4"/>
    </row>
    <row r="54" spans="1:24" x14ac:dyDescent="0.25">
      <c r="A54" s="5" t="s">
        <v>21</v>
      </c>
      <c r="B54" s="5" t="s">
        <v>22</v>
      </c>
      <c r="C54" s="3" t="s">
        <v>23</v>
      </c>
      <c r="D54" s="3" t="s">
        <v>24</v>
      </c>
      <c r="E54" s="3" t="s">
        <v>25</v>
      </c>
      <c r="F54" s="3" t="s">
        <v>26</v>
      </c>
      <c r="G54" s="3" t="s">
        <v>27</v>
      </c>
      <c r="H54" s="3" t="s">
        <v>28</v>
      </c>
      <c r="I54" s="3" t="s">
        <v>29</v>
      </c>
      <c r="J54" s="3" t="s">
        <v>30</v>
      </c>
      <c r="K54" s="3" t="s">
        <v>174</v>
      </c>
      <c r="L54" s="3" t="s">
        <v>25</v>
      </c>
      <c r="M54" s="3" t="s">
        <v>26</v>
      </c>
      <c r="N54" s="3" t="s">
        <v>25</v>
      </c>
      <c r="O54" s="3" t="s">
        <v>26</v>
      </c>
      <c r="P54" s="3" t="s">
        <v>31</v>
      </c>
      <c r="Q54" s="3" t="s">
        <v>32</v>
      </c>
      <c r="R54" s="3" t="s">
        <v>6</v>
      </c>
      <c r="S54" s="3" t="s">
        <v>17</v>
      </c>
      <c r="T54" s="3" t="s">
        <v>6</v>
      </c>
      <c r="U54" s="3"/>
      <c r="V54" s="3"/>
      <c r="W54" s="3"/>
      <c r="X54" s="3"/>
    </row>
    <row r="57" spans="1:24" x14ac:dyDescent="0.25">
      <c r="A57" s="15">
        <v>301</v>
      </c>
      <c r="B57" s="15" t="s">
        <v>177</v>
      </c>
      <c r="K57" s="21">
        <v>21</v>
      </c>
      <c r="R57" s="8">
        <f t="shared" ref="R57" si="6">SUM(J57:O57)</f>
        <v>21</v>
      </c>
      <c r="S57" s="8">
        <f t="shared" ref="S57" si="7">SUM(I57,R57)</f>
        <v>21</v>
      </c>
      <c r="T57" s="9">
        <f t="shared" ref="T57" si="8">R57/S57</f>
        <v>1</v>
      </c>
    </row>
    <row r="58" spans="1:24" x14ac:dyDescent="0.25">
      <c r="A58" s="15">
        <v>302</v>
      </c>
      <c r="B58" s="15" t="s">
        <v>59</v>
      </c>
      <c r="C58" s="7"/>
      <c r="D58" s="7"/>
      <c r="E58" s="7"/>
      <c r="F58" s="7"/>
      <c r="G58" s="7"/>
      <c r="H58" s="8">
        <v>41</v>
      </c>
      <c r="I58" s="8">
        <v>41</v>
      </c>
      <c r="J58" s="8">
        <v>67</v>
      </c>
      <c r="K58" s="21">
        <v>633</v>
      </c>
      <c r="L58" s="7"/>
      <c r="M58" s="7"/>
      <c r="N58" s="7"/>
      <c r="O58" s="7"/>
      <c r="P58" s="7"/>
      <c r="Q58" s="7"/>
      <c r="R58" s="8">
        <f t="shared" ref="R58" si="9">SUM(J58:O58)</f>
        <v>700</v>
      </c>
      <c r="S58" s="8">
        <f t="shared" ref="S58" si="10">SUM(I58,R58)</f>
        <v>741</v>
      </c>
      <c r="T58" s="9">
        <f t="shared" ref="T58" si="11">R58/S58</f>
        <v>0.94466936572199733</v>
      </c>
      <c r="U58" s="7"/>
      <c r="V58" s="7"/>
      <c r="W58" s="8"/>
      <c r="X58" s="9"/>
    </row>
    <row r="59" spans="1:24" ht="24" x14ac:dyDescent="0.25">
      <c r="A59" s="15">
        <v>303</v>
      </c>
      <c r="B59" s="15" t="s">
        <v>60</v>
      </c>
      <c r="C59" s="7"/>
      <c r="D59" s="7"/>
      <c r="E59" s="7"/>
      <c r="F59" s="7"/>
      <c r="G59" s="7"/>
      <c r="H59" s="7"/>
      <c r="I59" s="7"/>
      <c r="J59" s="7"/>
      <c r="K59" s="21">
        <v>28</v>
      </c>
      <c r="L59" s="7"/>
      <c r="M59" s="8">
        <v>7</v>
      </c>
      <c r="N59" s="7"/>
      <c r="O59" s="7"/>
      <c r="P59" s="7"/>
      <c r="Q59" s="7"/>
      <c r="R59" s="8">
        <f t="shared" ref="R59:R97" si="12">SUM(J59:O59)</f>
        <v>35</v>
      </c>
      <c r="S59" s="8">
        <f t="shared" ref="S59:S97" si="13">SUM(I59,R59)</f>
        <v>35</v>
      </c>
      <c r="T59" s="9">
        <f t="shared" ref="T59:T97" si="14">R59/S59</f>
        <v>1</v>
      </c>
      <c r="U59" s="7"/>
      <c r="V59" s="7"/>
      <c r="W59" s="8"/>
      <c r="X59" s="9"/>
    </row>
    <row r="60" spans="1:24" x14ac:dyDescent="0.25">
      <c r="A60" s="15">
        <v>304</v>
      </c>
      <c r="B60" s="15" t="s">
        <v>178</v>
      </c>
      <c r="C60" s="7"/>
      <c r="D60" s="7"/>
      <c r="E60" s="7"/>
      <c r="F60" s="7"/>
      <c r="G60" s="7"/>
      <c r="H60" s="7"/>
      <c r="I60" s="7"/>
      <c r="J60" s="7"/>
      <c r="K60" s="21">
        <v>1</v>
      </c>
      <c r="L60" s="7"/>
      <c r="M60" s="8"/>
      <c r="N60" s="7"/>
      <c r="O60" s="7"/>
      <c r="P60" s="7"/>
      <c r="Q60" s="7"/>
      <c r="R60" s="8">
        <f t="shared" si="12"/>
        <v>1</v>
      </c>
      <c r="S60" s="8">
        <f t="shared" si="13"/>
        <v>1</v>
      </c>
      <c r="T60" s="9">
        <f t="shared" si="14"/>
        <v>1</v>
      </c>
      <c r="U60" s="7"/>
      <c r="V60" s="7"/>
      <c r="W60" s="8"/>
      <c r="X60" s="9"/>
    </row>
    <row r="61" spans="1:24" x14ac:dyDescent="0.25">
      <c r="A61" s="15">
        <v>305</v>
      </c>
      <c r="B61" s="15" t="s">
        <v>179</v>
      </c>
      <c r="C61" s="7"/>
      <c r="D61" s="7"/>
      <c r="E61" s="7"/>
      <c r="F61" s="7"/>
      <c r="G61" s="7"/>
      <c r="H61" s="7"/>
      <c r="I61" s="7"/>
      <c r="J61" s="7"/>
      <c r="K61" s="21">
        <v>6</v>
      </c>
      <c r="L61" s="7"/>
      <c r="M61" s="8"/>
      <c r="N61" s="7"/>
      <c r="O61" s="7"/>
      <c r="P61" s="7"/>
      <c r="Q61" s="7"/>
      <c r="R61" s="8">
        <f t="shared" si="12"/>
        <v>6</v>
      </c>
      <c r="S61" s="8">
        <f t="shared" si="13"/>
        <v>6</v>
      </c>
      <c r="T61" s="9">
        <f t="shared" si="14"/>
        <v>1</v>
      </c>
      <c r="U61" s="7"/>
      <c r="V61" s="7"/>
      <c r="W61" s="8"/>
      <c r="X61" s="9"/>
    </row>
    <row r="62" spans="1:24" x14ac:dyDescent="0.25">
      <c r="A62" s="15">
        <v>307</v>
      </c>
      <c r="B62" s="15" t="s">
        <v>61</v>
      </c>
      <c r="C62" s="7"/>
      <c r="D62" s="7"/>
      <c r="E62" s="7"/>
      <c r="F62" s="7"/>
      <c r="G62" s="7"/>
      <c r="H62" s="8">
        <v>6</v>
      </c>
      <c r="I62" s="8">
        <v>6</v>
      </c>
      <c r="J62" s="7"/>
      <c r="K62" s="21">
        <v>6</v>
      </c>
      <c r="L62" s="7"/>
      <c r="M62" s="7"/>
      <c r="N62" s="7"/>
      <c r="O62" s="7"/>
      <c r="P62" s="7"/>
      <c r="Q62" s="7"/>
      <c r="R62" s="8">
        <f t="shared" si="12"/>
        <v>6</v>
      </c>
      <c r="S62" s="8">
        <f t="shared" si="13"/>
        <v>12</v>
      </c>
      <c r="T62" s="9">
        <f t="shared" si="14"/>
        <v>0.5</v>
      </c>
      <c r="U62" s="7"/>
      <c r="V62" s="7"/>
      <c r="W62" s="8"/>
      <c r="X62" s="9"/>
    </row>
    <row r="63" spans="1:24" x14ac:dyDescent="0.25">
      <c r="A63" s="15">
        <v>308</v>
      </c>
      <c r="B63" s="15" t="s">
        <v>62</v>
      </c>
      <c r="C63" s="7"/>
      <c r="D63" s="8">
        <v>376</v>
      </c>
      <c r="E63" s="7"/>
      <c r="F63" s="8">
        <v>17</v>
      </c>
      <c r="G63" s="7"/>
      <c r="H63" s="8">
        <v>47</v>
      </c>
      <c r="I63" s="8">
        <v>440</v>
      </c>
      <c r="J63" s="8">
        <v>1</v>
      </c>
      <c r="K63" s="21">
        <v>930</v>
      </c>
      <c r="L63" s="8">
        <v>51</v>
      </c>
      <c r="M63" s="7"/>
      <c r="N63" s="7"/>
      <c r="O63" s="7"/>
      <c r="P63" s="7"/>
      <c r="Q63" s="7"/>
      <c r="R63" s="8">
        <f t="shared" si="12"/>
        <v>982</v>
      </c>
      <c r="S63" s="8">
        <f t="shared" si="13"/>
        <v>1422</v>
      </c>
      <c r="T63" s="9">
        <f t="shared" si="14"/>
        <v>0.6905766526019691</v>
      </c>
      <c r="U63" s="7"/>
      <c r="V63" s="7"/>
      <c r="W63" s="8"/>
      <c r="X63" s="9"/>
    </row>
    <row r="64" spans="1:24" x14ac:dyDescent="0.25">
      <c r="A64" s="6">
        <v>312</v>
      </c>
      <c r="B64" s="6" t="s">
        <v>63</v>
      </c>
      <c r="C64" s="7"/>
      <c r="D64" s="7"/>
      <c r="E64" s="7"/>
      <c r="F64" s="8">
        <v>2</v>
      </c>
      <c r="G64" s="8">
        <v>10</v>
      </c>
      <c r="H64" s="8">
        <v>5</v>
      </c>
      <c r="I64" s="8">
        <v>17</v>
      </c>
      <c r="J64" s="7"/>
      <c r="K64" s="21">
        <v>106</v>
      </c>
      <c r="L64" s="8">
        <v>3</v>
      </c>
      <c r="M64" s="8">
        <v>29</v>
      </c>
      <c r="N64" s="7"/>
      <c r="O64" s="8">
        <v>3</v>
      </c>
      <c r="P64" s="7"/>
      <c r="Q64" s="7"/>
      <c r="R64" s="8">
        <f t="shared" si="12"/>
        <v>141</v>
      </c>
      <c r="S64" s="8">
        <f t="shared" si="13"/>
        <v>158</v>
      </c>
      <c r="T64" s="9">
        <f t="shared" si="14"/>
        <v>0.89240506329113922</v>
      </c>
      <c r="U64" s="7"/>
      <c r="V64" s="7"/>
      <c r="W64" s="8"/>
      <c r="X64" s="9"/>
    </row>
    <row r="65" spans="1:24" x14ac:dyDescent="0.25">
      <c r="A65" s="6">
        <v>314</v>
      </c>
      <c r="B65" s="6" t="s">
        <v>64</v>
      </c>
      <c r="C65" s="7"/>
      <c r="D65" s="8">
        <v>8</v>
      </c>
      <c r="E65" s="8">
        <v>2</v>
      </c>
      <c r="F65" s="8">
        <v>10</v>
      </c>
      <c r="G65" s="7"/>
      <c r="H65" s="8">
        <v>137</v>
      </c>
      <c r="I65" s="8">
        <v>157</v>
      </c>
      <c r="J65" s="8">
        <v>185</v>
      </c>
      <c r="K65" s="21">
        <v>3861</v>
      </c>
      <c r="L65" s="8">
        <v>106</v>
      </c>
      <c r="M65" s="7"/>
      <c r="N65" s="8">
        <v>33</v>
      </c>
      <c r="O65" s="7"/>
      <c r="P65" s="7"/>
      <c r="Q65" s="7"/>
      <c r="R65" s="8">
        <f t="shared" si="12"/>
        <v>4185</v>
      </c>
      <c r="S65" s="8">
        <f t="shared" si="13"/>
        <v>4342</v>
      </c>
      <c r="T65" s="9">
        <f t="shared" si="14"/>
        <v>0.96384154767388297</v>
      </c>
      <c r="U65" s="7"/>
      <c r="V65" s="7"/>
      <c r="W65" s="8"/>
      <c r="X65" s="9"/>
    </row>
    <row r="66" spans="1:24" x14ac:dyDescent="0.25">
      <c r="A66" s="15">
        <v>315</v>
      </c>
      <c r="B66" s="15" t="s">
        <v>180</v>
      </c>
      <c r="C66" s="7"/>
      <c r="D66" s="8"/>
      <c r="E66" s="8"/>
      <c r="F66" s="8"/>
      <c r="G66" s="7"/>
      <c r="H66" s="8"/>
      <c r="I66" s="8"/>
      <c r="J66" s="8"/>
      <c r="K66" s="21">
        <v>41</v>
      </c>
      <c r="L66" s="8"/>
      <c r="M66" s="7"/>
      <c r="N66" s="8"/>
      <c r="O66" s="7"/>
      <c r="P66" s="7"/>
      <c r="Q66" s="7"/>
      <c r="R66" s="8">
        <f t="shared" si="12"/>
        <v>41</v>
      </c>
      <c r="S66" s="8">
        <f t="shared" si="13"/>
        <v>41</v>
      </c>
      <c r="T66" s="9">
        <f t="shared" si="14"/>
        <v>1</v>
      </c>
      <c r="U66" s="7"/>
      <c r="V66" s="7"/>
      <c r="W66" s="8"/>
      <c r="X66" s="9"/>
    </row>
    <row r="67" spans="1:24" x14ac:dyDescent="0.25">
      <c r="A67" s="6">
        <v>316</v>
      </c>
      <c r="B67" s="6" t="s">
        <v>65</v>
      </c>
      <c r="C67" s="7"/>
      <c r="D67" s="8">
        <v>4</v>
      </c>
      <c r="E67" s="7"/>
      <c r="F67" s="7"/>
      <c r="G67" s="7"/>
      <c r="H67" s="7"/>
      <c r="I67" s="8">
        <v>4</v>
      </c>
      <c r="J67" s="7"/>
      <c r="K67" s="21">
        <v>31</v>
      </c>
      <c r="L67" s="8">
        <v>2</v>
      </c>
      <c r="M67" s="8">
        <v>6</v>
      </c>
      <c r="N67" s="7"/>
      <c r="O67" s="8">
        <v>1</v>
      </c>
      <c r="P67" s="7"/>
      <c r="Q67" s="7"/>
      <c r="R67" s="8">
        <f t="shared" si="12"/>
        <v>40</v>
      </c>
      <c r="S67" s="8">
        <f t="shared" si="13"/>
        <v>44</v>
      </c>
      <c r="T67" s="9">
        <f t="shared" si="14"/>
        <v>0.90909090909090906</v>
      </c>
      <c r="U67" s="7"/>
      <c r="V67" s="7"/>
      <c r="W67" s="7"/>
      <c r="X67" s="7"/>
    </row>
    <row r="68" spans="1:24" x14ac:dyDescent="0.25">
      <c r="A68" s="6">
        <v>317</v>
      </c>
      <c r="B68" s="6" t="s">
        <v>66</v>
      </c>
      <c r="C68" s="7"/>
      <c r="D68" s="7"/>
      <c r="E68" s="7"/>
      <c r="F68" s="7"/>
      <c r="G68" s="7"/>
      <c r="H68" s="7"/>
      <c r="I68" s="7"/>
      <c r="J68" s="7"/>
      <c r="K68" s="21">
        <v>38</v>
      </c>
      <c r="L68" s="7"/>
      <c r="M68" s="8">
        <v>9</v>
      </c>
      <c r="N68" s="7"/>
      <c r="O68" s="8">
        <v>1</v>
      </c>
      <c r="P68" s="7"/>
      <c r="Q68" s="7"/>
      <c r="R68" s="8">
        <f t="shared" si="12"/>
        <v>48</v>
      </c>
      <c r="S68" s="8">
        <f t="shared" si="13"/>
        <v>48</v>
      </c>
      <c r="T68" s="9">
        <f t="shared" si="14"/>
        <v>1</v>
      </c>
      <c r="U68" s="7"/>
      <c r="V68" s="7"/>
      <c r="W68" s="8"/>
      <c r="X68" s="9"/>
    </row>
    <row r="69" spans="1:24" x14ac:dyDescent="0.25">
      <c r="A69" s="6">
        <v>318</v>
      </c>
      <c r="B69" s="6" t="s">
        <v>67</v>
      </c>
      <c r="C69" s="7"/>
      <c r="D69" s="7"/>
      <c r="E69" s="7"/>
      <c r="F69" s="14"/>
      <c r="G69" s="7"/>
      <c r="H69" s="8">
        <v>18</v>
      </c>
      <c r="I69" s="8">
        <v>18</v>
      </c>
      <c r="J69" s="7"/>
      <c r="K69" s="21">
        <v>61</v>
      </c>
      <c r="L69" s="7"/>
      <c r="M69" s="7"/>
      <c r="N69" s="7"/>
      <c r="O69" s="7"/>
      <c r="P69" s="7"/>
      <c r="Q69" s="7"/>
      <c r="R69" s="8">
        <f t="shared" si="12"/>
        <v>61</v>
      </c>
      <c r="S69" s="8">
        <f t="shared" si="13"/>
        <v>79</v>
      </c>
      <c r="T69" s="9">
        <f t="shared" si="14"/>
        <v>0.77215189873417722</v>
      </c>
      <c r="U69" s="7"/>
      <c r="V69" s="7"/>
      <c r="W69" s="8"/>
      <c r="X69" s="9"/>
    </row>
    <row r="70" spans="1:24" x14ac:dyDescent="0.25">
      <c r="A70" s="6">
        <v>321</v>
      </c>
      <c r="B70" s="6" t="s">
        <v>68</v>
      </c>
      <c r="C70" s="7"/>
      <c r="D70" s="7"/>
      <c r="E70" s="7"/>
      <c r="F70" s="7"/>
      <c r="G70" s="7"/>
      <c r="H70" s="7"/>
      <c r="I70" s="7"/>
      <c r="J70" s="7"/>
      <c r="K70" s="21">
        <v>34</v>
      </c>
      <c r="L70" s="8">
        <v>1</v>
      </c>
      <c r="M70" s="8">
        <v>4</v>
      </c>
      <c r="N70" s="7"/>
      <c r="O70" s="8">
        <v>1</v>
      </c>
      <c r="P70" s="7"/>
      <c r="Q70" s="7"/>
      <c r="R70" s="8">
        <f t="shared" si="12"/>
        <v>40</v>
      </c>
      <c r="S70" s="8">
        <f t="shared" si="13"/>
        <v>40</v>
      </c>
      <c r="T70" s="9">
        <f t="shared" si="14"/>
        <v>1</v>
      </c>
      <c r="U70" s="7"/>
      <c r="V70" s="7"/>
      <c r="W70" s="8"/>
      <c r="X70" s="9"/>
    </row>
    <row r="71" spans="1:24" ht="18" x14ac:dyDescent="0.25">
      <c r="A71" s="6">
        <v>322</v>
      </c>
      <c r="B71" s="6" t="s">
        <v>69</v>
      </c>
      <c r="C71" s="7"/>
      <c r="D71" s="7"/>
      <c r="E71" s="7"/>
      <c r="F71" s="8">
        <v>1</v>
      </c>
      <c r="G71" s="7"/>
      <c r="H71" s="8">
        <v>14</v>
      </c>
      <c r="I71" s="8">
        <v>15</v>
      </c>
      <c r="J71" s="7"/>
      <c r="K71" s="21">
        <v>18</v>
      </c>
      <c r="L71" s="7"/>
      <c r="M71" s="8">
        <v>1</v>
      </c>
      <c r="N71" s="7"/>
      <c r="O71" s="8">
        <v>1</v>
      </c>
      <c r="P71" s="7"/>
      <c r="Q71" s="7"/>
      <c r="R71" s="8">
        <f t="shared" si="12"/>
        <v>20</v>
      </c>
      <c r="S71" s="8">
        <f t="shared" si="13"/>
        <v>35</v>
      </c>
      <c r="T71" s="9">
        <f t="shared" si="14"/>
        <v>0.5714285714285714</v>
      </c>
      <c r="U71" s="7"/>
      <c r="V71" s="7"/>
      <c r="W71" s="8"/>
      <c r="X71" s="9"/>
    </row>
    <row r="72" spans="1:24" x14ac:dyDescent="0.25">
      <c r="A72" s="6">
        <v>323</v>
      </c>
      <c r="B72" s="6" t="s">
        <v>70</v>
      </c>
      <c r="C72" s="7"/>
      <c r="D72" s="7"/>
      <c r="E72" s="8">
        <v>16</v>
      </c>
      <c r="F72" s="7"/>
      <c r="G72" s="7"/>
      <c r="H72" s="8">
        <v>1</v>
      </c>
      <c r="I72" s="8">
        <v>17</v>
      </c>
      <c r="J72" s="7"/>
      <c r="K72" s="21">
        <v>64</v>
      </c>
      <c r="L72" s="7"/>
      <c r="M72" s="8">
        <v>3</v>
      </c>
      <c r="N72" s="8">
        <v>5</v>
      </c>
      <c r="O72" s="7"/>
      <c r="P72" s="7"/>
      <c r="Q72" s="7"/>
      <c r="R72" s="8">
        <f t="shared" si="12"/>
        <v>72</v>
      </c>
      <c r="S72" s="8">
        <f t="shared" si="13"/>
        <v>89</v>
      </c>
      <c r="T72" s="9">
        <f t="shared" si="14"/>
        <v>0.8089887640449438</v>
      </c>
      <c r="U72" s="7"/>
      <c r="V72" s="7"/>
      <c r="W72" s="8"/>
      <c r="X72" s="9"/>
    </row>
    <row r="73" spans="1:24" x14ac:dyDescent="0.25">
      <c r="A73" s="6">
        <v>324</v>
      </c>
      <c r="B73" s="6" t="s">
        <v>71</v>
      </c>
      <c r="C73" s="7"/>
      <c r="D73" s="7"/>
      <c r="E73" s="7"/>
      <c r="F73" s="7"/>
      <c r="G73" s="7"/>
      <c r="H73" s="8">
        <v>23</v>
      </c>
      <c r="I73" s="8">
        <v>23</v>
      </c>
      <c r="J73" s="7"/>
      <c r="K73" s="21">
        <v>0</v>
      </c>
      <c r="L73" s="7"/>
      <c r="M73" s="7"/>
      <c r="N73" s="7"/>
      <c r="O73" s="7"/>
      <c r="P73" s="7"/>
      <c r="Q73" s="7"/>
      <c r="R73" s="8">
        <f t="shared" si="12"/>
        <v>0</v>
      </c>
      <c r="S73" s="8">
        <f t="shared" si="13"/>
        <v>23</v>
      </c>
      <c r="T73" s="9">
        <f t="shared" si="14"/>
        <v>0</v>
      </c>
      <c r="U73" s="7"/>
      <c r="V73" s="7"/>
      <c r="W73" s="7"/>
      <c r="X73" s="7"/>
    </row>
    <row r="74" spans="1:24" x14ac:dyDescent="0.25">
      <c r="A74" s="6">
        <v>328</v>
      </c>
      <c r="B74" s="6" t="s">
        <v>72</v>
      </c>
      <c r="C74" s="7"/>
      <c r="D74" s="7"/>
      <c r="E74" s="8">
        <v>1</v>
      </c>
      <c r="F74" s="8">
        <v>1</v>
      </c>
      <c r="G74" s="7"/>
      <c r="H74" s="8">
        <v>118</v>
      </c>
      <c r="I74" s="8">
        <v>120</v>
      </c>
      <c r="J74" s="8">
        <v>31</v>
      </c>
      <c r="K74" s="21">
        <v>2279</v>
      </c>
      <c r="L74" s="8">
        <v>535</v>
      </c>
      <c r="M74" s="7"/>
      <c r="N74" s="8">
        <v>33</v>
      </c>
      <c r="O74" s="7"/>
      <c r="P74" s="7"/>
      <c r="Q74" s="7"/>
      <c r="R74" s="8">
        <f t="shared" si="12"/>
        <v>2878</v>
      </c>
      <c r="S74" s="8">
        <f t="shared" si="13"/>
        <v>2998</v>
      </c>
      <c r="T74" s="9">
        <f t="shared" si="14"/>
        <v>0.9599733155436958</v>
      </c>
      <c r="U74" s="8"/>
      <c r="V74" s="9"/>
      <c r="W74" s="8"/>
      <c r="X74" s="9"/>
    </row>
    <row r="75" spans="1:24" x14ac:dyDescent="0.25">
      <c r="A75" s="6">
        <v>329</v>
      </c>
      <c r="B75" s="6" t="s">
        <v>73</v>
      </c>
      <c r="C75" s="7"/>
      <c r="D75" s="8">
        <v>204</v>
      </c>
      <c r="E75" s="8">
        <v>1</v>
      </c>
      <c r="F75" s="8">
        <v>12</v>
      </c>
      <c r="G75" s="7"/>
      <c r="H75" s="8">
        <v>70</v>
      </c>
      <c r="I75" s="8">
        <v>287</v>
      </c>
      <c r="J75" s="7"/>
      <c r="K75" s="21">
        <v>634</v>
      </c>
      <c r="L75" s="8">
        <v>28</v>
      </c>
      <c r="M75" s="7"/>
      <c r="N75" s="8">
        <v>2</v>
      </c>
      <c r="O75" s="7"/>
      <c r="P75" s="7"/>
      <c r="Q75" s="7"/>
      <c r="R75" s="8">
        <f t="shared" si="12"/>
        <v>664</v>
      </c>
      <c r="S75" s="8">
        <f t="shared" si="13"/>
        <v>951</v>
      </c>
      <c r="T75" s="9">
        <f t="shared" si="14"/>
        <v>0.69821240799158779</v>
      </c>
      <c r="U75" s="7"/>
      <c r="V75" s="7"/>
      <c r="W75" s="8"/>
      <c r="X75" s="9"/>
    </row>
    <row r="76" spans="1:24" x14ac:dyDescent="0.25">
      <c r="A76" s="6">
        <v>330</v>
      </c>
      <c r="B76" s="6" t="s">
        <v>74</v>
      </c>
      <c r="C76" s="7"/>
      <c r="D76" s="7"/>
      <c r="E76" s="7"/>
      <c r="F76" s="7"/>
      <c r="G76" s="7"/>
      <c r="H76" s="8">
        <v>11</v>
      </c>
      <c r="I76" s="8">
        <v>11</v>
      </c>
      <c r="J76" s="8">
        <v>87</v>
      </c>
      <c r="K76" s="21">
        <v>62</v>
      </c>
      <c r="L76" s="7"/>
      <c r="M76" s="7"/>
      <c r="N76" s="7"/>
      <c r="O76" s="7"/>
      <c r="P76" s="7"/>
      <c r="Q76" s="7"/>
      <c r="R76" s="8">
        <f t="shared" si="12"/>
        <v>149</v>
      </c>
      <c r="S76" s="8">
        <f t="shared" si="13"/>
        <v>160</v>
      </c>
      <c r="T76" s="9">
        <f t="shared" si="14"/>
        <v>0.93125000000000002</v>
      </c>
      <c r="U76" s="7"/>
      <c r="V76" s="7"/>
      <c r="W76" s="7"/>
      <c r="X76" s="7"/>
    </row>
    <row r="77" spans="1:24" x14ac:dyDescent="0.25">
      <c r="A77" s="6">
        <v>332</v>
      </c>
      <c r="B77" s="6" t="s">
        <v>181</v>
      </c>
      <c r="C77" s="7"/>
      <c r="D77" s="7"/>
      <c r="E77" s="7"/>
      <c r="F77" s="7"/>
      <c r="G77" s="7"/>
      <c r="H77" s="8"/>
      <c r="I77" s="8"/>
      <c r="J77" s="8"/>
      <c r="K77" s="21">
        <v>26</v>
      </c>
      <c r="L77" s="7"/>
      <c r="M77" s="7"/>
      <c r="N77" s="7"/>
      <c r="O77" s="7"/>
      <c r="P77" s="7"/>
      <c r="Q77" s="7"/>
      <c r="R77" s="8">
        <f t="shared" si="12"/>
        <v>26</v>
      </c>
      <c r="S77" s="8">
        <f t="shared" si="13"/>
        <v>26</v>
      </c>
      <c r="T77" s="9">
        <f t="shared" si="14"/>
        <v>1</v>
      </c>
      <c r="U77" s="7"/>
      <c r="V77" s="7"/>
      <c r="W77" s="7"/>
      <c r="X77" s="7"/>
    </row>
    <row r="78" spans="1:24" x14ac:dyDescent="0.25">
      <c r="A78" s="6">
        <v>333</v>
      </c>
      <c r="B78" s="6" t="s">
        <v>182</v>
      </c>
      <c r="C78" s="7"/>
      <c r="D78" s="7"/>
      <c r="E78" s="7"/>
      <c r="F78" s="7"/>
      <c r="G78" s="7"/>
      <c r="H78" s="8"/>
      <c r="I78" s="8"/>
      <c r="J78" s="8"/>
      <c r="K78" s="21">
        <v>3</v>
      </c>
      <c r="L78" s="7"/>
      <c r="M78" s="7"/>
      <c r="N78" s="7"/>
      <c r="O78" s="7"/>
      <c r="P78" s="7"/>
      <c r="Q78" s="7"/>
      <c r="R78" s="8">
        <f t="shared" si="12"/>
        <v>3</v>
      </c>
      <c r="S78" s="8">
        <f t="shared" si="13"/>
        <v>3</v>
      </c>
      <c r="T78" s="9">
        <f t="shared" si="14"/>
        <v>1</v>
      </c>
      <c r="U78" s="7"/>
      <c r="V78" s="7"/>
      <c r="W78" s="7"/>
      <c r="X78" s="7"/>
    </row>
    <row r="79" spans="1:24" x14ac:dyDescent="0.25">
      <c r="A79" s="6">
        <v>334</v>
      </c>
      <c r="B79" s="6" t="s">
        <v>75</v>
      </c>
      <c r="C79" s="7"/>
      <c r="D79" s="7"/>
      <c r="E79" s="7"/>
      <c r="F79" s="7"/>
      <c r="G79" s="7"/>
      <c r="H79" s="8">
        <v>1</v>
      </c>
      <c r="I79" s="8">
        <v>1</v>
      </c>
      <c r="J79" s="7"/>
      <c r="K79" s="21">
        <v>84</v>
      </c>
      <c r="L79" s="8">
        <v>11</v>
      </c>
      <c r="M79" s="7"/>
      <c r="N79" s="7"/>
      <c r="O79" s="7"/>
      <c r="P79" s="7"/>
      <c r="Q79" s="7"/>
      <c r="R79" s="8">
        <f t="shared" si="12"/>
        <v>95</v>
      </c>
      <c r="S79" s="8">
        <f t="shared" si="13"/>
        <v>96</v>
      </c>
      <c r="T79" s="9">
        <f t="shared" si="14"/>
        <v>0.98958333333333337</v>
      </c>
      <c r="U79" s="7"/>
      <c r="V79" s="7"/>
      <c r="W79" s="8"/>
      <c r="X79" s="9"/>
    </row>
    <row r="80" spans="1:24" x14ac:dyDescent="0.25">
      <c r="A80" s="6">
        <v>335</v>
      </c>
      <c r="B80" s="6" t="s">
        <v>76</v>
      </c>
      <c r="C80" s="7"/>
      <c r="D80" s="8">
        <v>144</v>
      </c>
      <c r="E80" s="7"/>
      <c r="F80" s="8">
        <v>3</v>
      </c>
      <c r="G80" s="7"/>
      <c r="H80" s="8">
        <v>4</v>
      </c>
      <c r="I80" s="8">
        <v>151</v>
      </c>
      <c r="J80" s="7"/>
      <c r="K80" s="21">
        <v>0</v>
      </c>
      <c r="L80" s="7"/>
      <c r="M80" s="7"/>
      <c r="N80" s="7"/>
      <c r="O80" s="7"/>
      <c r="P80" s="7"/>
      <c r="Q80" s="7"/>
      <c r="R80" s="8">
        <f t="shared" si="12"/>
        <v>0</v>
      </c>
      <c r="S80" s="8">
        <f t="shared" si="13"/>
        <v>151</v>
      </c>
      <c r="T80" s="9">
        <f t="shared" si="14"/>
        <v>0</v>
      </c>
      <c r="U80" s="7"/>
      <c r="V80" s="7"/>
      <c r="W80" s="8"/>
      <c r="X80" s="9"/>
    </row>
    <row r="81" spans="1:24" ht="18" x14ac:dyDescent="0.25">
      <c r="A81" s="6">
        <v>336</v>
      </c>
      <c r="B81" s="6" t="s">
        <v>77</v>
      </c>
      <c r="C81" s="7"/>
      <c r="D81" s="8">
        <v>24</v>
      </c>
      <c r="E81" s="7"/>
      <c r="F81" s="8">
        <v>3</v>
      </c>
      <c r="G81" s="7"/>
      <c r="H81" s="8">
        <v>11</v>
      </c>
      <c r="I81" s="8">
        <v>38</v>
      </c>
      <c r="J81" s="8">
        <v>22</v>
      </c>
      <c r="K81" s="21">
        <v>10</v>
      </c>
      <c r="L81" s="7"/>
      <c r="M81" s="7"/>
      <c r="N81" s="7"/>
      <c r="O81" s="7"/>
      <c r="P81" s="7"/>
      <c r="Q81" s="7"/>
      <c r="R81" s="8">
        <f t="shared" si="12"/>
        <v>32</v>
      </c>
      <c r="S81" s="8">
        <f t="shared" si="13"/>
        <v>70</v>
      </c>
      <c r="T81" s="9">
        <f t="shared" si="14"/>
        <v>0.45714285714285713</v>
      </c>
      <c r="U81" s="7"/>
      <c r="V81" s="7"/>
      <c r="W81" s="8"/>
      <c r="X81" s="9"/>
    </row>
    <row r="82" spans="1:24" x14ac:dyDescent="0.25">
      <c r="A82" s="6">
        <v>339</v>
      </c>
      <c r="B82" s="6" t="s">
        <v>78</v>
      </c>
      <c r="C82" s="7"/>
      <c r="D82" s="8">
        <v>38</v>
      </c>
      <c r="E82" s="7"/>
      <c r="F82" s="8">
        <v>4</v>
      </c>
      <c r="G82" s="7"/>
      <c r="H82" s="8">
        <v>17</v>
      </c>
      <c r="I82" s="8">
        <v>59</v>
      </c>
      <c r="J82" s="7"/>
      <c r="K82" s="21">
        <v>3</v>
      </c>
      <c r="L82" s="7"/>
      <c r="M82" s="7"/>
      <c r="N82" s="7"/>
      <c r="O82" s="7"/>
      <c r="P82" s="7"/>
      <c r="Q82" s="7"/>
      <c r="R82" s="8">
        <f t="shared" si="12"/>
        <v>3</v>
      </c>
      <c r="S82" s="8">
        <f t="shared" si="13"/>
        <v>62</v>
      </c>
      <c r="T82" s="9">
        <f t="shared" si="14"/>
        <v>4.8387096774193547E-2</v>
      </c>
      <c r="U82" s="7"/>
      <c r="V82" s="7"/>
      <c r="W82" s="8"/>
      <c r="X82" s="9"/>
    </row>
    <row r="83" spans="1:24" x14ac:dyDescent="0.25">
      <c r="A83" s="6">
        <v>340</v>
      </c>
      <c r="B83" s="6" t="s">
        <v>183</v>
      </c>
      <c r="C83" s="7"/>
      <c r="D83" s="8"/>
      <c r="E83" s="7"/>
      <c r="F83" s="8"/>
      <c r="G83" s="7"/>
      <c r="H83" s="8"/>
      <c r="I83" s="8"/>
      <c r="J83" s="7"/>
      <c r="K83" s="21">
        <v>1</v>
      </c>
      <c r="L83" s="7"/>
      <c r="M83" s="7"/>
      <c r="N83" s="7"/>
      <c r="O83" s="7"/>
      <c r="P83" s="7"/>
      <c r="Q83" s="7"/>
      <c r="R83" s="8">
        <f t="shared" si="12"/>
        <v>1</v>
      </c>
      <c r="S83" s="8">
        <f t="shared" si="13"/>
        <v>1</v>
      </c>
      <c r="T83" s="9">
        <f t="shared" si="14"/>
        <v>1</v>
      </c>
      <c r="U83" s="7"/>
      <c r="V83" s="7"/>
      <c r="W83" s="8"/>
      <c r="X83" s="9"/>
    </row>
    <row r="84" spans="1:24" x14ac:dyDescent="0.25">
      <c r="A84" s="6">
        <v>341</v>
      </c>
      <c r="B84" s="6" t="s">
        <v>79</v>
      </c>
      <c r="C84" s="7"/>
      <c r="D84" s="7"/>
      <c r="E84" s="7"/>
      <c r="F84" s="7"/>
      <c r="G84" s="7"/>
      <c r="H84" s="8">
        <v>1</v>
      </c>
      <c r="I84" s="8">
        <v>1</v>
      </c>
      <c r="J84" s="7"/>
      <c r="K84" s="21">
        <v>1</v>
      </c>
      <c r="L84" s="7"/>
      <c r="M84" s="7"/>
      <c r="N84" s="7"/>
      <c r="O84" s="7"/>
      <c r="P84" s="7"/>
      <c r="Q84" s="7"/>
      <c r="R84" s="8">
        <f t="shared" si="12"/>
        <v>1</v>
      </c>
      <c r="S84" s="8">
        <f t="shared" si="13"/>
        <v>2</v>
      </c>
      <c r="T84" s="9">
        <f t="shared" si="14"/>
        <v>0.5</v>
      </c>
      <c r="U84" s="7"/>
      <c r="V84" s="7"/>
      <c r="W84" s="8"/>
      <c r="X84" s="9"/>
    </row>
    <row r="85" spans="1:24" x14ac:dyDescent="0.25">
      <c r="A85" s="6">
        <v>342</v>
      </c>
      <c r="B85" s="6" t="s">
        <v>184</v>
      </c>
      <c r="C85" s="7"/>
      <c r="D85" s="7"/>
      <c r="E85" s="7"/>
      <c r="F85" s="7"/>
      <c r="G85" s="7"/>
      <c r="H85" s="8"/>
      <c r="I85" s="8"/>
      <c r="J85" s="7"/>
      <c r="K85" s="21">
        <v>1</v>
      </c>
      <c r="L85" s="7"/>
      <c r="M85" s="7"/>
      <c r="N85" s="7"/>
      <c r="O85" s="7"/>
      <c r="P85" s="7"/>
      <c r="Q85" s="7"/>
      <c r="R85" s="8">
        <f t="shared" si="12"/>
        <v>1</v>
      </c>
      <c r="S85" s="8">
        <f t="shared" si="13"/>
        <v>1</v>
      </c>
      <c r="T85" s="9">
        <f t="shared" si="14"/>
        <v>1</v>
      </c>
      <c r="U85" s="7"/>
      <c r="V85" s="7"/>
      <c r="W85" s="8"/>
      <c r="X85" s="9"/>
    </row>
    <row r="86" spans="1:24" x14ac:dyDescent="0.25">
      <c r="A86" s="6">
        <v>346</v>
      </c>
      <c r="B86" s="6" t="s">
        <v>185</v>
      </c>
      <c r="C86" s="7"/>
      <c r="D86" s="7"/>
      <c r="E86" s="7"/>
      <c r="F86" s="7"/>
      <c r="G86" s="7"/>
      <c r="H86" s="8"/>
      <c r="I86" s="8"/>
      <c r="J86" s="7"/>
      <c r="K86" s="21">
        <v>2</v>
      </c>
      <c r="L86" s="7"/>
      <c r="M86" s="7"/>
      <c r="N86" s="7"/>
      <c r="O86" s="7"/>
      <c r="P86" s="7"/>
      <c r="Q86" s="7"/>
      <c r="R86" s="8">
        <f t="shared" si="12"/>
        <v>2</v>
      </c>
      <c r="S86" s="8">
        <f t="shared" si="13"/>
        <v>2</v>
      </c>
      <c r="T86" s="9">
        <f t="shared" si="14"/>
        <v>1</v>
      </c>
      <c r="U86" s="7"/>
      <c r="V86" s="7"/>
      <c r="W86" s="8"/>
      <c r="X86" s="9"/>
    </row>
    <row r="87" spans="1:24" ht="18" x14ac:dyDescent="0.25">
      <c r="A87" s="6">
        <v>351</v>
      </c>
      <c r="B87" s="6" t="s">
        <v>80</v>
      </c>
      <c r="C87" s="7"/>
      <c r="D87" s="8">
        <v>18</v>
      </c>
      <c r="E87" s="8">
        <v>283</v>
      </c>
      <c r="F87" s="8">
        <v>108</v>
      </c>
      <c r="G87" s="8">
        <v>28</v>
      </c>
      <c r="H87" s="8">
        <v>361</v>
      </c>
      <c r="I87" s="8">
        <v>798</v>
      </c>
      <c r="J87" s="8">
        <v>123</v>
      </c>
      <c r="K87" s="21">
        <v>27846</v>
      </c>
      <c r="L87" s="8">
        <v>2505</v>
      </c>
      <c r="M87" s="8">
        <v>2</v>
      </c>
      <c r="N87" s="8">
        <v>608</v>
      </c>
      <c r="O87" s="7"/>
      <c r="P87" s="7"/>
      <c r="Q87" s="7"/>
      <c r="R87" s="8">
        <f t="shared" si="12"/>
        <v>31084</v>
      </c>
      <c r="S87" s="8">
        <f t="shared" si="13"/>
        <v>31882</v>
      </c>
      <c r="T87" s="9">
        <f t="shared" si="14"/>
        <v>0.97497020262216927</v>
      </c>
      <c r="U87" s="8"/>
      <c r="V87" s="9"/>
      <c r="W87" s="8"/>
      <c r="X87" s="9"/>
    </row>
    <row r="88" spans="1:24" x14ac:dyDescent="0.25">
      <c r="A88" s="6">
        <v>354</v>
      </c>
      <c r="B88" s="6" t="s">
        <v>81</v>
      </c>
      <c r="C88" s="7"/>
      <c r="D88" s="7"/>
      <c r="E88" s="7"/>
      <c r="F88" s="8">
        <v>1</v>
      </c>
      <c r="G88" s="7"/>
      <c r="H88" s="8">
        <v>14</v>
      </c>
      <c r="I88" s="8">
        <v>15</v>
      </c>
      <c r="J88" s="8">
        <v>34</v>
      </c>
      <c r="K88" s="18">
        <v>234</v>
      </c>
      <c r="L88" s="8">
        <v>4</v>
      </c>
      <c r="M88" s="7"/>
      <c r="N88" s="7"/>
      <c r="O88" s="7"/>
      <c r="P88" s="7"/>
      <c r="Q88" s="7"/>
      <c r="R88" s="8">
        <f t="shared" si="12"/>
        <v>272</v>
      </c>
      <c r="S88" s="8">
        <f t="shared" si="13"/>
        <v>287</v>
      </c>
      <c r="T88" s="9">
        <f t="shared" si="14"/>
        <v>0.94773519163763065</v>
      </c>
      <c r="U88" s="7"/>
      <c r="V88" s="7"/>
      <c r="W88" s="8"/>
      <c r="X88" s="9"/>
    </row>
    <row r="89" spans="1:24" x14ac:dyDescent="0.25">
      <c r="A89" s="6">
        <v>355</v>
      </c>
      <c r="B89" s="6" t="s">
        <v>82</v>
      </c>
      <c r="C89" s="7"/>
      <c r="D89" s="7"/>
      <c r="E89" s="7"/>
      <c r="F89" s="7"/>
      <c r="G89" s="7"/>
      <c r="H89" s="7"/>
      <c r="I89" s="7"/>
      <c r="J89" s="7"/>
      <c r="K89" s="18">
        <v>3</v>
      </c>
      <c r="L89" s="7"/>
      <c r="M89" s="8">
        <v>2</v>
      </c>
      <c r="N89" s="7"/>
      <c r="O89" s="7"/>
      <c r="P89" s="7"/>
      <c r="Q89" s="7"/>
      <c r="R89" s="8">
        <f t="shared" si="12"/>
        <v>5</v>
      </c>
      <c r="S89" s="8">
        <f t="shared" si="13"/>
        <v>5</v>
      </c>
      <c r="T89" s="9">
        <f t="shared" si="14"/>
        <v>1</v>
      </c>
      <c r="U89" s="7"/>
      <c r="V89" s="7"/>
      <c r="W89" s="8"/>
      <c r="X89" s="9"/>
    </row>
    <row r="90" spans="1:24" x14ac:dyDescent="0.25">
      <c r="A90" s="6">
        <v>361</v>
      </c>
      <c r="B90" s="6" t="s">
        <v>186</v>
      </c>
      <c r="C90" s="7"/>
      <c r="D90" s="7"/>
      <c r="E90" s="7"/>
      <c r="F90" s="7"/>
      <c r="G90" s="7"/>
      <c r="H90" s="7"/>
      <c r="I90" s="7"/>
      <c r="J90" s="7"/>
      <c r="K90" s="18">
        <v>19</v>
      </c>
      <c r="L90" s="7"/>
      <c r="M90" s="8"/>
      <c r="N90" s="7"/>
      <c r="O90" s="7"/>
      <c r="P90" s="7"/>
      <c r="Q90" s="7"/>
      <c r="R90" s="8">
        <f t="shared" si="12"/>
        <v>19</v>
      </c>
      <c r="S90" s="8">
        <f t="shared" si="13"/>
        <v>19</v>
      </c>
      <c r="T90" s="9">
        <f t="shared" si="14"/>
        <v>1</v>
      </c>
      <c r="U90" s="7"/>
      <c r="V90" s="7"/>
      <c r="W90" s="8"/>
      <c r="X90" s="9"/>
    </row>
    <row r="91" spans="1:24" x14ac:dyDescent="0.25">
      <c r="A91" s="6">
        <v>362</v>
      </c>
      <c r="B91" s="6" t="s">
        <v>83</v>
      </c>
      <c r="C91" s="7"/>
      <c r="D91" s="8">
        <v>330</v>
      </c>
      <c r="E91" s="7"/>
      <c r="F91" s="8">
        <v>10</v>
      </c>
      <c r="G91" s="7"/>
      <c r="H91" s="8">
        <v>6</v>
      </c>
      <c r="I91" s="8">
        <v>346</v>
      </c>
      <c r="J91" s="8">
        <v>32</v>
      </c>
      <c r="K91" s="18">
        <v>321</v>
      </c>
      <c r="L91" s="8">
        <v>4</v>
      </c>
      <c r="M91" s="7"/>
      <c r="N91" s="7"/>
      <c r="O91" s="7"/>
      <c r="P91" s="7"/>
      <c r="Q91" s="7"/>
      <c r="R91" s="8">
        <f t="shared" si="12"/>
        <v>357</v>
      </c>
      <c r="S91" s="8">
        <f t="shared" si="13"/>
        <v>703</v>
      </c>
      <c r="T91" s="9">
        <f t="shared" si="14"/>
        <v>0.50782361308677093</v>
      </c>
      <c r="U91" s="7"/>
      <c r="V91" s="7"/>
      <c r="W91" s="8"/>
      <c r="X91" s="9"/>
    </row>
    <row r="92" spans="1:24" x14ac:dyDescent="0.25">
      <c r="A92" s="6">
        <v>365</v>
      </c>
      <c r="B92" s="6" t="s">
        <v>84</v>
      </c>
      <c r="C92" s="7"/>
      <c r="D92" s="8">
        <v>12</v>
      </c>
      <c r="E92" s="7"/>
      <c r="F92" s="8">
        <v>3</v>
      </c>
      <c r="G92" s="7"/>
      <c r="H92" s="8">
        <v>1</v>
      </c>
      <c r="I92" s="8">
        <v>16</v>
      </c>
      <c r="J92" s="8">
        <v>1</v>
      </c>
      <c r="K92" s="18">
        <v>12</v>
      </c>
      <c r="L92" s="7"/>
      <c r="M92" s="7"/>
      <c r="N92" s="7"/>
      <c r="O92" s="7"/>
      <c r="P92" s="7"/>
      <c r="Q92" s="7"/>
      <c r="R92" s="8">
        <f t="shared" si="12"/>
        <v>13</v>
      </c>
      <c r="S92" s="8">
        <f t="shared" si="13"/>
        <v>29</v>
      </c>
      <c r="T92" s="9">
        <f t="shared" si="14"/>
        <v>0.44827586206896552</v>
      </c>
      <c r="U92" s="7"/>
      <c r="V92" s="7"/>
      <c r="W92" s="8"/>
      <c r="X92" s="9"/>
    </row>
    <row r="93" spans="1:24" x14ac:dyDescent="0.25">
      <c r="A93" s="6">
        <v>369</v>
      </c>
      <c r="B93" s="6" t="s">
        <v>85</v>
      </c>
      <c r="C93" s="7"/>
      <c r="D93" s="7"/>
      <c r="E93" s="7"/>
      <c r="F93" s="7"/>
      <c r="G93" s="7"/>
      <c r="H93" s="8">
        <v>3</v>
      </c>
      <c r="I93" s="8">
        <v>3</v>
      </c>
      <c r="J93" s="7"/>
      <c r="K93" s="18">
        <v>0</v>
      </c>
      <c r="L93" s="7"/>
      <c r="M93" s="7"/>
      <c r="N93" s="7"/>
      <c r="O93" s="7"/>
      <c r="P93" s="7"/>
      <c r="Q93" s="7"/>
      <c r="R93" s="8">
        <f t="shared" si="12"/>
        <v>0</v>
      </c>
      <c r="S93" s="8">
        <f t="shared" si="13"/>
        <v>3</v>
      </c>
      <c r="T93" s="9">
        <f t="shared" si="14"/>
        <v>0</v>
      </c>
      <c r="U93" s="7"/>
      <c r="V93" s="7"/>
      <c r="W93" s="7"/>
      <c r="X93" s="7"/>
    </row>
    <row r="94" spans="1:24" x14ac:dyDescent="0.25">
      <c r="A94" s="6">
        <v>395</v>
      </c>
      <c r="B94" s="6" t="s">
        <v>86</v>
      </c>
      <c r="C94" s="7"/>
      <c r="D94" s="8">
        <v>32</v>
      </c>
      <c r="E94" s="7"/>
      <c r="F94" s="8">
        <v>308</v>
      </c>
      <c r="G94" s="7"/>
      <c r="H94" s="8">
        <v>254</v>
      </c>
      <c r="I94" s="8">
        <v>594</v>
      </c>
      <c r="J94" s="7"/>
      <c r="K94" s="18">
        <v>24389</v>
      </c>
      <c r="L94" s="8">
        <v>686</v>
      </c>
      <c r="M94" s="8">
        <v>2087</v>
      </c>
      <c r="N94" s="8">
        <v>162</v>
      </c>
      <c r="O94" s="8">
        <v>991</v>
      </c>
      <c r="P94" s="7"/>
      <c r="Q94" s="7"/>
      <c r="R94" s="8">
        <f t="shared" si="12"/>
        <v>28315</v>
      </c>
      <c r="S94" s="8">
        <f t="shared" si="13"/>
        <v>28909</v>
      </c>
      <c r="T94" s="9">
        <f t="shared" si="14"/>
        <v>0.97945276557473449</v>
      </c>
      <c r="U94" s="8"/>
      <c r="V94" s="9"/>
      <c r="W94" s="8"/>
      <c r="X94" s="9"/>
    </row>
    <row r="95" spans="1:24" ht="18" x14ac:dyDescent="0.25">
      <c r="A95" s="6">
        <v>396</v>
      </c>
      <c r="B95" s="6" t="s">
        <v>87</v>
      </c>
      <c r="C95" s="8">
        <v>294</v>
      </c>
      <c r="D95" s="8">
        <v>38</v>
      </c>
      <c r="E95" s="8">
        <v>2</v>
      </c>
      <c r="F95" s="8">
        <v>181</v>
      </c>
      <c r="G95" s="8">
        <v>4</v>
      </c>
      <c r="H95" s="8">
        <v>432</v>
      </c>
      <c r="I95" s="8">
        <v>951</v>
      </c>
      <c r="J95" s="7"/>
      <c r="K95" s="18">
        <v>15367</v>
      </c>
      <c r="L95" s="8">
        <v>10301</v>
      </c>
      <c r="M95" s="8">
        <v>1993</v>
      </c>
      <c r="N95" s="8">
        <v>236</v>
      </c>
      <c r="O95" s="8">
        <v>218</v>
      </c>
      <c r="P95" s="7"/>
      <c r="Q95" s="7"/>
      <c r="R95" s="8">
        <f t="shared" si="12"/>
        <v>28115</v>
      </c>
      <c r="S95" s="8">
        <f t="shared" si="13"/>
        <v>29066</v>
      </c>
      <c r="T95" s="9">
        <f t="shared" si="14"/>
        <v>0.96728135966421247</v>
      </c>
      <c r="U95" s="8"/>
      <c r="V95" s="9"/>
      <c r="W95" s="8"/>
      <c r="X95" s="9"/>
    </row>
    <row r="96" spans="1:24" ht="18" x14ac:dyDescent="0.25">
      <c r="A96" s="6">
        <v>398</v>
      </c>
      <c r="B96" s="6" t="s">
        <v>88</v>
      </c>
      <c r="C96" s="7"/>
      <c r="D96" s="8">
        <v>4</v>
      </c>
      <c r="E96" s="8">
        <v>7</v>
      </c>
      <c r="F96" s="8">
        <v>83</v>
      </c>
      <c r="G96" s="7"/>
      <c r="H96" s="8">
        <v>69</v>
      </c>
      <c r="I96" s="8">
        <v>163</v>
      </c>
      <c r="J96" s="7"/>
      <c r="K96" s="18">
        <v>7765</v>
      </c>
      <c r="L96" s="8">
        <v>4897</v>
      </c>
      <c r="M96" s="8">
        <v>966</v>
      </c>
      <c r="N96" s="8">
        <v>82</v>
      </c>
      <c r="O96" s="8">
        <v>42</v>
      </c>
      <c r="P96" s="7"/>
      <c r="Q96" s="7"/>
      <c r="R96" s="8">
        <f t="shared" si="12"/>
        <v>13752</v>
      </c>
      <c r="S96" s="8">
        <f t="shared" si="13"/>
        <v>13915</v>
      </c>
      <c r="T96" s="9">
        <f t="shared" si="14"/>
        <v>0.98828602227811713</v>
      </c>
      <c r="U96" s="8"/>
      <c r="V96" s="9"/>
      <c r="W96" s="8"/>
      <c r="X96" s="9"/>
    </row>
    <row r="97" spans="1:24" ht="18" x14ac:dyDescent="0.25">
      <c r="A97" s="6">
        <v>399</v>
      </c>
      <c r="B97" s="6" t="s">
        <v>89</v>
      </c>
      <c r="C97" s="8">
        <v>2096</v>
      </c>
      <c r="D97" s="8">
        <v>2</v>
      </c>
      <c r="E97" s="8">
        <v>29</v>
      </c>
      <c r="F97" s="8">
        <v>341</v>
      </c>
      <c r="G97" s="7"/>
      <c r="H97" s="8">
        <v>194</v>
      </c>
      <c r="I97" s="8">
        <v>2662</v>
      </c>
      <c r="J97" s="7"/>
      <c r="K97" s="18">
        <v>17158</v>
      </c>
      <c r="L97" s="8">
        <v>13641</v>
      </c>
      <c r="M97" s="8">
        <v>5303</v>
      </c>
      <c r="N97" s="8">
        <v>1880</v>
      </c>
      <c r="O97" s="8">
        <v>807</v>
      </c>
      <c r="P97" s="7"/>
      <c r="Q97" s="7"/>
      <c r="R97" s="8">
        <f t="shared" si="12"/>
        <v>38789</v>
      </c>
      <c r="S97" s="8">
        <f t="shared" si="13"/>
        <v>41451</v>
      </c>
      <c r="T97" s="9">
        <f t="shared" si="14"/>
        <v>0.93577959518467591</v>
      </c>
      <c r="U97" s="8"/>
      <c r="V97" s="9"/>
      <c r="W97" s="8"/>
      <c r="X97" s="9"/>
    </row>
    <row r="98" spans="1:24" x14ac:dyDescent="0.25">
      <c r="R98" s="8"/>
      <c r="S98" s="8"/>
      <c r="T98" s="9"/>
    </row>
    <row r="99" spans="1:24" x14ac:dyDescent="0.25">
      <c r="R99" s="8"/>
      <c r="S99" s="8"/>
      <c r="T99" s="9"/>
    </row>
    <row r="100" spans="1:24" x14ac:dyDescent="0.25">
      <c r="A100" s="7"/>
      <c r="B100" s="10" t="s">
        <v>56</v>
      </c>
      <c r="C100" s="8">
        <v>2390</v>
      </c>
      <c r="D100" s="8">
        <v>1234</v>
      </c>
      <c r="E100" s="8">
        <v>341</v>
      </c>
      <c r="F100" s="8">
        <v>1088</v>
      </c>
      <c r="G100" s="8">
        <v>42</v>
      </c>
      <c r="H100" s="8">
        <v>1859</v>
      </c>
      <c r="I100" s="8">
        <v>6954</v>
      </c>
      <c r="J100" s="8">
        <v>583</v>
      </c>
      <c r="K100" s="16">
        <f>SUM(K57:K97)</f>
        <v>102099</v>
      </c>
      <c r="L100" s="8">
        <v>32775</v>
      </c>
      <c r="M100" s="8">
        <v>10412</v>
      </c>
      <c r="N100" s="8">
        <v>3041</v>
      </c>
      <c r="O100" s="8">
        <v>2065</v>
      </c>
      <c r="P100" s="7"/>
      <c r="Q100" s="7"/>
      <c r="R100" s="8">
        <f t="shared" ref="R100" si="15">SUM(J100:O100)</f>
        <v>150975</v>
      </c>
      <c r="S100" s="8">
        <f t="shared" ref="S100" si="16">SUM(I100,R100)</f>
        <v>157929</v>
      </c>
      <c r="T100" s="9">
        <f t="shared" ref="T100" si="17">R100/S100</f>
        <v>0.95596755504055619</v>
      </c>
      <c r="U100" s="8"/>
      <c r="V100" s="9"/>
      <c r="W100" s="8"/>
      <c r="X100" s="9"/>
    </row>
    <row r="101" spans="1:24" x14ac:dyDescent="0.25">
      <c r="A101" s="7"/>
      <c r="B101" s="10" t="s">
        <v>57</v>
      </c>
      <c r="C101" s="11">
        <v>0.81599999999999995</v>
      </c>
      <c r="D101" s="11">
        <v>0.55500000000000005</v>
      </c>
      <c r="E101" s="11">
        <v>0.115</v>
      </c>
      <c r="F101" s="11">
        <v>0.182</v>
      </c>
      <c r="G101" s="11">
        <v>6.8000000000000005E-2</v>
      </c>
      <c r="H101" s="11">
        <v>0.16300000000000001</v>
      </c>
      <c r="I101" s="11">
        <v>0.26600000000000001</v>
      </c>
      <c r="J101" s="11">
        <v>1.7000000000000001E-2</v>
      </c>
      <c r="K101" s="20">
        <f>K100/$I$303</f>
        <v>7.7166386265004508E-2</v>
      </c>
      <c r="L101" s="11">
        <v>0.19400000000000001</v>
      </c>
      <c r="M101" s="11">
        <v>0.21099999999999999</v>
      </c>
      <c r="N101" s="11">
        <v>0.159</v>
      </c>
      <c r="O101" s="11">
        <v>0.222</v>
      </c>
      <c r="P101" s="9">
        <v>0</v>
      </c>
      <c r="Q101" s="9">
        <v>0</v>
      </c>
      <c r="R101" s="11">
        <f>R100/$P$303</f>
        <v>9.4068878544444942E-2</v>
      </c>
      <c r="S101" s="11">
        <f>S100/$Q$303</f>
        <v>9.6826584102265412E-2</v>
      </c>
      <c r="T101" s="7"/>
      <c r="U101" s="9"/>
      <c r="V101" s="7"/>
      <c r="W101" s="11"/>
      <c r="X101" s="7"/>
    </row>
    <row r="103" spans="1:24" ht="17.45" customHeight="1" x14ac:dyDescent="0.25">
      <c r="A103" s="22" t="s">
        <v>0</v>
      </c>
      <c r="B103" s="22"/>
      <c r="C103" s="22"/>
      <c r="D103" s="22"/>
      <c r="E103" s="22"/>
      <c r="F103" s="22"/>
      <c r="G103" s="22"/>
      <c r="H103" s="22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</row>
    <row r="104" spans="1:24" ht="17.45" customHeight="1" x14ac:dyDescent="0.25">
      <c r="A104" s="22" t="s">
        <v>1</v>
      </c>
      <c r="B104" s="22"/>
      <c r="C104" s="22"/>
      <c r="D104" s="22"/>
      <c r="E104" s="22"/>
      <c r="F104" s="22"/>
      <c r="G104" s="22"/>
      <c r="H104" s="22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</row>
    <row r="107" spans="1:24" x14ac:dyDescent="0.25">
      <c r="A107" s="2" t="s">
        <v>3</v>
      </c>
      <c r="B107" s="1"/>
      <c r="C107" s="24" t="s">
        <v>90</v>
      </c>
      <c r="D107" s="24"/>
      <c r="E107" s="24"/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24"/>
    </row>
    <row r="108" spans="1:24" x14ac:dyDescent="0.25">
      <c r="A108" s="23" t="s">
        <v>2</v>
      </c>
      <c r="B108" s="23"/>
      <c r="C108" s="23"/>
    </row>
    <row r="110" spans="1:24" x14ac:dyDescent="0.25">
      <c r="A110" s="25"/>
      <c r="B110" s="25"/>
      <c r="C110" s="26" t="s">
        <v>5</v>
      </c>
      <c r="D110" s="26"/>
      <c r="E110" s="26"/>
      <c r="F110" s="26"/>
      <c r="G110" s="26"/>
      <c r="H110" s="26"/>
      <c r="I110" s="26"/>
      <c r="J110" s="26"/>
      <c r="K110" s="26" t="s">
        <v>6</v>
      </c>
      <c r="L110" s="26"/>
      <c r="M110" s="1"/>
      <c r="N110" s="3" t="s">
        <v>7</v>
      </c>
      <c r="O110" s="3" t="s">
        <v>7</v>
      </c>
      <c r="P110" s="3" t="s">
        <v>8</v>
      </c>
      <c r="Q110" s="3" t="s">
        <v>8</v>
      </c>
      <c r="R110" s="4"/>
      <c r="S110" s="4"/>
      <c r="T110" s="26"/>
      <c r="U110" s="26"/>
      <c r="V110" s="26"/>
      <c r="W110" s="26"/>
    </row>
    <row r="111" spans="1:24" x14ac:dyDescent="0.25">
      <c r="A111" s="25"/>
      <c r="B111" s="25"/>
      <c r="C111" s="26"/>
      <c r="D111" s="26"/>
      <c r="E111" s="26"/>
      <c r="F111" s="26"/>
      <c r="G111" s="26"/>
      <c r="H111" s="26"/>
      <c r="I111" s="26"/>
      <c r="J111" s="26"/>
      <c r="K111" s="26"/>
      <c r="L111" s="26"/>
      <c r="M111" s="1"/>
      <c r="N111" s="3" t="s">
        <v>9</v>
      </c>
      <c r="O111" s="3" t="s">
        <v>10</v>
      </c>
      <c r="P111" s="3" t="s">
        <v>11</v>
      </c>
      <c r="Q111" s="3" t="s">
        <v>12</v>
      </c>
      <c r="R111" s="27"/>
      <c r="S111" s="27"/>
      <c r="T111" s="26"/>
      <c r="U111" s="26"/>
      <c r="V111" s="26"/>
      <c r="W111" s="26"/>
    </row>
    <row r="112" spans="1:24" x14ac:dyDescent="0.25">
      <c r="A112" s="5" t="s">
        <v>13</v>
      </c>
      <c r="B112" s="5" t="s">
        <v>14</v>
      </c>
      <c r="C112" s="4"/>
      <c r="D112" s="3" t="s">
        <v>15</v>
      </c>
      <c r="E112" s="3" t="s">
        <v>9</v>
      </c>
      <c r="F112" s="3" t="s">
        <v>10</v>
      </c>
      <c r="G112" s="3" t="s">
        <v>16</v>
      </c>
      <c r="H112" s="4"/>
      <c r="I112" s="3" t="s">
        <v>17</v>
      </c>
      <c r="J112" s="3" t="s">
        <v>18</v>
      </c>
      <c r="K112" s="3" t="s">
        <v>173</v>
      </c>
      <c r="L112" s="3" t="s">
        <v>9</v>
      </c>
      <c r="M112" s="3" t="s">
        <v>10</v>
      </c>
      <c r="N112" s="3" t="s">
        <v>19</v>
      </c>
      <c r="O112" s="3" t="s">
        <v>19</v>
      </c>
      <c r="P112" s="3" t="s">
        <v>8</v>
      </c>
      <c r="Q112" s="3" t="s">
        <v>8</v>
      </c>
      <c r="R112" s="3" t="s">
        <v>17</v>
      </c>
      <c r="S112" s="4"/>
      <c r="T112" s="3" t="s">
        <v>20</v>
      </c>
      <c r="U112" s="4"/>
      <c r="V112" s="4"/>
      <c r="W112" s="4"/>
      <c r="X112" s="4"/>
    </row>
    <row r="113" spans="1:24" x14ac:dyDescent="0.25">
      <c r="A113" s="5" t="s">
        <v>21</v>
      </c>
      <c r="B113" s="5" t="s">
        <v>22</v>
      </c>
      <c r="C113" s="3" t="s">
        <v>23</v>
      </c>
      <c r="D113" s="3" t="s">
        <v>24</v>
      </c>
      <c r="E113" s="3" t="s">
        <v>25</v>
      </c>
      <c r="F113" s="3" t="s">
        <v>26</v>
      </c>
      <c r="G113" s="3" t="s">
        <v>27</v>
      </c>
      <c r="H113" s="3" t="s">
        <v>28</v>
      </c>
      <c r="I113" s="3" t="s">
        <v>29</v>
      </c>
      <c r="J113" s="3" t="s">
        <v>30</v>
      </c>
      <c r="K113" s="3" t="s">
        <v>174</v>
      </c>
      <c r="L113" s="3" t="s">
        <v>25</v>
      </c>
      <c r="M113" s="3" t="s">
        <v>26</v>
      </c>
      <c r="N113" s="3" t="s">
        <v>25</v>
      </c>
      <c r="O113" s="3" t="s">
        <v>26</v>
      </c>
      <c r="P113" s="3" t="s">
        <v>31</v>
      </c>
      <c r="Q113" s="3" t="s">
        <v>32</v>
      </c>
      <c r="R113" s="3" t="s">
        <v>6</v>
      </c>
      <c r="S113" s="3" t="s">
        <v>17</v>
      </c>
      <c r="T113" s="3" t="s">
        <v>6</v>
      </c>
      <c r="U113" s="3"/>
      <c r="V113" s="3"/>
      <c r="W113" s="3"/>
      <c r="X113" s="3"/>
    </row>
    <row r="116" spans="1:24" x14ac:dyDescent="0.25">
      <c r="A116" s="6">
        <v>430</v>
      </c>
      <c r="B116" s="6" t="s">
        <v>91</v>
      </c>
      <c r="C116" s="7"/>
      <c r="D116" s="8">
        <v>2</v>
      </c>
      <c r="E116" s="7"/>
      <c r="F116" s="8">
        <v>1</v>
      </c>
      <c r="G116" s="8">
        <v>2</v>
      </c>
      <c r="H116" s="7"/>
      <c r="I116" s="8">
        <v>5</v>
      </c>
      <c r="J116" s="7"/>
      <c r="K116" s="16">
        <v>162</v>
      </c>
      <c r="L116" s="8">
        <v>3</v>
      </c>
      <c r="M116" s="8">
        <v>15</v>
      </c>
      <c r="N116" s="8">
        <v>1</v>
      </c>
      <c r="O116" s="8">
        <v>4</v>
      </c>
      <c r="P116" s="7"/>
      <c r="Q116" s="7"/>
      <c r="R116" s="8">
        <f t="shared" ref="R116:R122" si="18">SUM(J116:O116)</f>
        <v>185</v>
      </c>
      <c r="S116" s="8">
        <f t="shared" ref="S116:S122" si="19">SUM(I116,R116)</f>
        <v>190</v>
      </c>
      <c r="T116" s="9">
        <f t="shared" ref="T116:T122" si="20">R116/S116</f>
        <v>0.97368421052631582</v>
      </c>
      <c r="U116" s="7"/>
      <c r="V116" s="7"/>
      <c r="W116" s="8"/>
      <c r="X116" s="9"/>
    </row>
    <row r="117" spans="1:24" x14ac:dyDescent="0.25">
      <c r="A117" s="6">
        <v>459</v>
      </c>
      <c r="B117" s="6" t="s">
        <v>92</v>
      </c>
      <c r="C117" s="7"/>
      <c r="D117" s="7"/>
      <c r="E117" s="7"/>
      <c r="F117" s="7"/>
      <c r="G117" s="7"/>
      <c r="H117" s="8">
        <v>2</v>
      </c>
      <c r="I117" s="8">
        <v>2</v>
      </c>
      <c r="J117" s="7"/>
      <c r="K117" s="16">
        <v>17</v>
      </c>
      <c r="L117" s="7"/>
      <c r="M117" s="7"/>
      <c r="N117" s="7"/>
      <c r="O117" s="7"/>
      <c r="P117" s="7"/>
      <c r="Q117" s="7"/>
      <c r="R117" s="8">
        <f t="shared" si="18"/>
        <v>17</v>
      </c>
      <c r="S117" s="8">
        <f t="shared" si="19"/>
        <v>19</v>
      </c>
      <c r="T117" s="9">
        <f t="shared" si="20"/>
        <v>0.89473684210526316</v>
      </c>
      <c r="U117" s="7"/>
      <c r="V117" s="7"/>
      <c r="W117" s="8"/>
      <c r="X117" s="9"/>
    </row>
    <row r="118" spans="1:24" x14ac:dyDescent="0.25">
      <c r="A118" s="6">
        <v>480</v>
      </c>
      <c r="B118" s="6" t="s">
        <v>93</v>
      </c>
      <c r="C118" s="7"/>
      <c r="D118" s="8">
        <v>14</v>
      </c>
      <c r="E118" s="7"/>
      <c r="F118" s="8">
        <v>7</v>
      </c>
      <c r="G118" s="8">
        <v>8</v>
      </c>
      <c r="H118" s="8">
        <v>97</v>
      </c>
      <c r="I118" s="8">
        <v>126</v>
      </c>
      <c r="J118" s="7"/>
      <c r="K118" s="16">
        <v>9078</v>
      </c>
      <c r="L118" s="8">
        <v>991</v>
      </c>
      <c r="M118" s="8">
        <v>72</v>
      </c>
      <c r="N118" s="8">
        <v>94</v>
      </c>
      <c r="O118" s="8">
        <v>9</v>
      </c>
      <c r="P118" s="7"/>
      <c r="Q118" s="7"/>
      <c r="R118" s="8">
        <f t="shared" si="18"/>
        <v>10244</v>
      </c>
      <c r="S118" s="8">
        <f t="shared" si="19"/>
        <v>10370</v>
      </c>
      <c r="T118" s="9">
        <f t="shared" si="20"/>
        <v>0.98784956605593055</v>
      </c>
      <c r="U118" s="8"/>
      <c r="V118" s="9"/>
      <c r="W118" s="8"/>
      <c r="X118" s="9"/>
    </row>
    <row r="119" spans="1:24" x14ac:dyDescent="0.25">
      <c r="A119" s="6">
        <v>483</v>
      </c>
      <c r="B119" s="6" t="s">
        <v>94</v>
      </c>
      <c r="C119" s="7"/>
      <c r="D119" s="7"/>
      <c r="E119" s="7"/>
      <c r="F119" s="7"/>
      <c r="G119" s="7"/>
      <c r="H119" s="7"/>
      <c r="I119" s="7"/>
      <c r="J119" s="7"/>
      <c r="K119" s="16">
        <v>19</v>
      </c>
      <c r="L119" s="8">
        <v>1</v>
      </c>
      <c r="M119" s="8">
        <v>6</v>
      </c>
      <c r="N119" s="8">
        <v>1</v>
      </c>
      <c r="O119" s="8">
        <v>1</v>
      </c>
      <c r="P119" s="7"/>
      <c r="Q119" s="7"/>
      <c r="R119" s="8">
        <f t="shared" si="18"/>
        <v>28</v>
      </c>
      <c r="S119" s="8">
        <f t="shared" si="19"/>
        <v>28</v>
      </c>
      <c r="T119" s="9">
        <f t="shared" si="20"/>
        <v>1</v>
      </c>
      <c r="U119" s="7"/>
      <c r="V119" s="7"/>
      <c r="W119" s="8"/>
      <c r="X119" s="9"/>
    </row>
    <row r="120" spans="1:24" x14ac:dyDescent="0.25">
      <c r="A120" s="6">
        <v>495</v>
      </c>
      <c r="B120" s="6" t="s">
        <v>95</v>
      </c>
      <c r="C120" s="7"/>
      <c r="D120" s="8">
        <v>8</v>
      </c>
      <c r="E120" s="8">
        <v>1</v>
      </c>
      <c r="F120" s="8">
        <v>197</v>
      </c>
      <c r="G120" s="8">
        <v>8</v>
      </c>
      <c r="H120" s="8">
        <v>5</v>
      </c>
      <c r="I120" s="8">
        <v>219</v>
      </c>
      <c r="J120" s="7"/>
      <c r="K120" s="16">
        <v>28753</v>
      </c>
      <c r="L120" s="8">
        <v>704</v>
      </c>
      <c r="M120" s="8">
        <v>2270</v>
      </c>
      <c r="N120" s="8">
        <v>450</v>
      </c>
      <c r="O120" s="8">
        <v>1369</v>
      </c>
      <c r="P120" s="7"/>
      <c r="Q120" s="7"/>
      <c r="R120" s="8">
        <f t="shared" si="18"/>
        <v>33546</v>
      </c>
      <c r="S120" s="8">
        <f t="shared" si="19"/>
        <v>33765</v>
      </c>
      <c r="T120" s="9">
        <f t="shared" si="20"/>
        <v>0.99351399378054195</v>
      </c>
      <c r="U120" s="8"/>
      <c r="V120" s="9"/>
      <c r="W120" s="8"/>
      <c r="X120" s="9"/>
    </row>
    <row r="121" spans="1:24" ht="18" x14ac:dyDescent="0.25">
      <c r="A121" s="6">
        <v>496</v>
      </c>
      <c r="B121" s="6" t="s">
        <v>96</v>
      </c>
      <c r="C121" s="7"/>
      <c r="D121" s="8">
        <v>80</v>
      </c>
      <c r="E121" s="8">
        <v>1</v>
      </c>
      <c r="F121" s="8">
        <v>13</v>
      </c>
      <c r="G121" s="8">
        <v>16</v>
      </c>
      <c r="H121" s="8">
        <v>13</v>
      </c>
      <c r="I121" s="8">
        <v>123</v>
      </c>
      <c r="J121" s="7"/>
      <c r="K121" s="16">
        <v>12517</v>
      </c>
      <c r="L121" s="8">
        <v>50</v>
      </c>
      <c r="M121" s="8">
        <v>303</v>
      </c>
      <c r="N121" s="8">
        <v>19</v>
      </c>
      <c r="O121" s="8">
        <v>48</v>
      </c>
      <c r="P121" s="7"/>
      <c r="Q121" s="7"/>
      <c r="R121" s="8">
        <f t="shared" si="18"/>
        <v>12937</v>
      </c>
      <c r="S121" s="8">
        <f t="shared" si="19"/>
        <v>13060</v>
      </c>
      <c r="T121" s="9">
        <f t="shared" si="20"/>
        <v>0.99058192955589586</v>
      </c>
      <c r="U121" s="7"/>
      <c r="V121" s="7"/>
      <c r="W121" s="8"/>
      <c r="X121" s="9"/>
    </row>
    <row r="122" spans="1:24" ht="18" x14ac:dyDescent="0.25">
      <c r="A122" s="6">
        <v>497</v>
      </c>
      <c r="B122" s="6" t="s">
        <v>97</v>
      </c>
      <c r="C122" s="8">
        <v>538</v>
      </c>
      <c r="D122" s="8">
        <v>50</v>
      </c>
      <c r="E122" s="7"/>
      <c r="F122" s="8">
        <v>804</v>
      </c>
      <c r="G122" s="8">
        <v>28</v>
      </c>
      <c r="H122" s="8">
        <v>1460</v>
      </c>
      <c r="I122" s="8">
        <v>2880</v>
      </c>
      <c r="J122" s="7"/>
      <c r="K122" s="16">
        <v>56394</v>
      </c>
      <c r="L122" s="8">
        <v>28354</v>
      </c>
      <c r="M122" s="8">
        <v>18392</v>
      </c>
      <c r="N122" s="8">
        <v>2316</v>
      </c>
      <c r="O122" s="8">
        <v>1849</v>
      </c>
      <c r="P122" s="7"/>
      <c r="Q122" s="7"/>
      <c r="R122" s="8">
        <f t="shared" si="18"/>
        <v>107305</v>
      </c>
      <c r="S122" s="8">
        <f t="shared" si="19"/>
        <v>110185</v>
      </c>
      <c r="T122" s="9">
        <f t="shared" si="20"/>
        <v>0.97386214094477475</v>
      </c>
      <c r="U122" s="8"/>
      <c r="V122" s="9"/>
      <c r="W122" s="8"/>
      <c r="X122" s="9"/>
    </row>
    <row r="123" spans="1:24" x14ac:dyDescent="0.25">
      <c r="K123" s="16"/>
    </row>
    <row r="124" spans="1:24" x14ac:dyDescent="0.25">
      <c r="K124" s="16"/>
    </row>
    <row r="125" spans="1:24" x14ac:dyDescent="0.25">
      <c r="A125" s="7"/>
      <c r="B125" s="10" t="s">
        <v>56</v>
      </c>
      <c r="C125" s="8">
        <v>538</v>
      </c>
      <c r="D125" s="8">
        <v>154</v>
      </c>
      <c r="E125" s="8">
        <v>2</v>
      </c>
      <c r="F125" s="8">
        <v>1022</v>
      </c>
      <c r="G125" s="8">
        <v>62</v>
      </c>
      <c r="H125" s="8">
        <v>1577</v>
      </c>
      <c r="I125" s="8">
        <v>3355</v>
      </c>
      <c r="J125" s="7"/>
      <c r="K125" s="16">
        <f>SUM(K116:K122)</f>
        <v>106940</v>
      </c>
      <c r="L125" s="8">
        <v>30103</v>
      </c>
      <c r="M125" s="8">
        <v>21058</v>
      </c>
      <c r="N125" s="8">
        <v>2881</v>
      </c>
      <c r="O125" s="8">
        <v>3280</v>
      </c>
      <c r="P125" s="7"/>
      <c r="Q125" s="7"/>
      <c r="R125" s="8">
        <f t="shared" ref="R125" si="21">SUM(J125:O125)</f>
        <v>164262</v>
      </c>
      <c r="S125" s="8">
        <f t="shared" ref="S125" si="22">SUM(I125,R125)</f>
        <v>167617</v>
      </c>
      <c r="T125" s="9">
        <f t="shared" ref="T125" si="23">R125/S125</f>
        <v>0.97998413048795763</v>
      </c>
      <c r="U125" s="8"/>
      <c r="V125" s="9"/>
      <c r="W125" s="8"/>
      <c r="X125" s="9"/>
    </row>
    <row r="126" spans="1:24" x14ac:dyDescent="0.25">
      <c r="A126" s="7"/>
      <c r="B126" s="10" t="s">
        <v>57</v>
      </c>
      <c r="C126" s="11">
        <v>0.184</v>
      </c>
      <c r="D126" s="11">
        <v>6.9000000000000006E-2</v>
      </c>
      <c r="E126" s="11">
        <v>1E-3</v>
      </c>
      <c r="F126" s="11">
        <v>0.17100000000000001</v>
      </c>
      <c r="G126" s="9">
        <v>0.1</v>
      </c>
      <c r="H126" s="11">
        <v>0.13800000000000001</v>
      </c>
      <c r="I126" s="11">
        <v>0.128</v>
      </c>
      <c r="J126" s="9">
        <v>0</v>
      </c>
      <c r="K126" s="20">
        <f>K125/$I$303</f>
        <v>8.0825212266325649E-2</v>
      </c>
      <c r="L126" s="11">
        <v>0.17799999999999999</v>
      </c>
      <c r="M126" s="11">
        <v>0.42699999999999999</v>
      </c>
      <c r="N126" s="11">
        <v>0.151</v>
      </c>
      <c r="O126" s="11">
        <v>0.35299999999999998</v>
      </c>
      <c r="P126" s="9">
        <v>0</v>
      </c>
      <c r="Q126" s="9">
        <v>0</v>
      </c>
      <c r="R126" s="11">
        <f>R125/$P$303</f>
        <v>0.10234768754739271</v>
      </c>
      <c r="S126" s="11">
        <f>S125/$Q$303</f>
        <v>0.10276631617669599</v>
      </c>
      <c r="T126" s="7"/>
      <c r="U126" s="11"/>
      <c r="V126" s="7"/>
      <c r="W126" s="11"/>
      <c r="X126" s="7"/>
    </row>
    <row r="128" spans="1:24" ht="17.45" customHeight="1" x14ac:dyDescent="0.25">
      <c r="A128" s="22" t="s">
        <v>0</v>
      </c>
      <c r="B128" s="22"/>
      <c r="C128" s="22"/>
      <c r="D128" s="22"/>
      <c r="E128" s="22"/>
      <c r="F128" s="22"/>
      <c r="G128" s="22"/>
      <c r="H128" s="22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</row>
    <row r="129" spans="1:24" ht="17.45" customHeight="1" x14ac:dyDescent="0.25">
      <c r="A129" s="22" t="s">
        <v>1</v>
      </c>
      <c r="B129" s="22"/>
      <c r="C129" s="22"/>
      <c r="D129" s="22"/>
      <c r="E129" s="22"/>
      <c r="F129" s="22"/>
      <c r="G129" s="22"/>
      <c r="H129" s="22"/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</row>
    <row r="132" spans="1:24" x14ac:dyDescent="0.25">
      <c r="A132" s="2" t="s">
        <v>3</v>
      </c>
      <c r="B132" s="1"/>
      <c r="C132" s="24" t="s">
        <v>98</v>
      </c>
      <c r="D132" s="24"/>
      <c r="E132" s="24"/>
      <c r="F132" s="24"/>
      <c r="G132" s="24"/>
      <c r="H132" s="24"/>
      <c r="I132" s="24"/>
      <c r="J132" s="24"/>
      <c r="K132" s="24"/>
      <c r="L132" s="24"/>
      <c r="M132" s="24"/>
      <c r="N132" s="24"/>
      <c r="O132" s="24"/>
      <c r="P132" s="24"/>
      <c r="Q132" s="24"/>
      <c r="R132" s="24"/>
      <c r="S132" s="24"/>
      <c r="T132" s="24"/>
      <c r="U132" s="24"/>
      <c r="V132" s="24"/>
      <c r="W132" s="24"/>
      <c r="X132" s="24"/>
    </row>
    <row r="133" spans="1:24" x14ac:dyDescent="0.25">
      <c r="A133" s="23" t="s">
        <v>2</v>
      </c>
      <c r="B133" s="23"/>
      <c r="C133" s="23"/>
    </row>
    <row r="135" spans="1:24" x14ac:dyDescent="0.25">
      <c r="A135" s="25"/>
      <c r="B135" s="25"/>
      <c r="C135" s="26" t="s">
        <v>5</v>
      </c>
      <c r="D135" s="26"/>
      <c r="E135" s="26"/>
      <c r="F135" s="26"/>
      <c r="G135" s="26"/>
      <c r="H135" s="26"/>
      <c r="I135" s="26"/>
      <c r="J135" s="26"/>
      <c r="K135" s="26" t="s">
        <v>6</v>
      </c>
      <c r="L135" s="26"/>
      <c r="M135" s="1"/>
      <c r="N135" s="3" t="s">
        <v>7</v>
      </c>
      <c r="O135" s="3" t="s">
        <v>7</v>
      </c>
      <c r="P135" s="3" t="s">
        <v>8</v>
      </c>
      <c r="Q135" s="3" t="s">
        <v>8</v>
      </c>
      <c r="R135" s="4"/>
      <c r="S135" s="4"/>
      <c r="T135" s="26"/>
      <c r="U135" s="26"/>
      <c r="V135" s="26"/>
      <c r="W135" s="26"/>
    </row>
    <row r="136" spans="1:24" x14ac:dyDescent="0.25">
      <c r="A136" s="25"/>
      <c r="B136" s="25"/>
      <c r="C136" s="26"/>
      <c r="D136" s="26"/>
      <c r="E136" s="26"/>
      <c r="F136" s="26"/>
      <c r="G136" s="26"/>
      <c r="H136" s="26"/>
      <c r="I136" s="26"/>
      <c r="J136" s="26"/>
      <c r="K136" s="26"/>
      <c r="L136" s="26"/>
      <c r="M136" s="1"/>
      <c r="N136" s="3" t="s">
        <v>9</v>
      </c>
      <c r="O136" s="3" t="s">
        <v>10</v>
      </c>
      <c r="P136" s="3" t="s">
        <v>11</v>
      </c>
      <c r="Q136" s="3" t="s">
        <v>12</v>
      </c>
      <c r="R136" s="27"/>
      <c r="S136" s="27"/>
      <c r="T136" s="26"/>
      <c r="U136" s="26"/>
      <c r="V136" s="26"/>
      <c r="W136" s="26"/>
    </row>
    <row r="137" spans="1:24" x14ac:dyDescent="0.25">
      <c r="A137" s="5" t="s">
        <v>13</v>
      </c>
      <c r="B137" s="5" t="s">
        <v>14</v>
      </c>
      <c r="C137" s="4"/>
      <c r="D137" s="3" t="s">
        <v>15</v>
      </c>
      <c r="E137" s="3" t="s">
        <v>9</v>
      </c>
      <c r="F137" s="3" t="s">
        <v>10</v>
      </c>
      <c r="G137" s="3" t="s">
        <v>16</v>
      </c>
      <c r="H137" s="4"/>
      <c r="I137" s="3" t="s">
        <v>17</v>
      </c>
      <c r="J137" s="3" t="s">
        <v>18</v>
      </c>
      <c r="K137" s="3" t="s">
        <v>173</v>
      </c>
      <c r="L137" s="3" t="s">
        <v>9</v>
      </c>
      <c r="M137" s="3" t="s">
        <v>10</v>
      </c>
      <c r="N137" s="3" t="s">
        <v>19</v>
      </c>
      <c r="O137" s="3" t="s">
        <v>19</v>
      </c>
      <c r="P137" s="3" t="s">
        <v>8</v>
      </c>
      <c r="Q137" s="3" t="s">
        <v>8</v>
      </c>
      <c r="R137" s="3" t="s">
        <v>17</v>
      </c>
      <c r="S137" s="4"/>
      <c r="T137" s="3" t="s">
        <v>20</v>
      </c>
      <c r="U137" s="4"/>
      <c r="V137" s="4"/>
      <c r="W137" s="4"/>
      <c r="X137" s="4"/>
    </row>
    <row r="138" spans="1:24" x14ac:dyDescent="0.25">
      <c r="A138" s="5" t="s">
        <v>21</v>
      </c>
      <c r="B138" s="5" t="s">
        <v>22</v>
      </c>
      <c r="C138" s="3" t="s">
        <v>23</v>
      </c>
      <c r="D138" s="3" t="s">
        <v>24</v>
      </c>
      <c r="E138" s="3" t="s">
        <v>25</v>
      </c>
      <c r="F138" s="3" t="s">
        <v>26</v>
      </c>
      <c r="G138" s="3" t="s">
        <v>27</v>
      </c>
      <c r="H138" s="3" t="s">
        <v>28</v>
      </c>
      <c r="I138" s="3" t="s">
        <v>29</v>
      </c>
      <c r="J138" s="3" t="s">
        <v>30</v>
      </c>
      <c r="K138" s="3" t="s">
        <v>174</v>
      </c>
      <c r="L138" s="3" t="s">
        <v>25</v>
      </c>
      <c r="M138" s="3" t="s">
        <v>26</v>
      </c>
      <c r="N138" s="3" t="s">
        <v>25</v>
      </c>
      <c r="O138" s="3" t="s">
        <v>26</v>
      </c>
      <c r="P138" s="3" t="s">
        <v>31</v>
      </c>
      <c r="Q138" s="3" t="s">
        <v>32</v>
      </c>
      <c r="R138" s="3" t="s">
        <v>6</v>
      </c>
      <c r="S138" s="3" t="s">
        <v>17</v>
      </c>
      <c r="T138" s="3" t="s">
        <v>6</v>
      </c>
      <c r="U138" s="3"/>
      <c r="V138" s="3"/>
      <c r="W138" s="3"/>
      <c r="X138" s="3"/>
    </row>
    <row r="141" spans="1:24" x14ac:dyDescent="0.25">
      <c r="A141" s="6">
        <v>402</v>
      </c>
      <c r="B141" s="6" t="s">
        <v>99</v>
      </c>
      <c r="C141" s="7"/>
      <c r="D141" s="8">
        <v>6</v>
      </c>
      <c r="E141" s="7"/>
      <c r="F141" s="7"/>
      <c r="G141" s="7"/>
      <c r="H141" s="8">
        <v>8</v>
      </c>
      <c r="I141" s="8">
        <v>14</v>
      </c>
      <c r="J141" s="7"/>
      <c r="K141" s="16">
        <v>91</v>
      </c>
      <c r="L141" s="8">
        <v>21</v>
      </c>
      <c r="M141" s="8">
        <v>2</v>
      </c>
      <c r="N141" s="7"/>
      <c r="O141" s="7"/>
      <c r="P141" s="7"/>
      <c r="Q141" s="7"/>
      <c r="R141" s="8">
        <f t="shared" ref="R141:R157" si="24">SUM(J141:O141)</f>
        <v>114</v>
      </c>
      <c r="S141" s="8">
        <f t="shared" ref="S141:S157" si="25">SUM(I141,R141)</f>
        <v>128</v>
      </c>
      <c r="T141" s="9">
        <f t="shared" ref="T141:T157" si="26">R141/S141</f>
        <v>0.890625</v>
      </c>
      <c r="U141" s="7"/>
      <c r="V141" s="7"/>
      <c r="W141" s="8"/>
      <c r="X141" s="9"/>
    </row>
    <row r="142" spans="1:24" x14ac:dyDescent="0.25">
      <c r="A142" s="6">
        <v>405</v>
      </c>
      <c r="B142" s="6" t="s">
        <v>100</v>
      </c>
      <c r="C142" s="7"/>
      <c r="D142" s="7"/>
      <c r="E142" s="7"/>
      <c r="F142" s="7"/>
      <c r="G142" s="7"/>
      <c r="H142" s="7"/>
      <c r="I142" s="7"/>
      <c r="J142" s="7"/>
      <c r="K142" s="16">
        <v>218</v>
      </c>
      <c r="L142" s="8">
        <v>4</v>
      </c>
      <c r="M142" s="8">
        <v>8</v>
      </c>
      <c r="N142" s="8">
        <v>25</v>
      </c>
      <c r="O142" s="8">
        <v>1</v>
      </c>
      <c r="P142" s="7"/>
      <c r="Q142" s="7"/>
      <c r="R142" s="8">
        <f t="shared" si="24"/>
        <v>256</v>
      </c>
      <c r="S142" s="8">
        <f t="shared" si="25"/>
        <v>256</v>
      </c>
      <c r="T142" s="9">
        <f t="shared" si="26"/>
        <v>1</v>
      </c>
      <c r="U142" s="7"/>
      <c r="V142" s="7"/>
      <c r="W142" s="8"/>
      <c r="X142" s="9"/>
    </row>
    <row r="143" spans="1:24" ht="18" x14ac:dyDescent="0.25">
      <c r="A143" s="6">
        <v>409</v>
      </c>
      <c r="B143" s="6" t="s">
        <v>101</v>
      </c>
      <c r="C143" s="7"/>
      <c r="D143" s="7"/>
      <c r="E143" s="7"/>
      <c r="F143" s="8">
        <v>1</v>
      </c>
      <c r="G143" s="7"/>
      <c r="H143" s="8">
        <v>153</v>
      </c>
      <c r="I143" s="8">
        <v>154</v>
      </c>
      <c r="J143" s="7"/>
      <c r="K143" s="16">
        <v>796</v>
      </c>
      <c r="L143" s="8">
        <v>96</v>
      </c>
      <c r="M143" s="8">
        <v>17</v>
      </c>
      <c r="N143" s="8">
        <v>10</v>
      </c>
      <c r="O143" s="8">
        <v>2</v>
      </c>
      <c r="P143" s="7"/>
      <c r="Q143" s="7"/>
      <c r="R143" s="8">
        <f t="shared" si="24"/>
        <v>921</v>
      </c>
      <c r="S143" s="8">
        <f t="shared" si="25"/>
        <v>1075</v>
      </c>
      <c r="T143" s="9">
        <f t="shared" si="26"/>
        <v>0.85674418604651159</v>
      </c>
      <c r="U143" s="8"/>
      <c r="V143" s="9"/>
      <c r="W143" s="8"/>
      <c r="X143" s="9"/>
    </row>
    <row r="144" spans="1:24" x14ac:dyDescent="0.25">
      <c r="A144" s="6">
        <v>420</v>
      </c>
      <c r="B144" s="6" t="s">
        <v>102</v>
      </c>
      <c r="C144" s="7"/>
      <c r="D144" s="7"/>
      <c r="E144" s="7"/>
      <c r="F144" s="7"/>
      <c r="G144" s="7"/>
      <c r="H144" s="7"/>
      <c r="I144" s="7"/>
      <c r="J144" s="7"/>
      <c r="K144" s="16">
        <v>0</v>
      </c>
      <c r="L144" s="8">
        <v>1</v>
      </c>
      <c r="M144" s="7"/>
      <c r="N144" s="8">
        <v>1</v>
      </c>
      <c r="O144" s="7"/>
      <c r="P144" s="7"/>
      <c r="Q144" s="7"/>
      <c r="R144" s="8">
        <f t="shared" si="24"/>
        <v>2</v>
      </c>
      <c r="S144" s="8">
        <f t="shared" si="25"/>
        <v>2</v>
      </c>
      <c r="T144" s="9">
        <f t="shared" si="26"/>
        <v>1</v>
      </c>
      <c r="U144" s="7"/>
      <c r="V144" s="7"/>
      <c r="W144" s="8"/>
      <c r="X144" s="9"/>
    </row>
    <row r="145" spans="1:24" x14ac:dyDescent="0.25">
      <c r="A145" s="6">
        <v>431</v>
      </c>
      <c r="B145" s="6" t="s">
        <v>103</v>
      </c>
      <c r="C145" s="7"/>
      <c r="D145" s="7"/>
      <c r="E145" s="7"/>
      <c r="F145" s="7"/>
      <c r="G145" s="7"/>
      <c r="H145" s="8">
        <v>1</v>
      </c>
      <c r="I145" s="8">
        <v>1</v>
      </c>
      <c r="J145" s="7"/>
      <c r="K145" s="16">
        <v>0</v>
      </c>
      <c r="L145" s="7"/>
      <c r="M145" s="7"/>
      <c r="N145" s="7"/>
      <c r="O145" s="7"/>
      <c r="P145" s="7"/>
      <c r="Q145" s="7"/>
      <c r="R145" s="8">
        <f t="shared" si="24"/>
        <v>0</v>
      </c>
      <c r="S145" s="8">
        <f t="shared" si="25"/>
        <v>1</v>
      </c>
      <c r="T145" s="9">
        <f t="shared" si="26"/>
        <v>0</v>
      </c>
      <c r="U145" s="7"/>
      <c r="V145" s="7"/>
      <c r="W145" s="7"/>
      <c r="X145" s="7"/>
    </row>
    <row r="146" spans="1:24" x14ac:dyDescent="0.25">
      <c r="A146" s="6">
        <v>439</v>
      </c>
      <c r="B146" s="6" t="s">
        <v>104</v>
      </c>
      <c r="C146" s="7"/>
      <c r="D146" s="7"/>
      <c r="E146" s="7"/>
      <c r="F146" s="8">
        <v>6</v>
      </c>
      <c r="G146" s="8">
        <v>2</v>
      </c>
      <c r="H146" s="8">
        <v>98</v>
      </c>
      <c r="I146" s="8">
        <v>106</v>
      </c>
      <c r="J146" s="8">
        <v>13</v>
      </c>
      <c r="K146" s="16">
        <v>1734</v>
      </c>
      <c r="L146" s="8">
        <v>3408</v>
      </c>
      <c r="M146" s="7"/>
      <c r="N146" s="8">
        <v>44</v>
      </c>
      <c r="O146" s="7"/>
      <c r="P146" s="7"/>
      <c r="Q146" s="7"/>
      <c r="R146" s="8">
        <f t="shared" si="24"/>
        <v>5199</v>
      </c>
      <c r="S146" s="8">
        <f t="shared" si="25"/>
        <v>5305</v>
      </c>
      <c r="T146" s="9">
        <f t="shared" si="26"/>
        <v>0.98001885014137602</v>
      </c>
      <c r="U146" s="8"/>
      <c r="V146" s="9"/>
      <c r="W146" s="8"/>
      <c r="X146" s="9"/>
    </row>
    <row r="147" spans="1:24" x14ac:dyDescent="0.25">
      <c r="A147" s="6">
        <v>441</v>
      </c>
      <c r="B147" s="6" t="s">
        <v>105</v>
      </c>
      <c r="C147" s="7"/>
      <c r="D147" s="8">
        <v>6</v>
      </c>
      <c r="E147" s="8">
        <v>41</v>
      </c>
      <c r="F147" s="8">
        <v>2</v>
      </c>
      <c r="G147" s="8">
        <v>6</v>
      </c>
      <c r="H147" s="8">
        <v>133</v>
      </c>
      <c r="I147" s="8">
        <v>188</v>
      </c>
      <c r="J147" s="8">
        <v>29</v>
      </c>
      <c r="K147" s="16">
        <v>2635</v>
      </c>
      <c r="L147" s="8">
        <v>903</v>
      </c>
      <c r="M147" s="7"/>
      <c r="N147" s="8">
        <v>41</v>
      </c>
      <c r="O147" s="7"/>
      <c r="P147" s="7"/>
      <c r="Q147" s="7"/>
      <c r="R147" s="8">
        <f t="shared" si="24"/>
        <v>3608</v>
      </c>
      <c r="S147" s="8">
        <f t="shared" si="25"/>
        <v>3796</v>
      </c>
      <c r="T147" s="9">
        <f t="shared" si="26"/>
        <v>0.95047418335089573</v>
      </c>
      <c r="U147" s="7"/>
      <c r="V147" s="7"/>
      <c r="W147" s="8"/>
      <c r="X147" s="9"/>
    </row>
    <row r="148" spans="1:24" x14ac:dyDescent="0.25">
      <c r="A148" s="6">
        <v>444</v>
      </c>
      <c r="B148" s="6" t="s">
        <v>191</v>
      </c>
      <c r="C148" s="7"/>
      <c r="D148" s="8"/>
      <c r="E148" s="8"/>
      <c r="F148" s="8"/>
      <c r="G148" s="8"/>
      <c r="H148" s="8"/>
      <c r="I148" s="8"/>
      <c r="J148" s="8"/>
      <c r="K148" s="16">
        <v>220</v>
      </c>
      <c r="L148" s="8"/>
      <c r="M148" s="7"/>
      <c r="N148" s="8"/>
      <c r="O148" s="7"/>
      <c r="P148" s="7"/>
      <c r="Q148" s="7"/>
      <c r="R148" s="8">
        <f t="shared" ref="R148:R149" si="27">SUM(J148:O148)</f>
        <v>220</v>
      </c>
      <c r="S148" s="8">
        <f t="shared" ref="S148:S149" si="28">SUM(I148,R148)</f>
        <v>220</v>
      </c>
      <c r="T148" s="9">
        <f t="shared" ref="T148:T149" si="29">R148/S148</f>
        <v>1</v>
      </c>
      <c r="U148" s="7"/>
      <c r="V148" s="7"/>
      <c r="W148" s="8"/>
      <c r="X148" s="9"/>
    </row>
    <row r="149" spans="1:24" x14ac:dyDescent="0.25">
      <c r="A149" s="6">
        <v>445</v>
      </c>
      <c r="B149" s="6" t="s">
        <v>192</v>
      </c>
      <c r="C149" s="7"/>
      <c r="D149" s="8"/>
      <c r="E149" s="8"/>
      <c r="F149" s="8"/>
      <c r="G149" s="8"/>
      <c r="H149" s="8"/>
      <c r="I149" s="8"/>
      <c r="J149" s="8"/>
      <c r="K149" s="16">
        <v>1</v>
      </c>
      <c r="L149" s="8"/>
      <c r="M149" s="7"/>
      <c r="N149" s="8"/>
      <c r="O149" s="7"/>
      <c r="P149" s="7"/>
      <c r="Q149" s="7"/>
      <c r="R149" s="8">
        <f t="shared" si="27"/>
        <v>1</v>
      </c>
      <c r="S149" s="8">
        <f t="shared" si="28"/>
        <v>1</v>
      </c>
      <c r="T149" s="9">
        <f t="shared" si="29"/>
        <v>1</v>
      </c>
      <c r="U149" s="7"/>
      <c r="V149" s="7"/>
      <c r="W149" s="8"/>
      <c r="X149" s="9"/>
    </row>
    <row r="150" spans="1:24" x14ac:dyDescent="0.25">
      <c r="A150" s="6">
        <v>449</v>
      </c>
      <c r="B150" s="6" t="s">
        <v>106</v>
      </c>
      <c r="C150" s="7"/>
      <c r="D150" s="7"/>
      <c r="E150" s="7"/>
      <c r="F150" s="8">
        <v>5</v>
      </c>
      <c r="G150" s="7"/>
      <c r="H150" s="8">
        <v>2</v>
      </c>
      <c r="I150" s="8">
        <v>7</v>
      </c>
      <c r="J150" s="7"/>
      <c r="K150" s="16">
        <v>0</v>
      </c>
      <c r="L150" s="7"/>
      <c r="M150" s="8">
        <v>59</v>
      </c>
      <c r="N150" s="7"/>
      <c r="O150" s="7"/>
      <c r="P150" s="7"/>
      <c r="Q150" s="7"/>
      <c r="R150" s="8">
        <f t="shared" si="24"/>
        <v>59</v>
      </c>
      <c r="S150" s="8">
        <f t="shared" si="25"/>
        <v>66</v>
      </c>
      <c r="T150" s="9">
        <f t="shared" si="26"/>
        <v>0.89393939393939392</v>
      </c>
      <c r="U150" s="7"/>
      <c r="V150" s="7"/>
      <c r="W150" s="8"/>
      <c r="X150" s="9"/>
    </row>
    <row r="151" spans="1:24" x14ac:dyDescent="0.25">
      <c r="A151" s="6">
        <v>456</v>
      </c>
      <c r="B151" s="6" t="s">
        <v>107</v>
      </c>
      <c r="C151" s="7"/>
      <c r="D151" s="8">
        <v>2</v>
      </c>
      <c r="E151" s="8">
        <v>97</v>
      </c>
      <c r="F151" s="8">
        <v>30</v>
      </c>
      <c r="G151" s="7"/>
      <c r="H151" s="8">
        <v>50</v>
      </c>
      <c r="I151" s="8">
        <v>179</v>
      </c>
      <c r="J151" s="8">
        <v>326</v>
      </c>
      <c r="K151" s="16">
        <v>15016</v>
      </c>
      <c r="L151" s="8">
        <v>1410</v>
      </c>
      <c r="M151" s="7"/>
      <c r="N151" s="8">
        <v>220</v>
      </c>
      <c r="O151" s="7"/>
      <c r="P151" s="7"/>
      <c r="Q151" s="7"/>
      <c r="R151" s="8">
        <f t="shared" si="24"/>
        <v>16972</v>
      </c>
      <c r="S151" s="8">
        <f t="shared" si="25"/>
        <v>17151</v>
      </c>
      <c r="T151" s="9">
        <f t="shared" si="26"/>
        <v>0.98956329077021743</v>
      </c>
      <c r="U151" s="8"/>
      <c r="V151" s="9"/>
      <c r="W151" s="8"/>
      <c r="X151" s="9"/>
    </row>
    <row r="152" spans="1:24" x14ac:dyDescent="0.25">
      <c r="A152" s="6">
        <v>461</v>
      </c>
      <c r="B152" s="6" t="s">
        <v>108</v>
      </c>
      <c r="C152" s="7"/>
      <c r="D152" s="7"/>
      <c r="E152" s="7"/>
      <c r="F152" s="7"/>
      <c r="G152" s="8">
        <v>4</v>
      </c>
      <c r="H152" s="8">
        <v>5</v>
      </c>
      <c r="I152" s="8">
        <v>9</v>
      </c>
      <c r="J152" s="7"/>
      <c r="K152" s="16">
        <v>239</v>
      </c>
      <c r="L152" s="7"/>
      <c r="M152" s="8">
        <v>3</v>
      </c>
      <c r="N152" s="7"/>
      <c r="O152" s="7"/>
      <c r="P152" s="7"/>
      <c r="Q152" s="7"/>
      <c r="R152" s="8">
        <f t="shared" si="24"/>
        <v>242</v>
      </c>
      <c r="S152" s="8">
        <f t="shared" si="25"/>
        <v>251</v>
      </c>
      <c r="T152" s="9">
        <f t="shared" si="26"/>
        <v>0.96414342629482075</v>
      </c>
      <c r="U152" s="7"/>
      <c r="V152" s="7"/>
      <c r="W152" s="8"/>
      <c r="X152" s="9"/>
    </row>
    <row r="153" spans="1:24" x14ac:dyDescent="0.25">
      <c r="A153" s="6">
        <v>474</v>
      </c>
      <c r="B153" s="6" t="s">
        <v>109</v>
      </c>
      <c r="C153" s="7"/>
      <c r="D153" s="7"/>
      <c r="E153" s="7"/>
      <c r="F153" s="7"/>
      <c r="G153" s="7"/>
      <c r="H153" s="7"/>
      <c r="I153" s="7"/>
      <c r="J153" s="7"/>
      <c r="K153" s="16">
        <v>43</v>
      </c>
      <c r="L153" s="7"/>
      <c r="M153" s="7"/>
      <c r="N153" s="8">
        <v>2</v>
      </c>
      <c r="O153" s="7"/>
      <c r="P153" s="7"/>
      <c r="Q153" s="7"/>
      <c r="R153" s="8">
        <f t="shared" si="24"/>
        <v>45</v>
      </c>
      <c r="S153" s="8">
        <f t="shared" si="25"/>
        <v>45</v>
      </c>
      <c r="T153" s="9">
        <f t="shared" si="26"/>
        <v>1</v>
      </c>
      <c r="U153" s="7"/>
      <c r="V153" s="7"/>
      <c r="W153" s="8"/>
      <c r="X153" s="9"/>
    </row>
    <row r="154" spans="1:24" x14ac:dyDescent="0.25">
      <c r="A154" s="6">
        <v>475</v>
      </c>
      <c r="B154" s="6" t="s">
        <v>110</v>
      </c>
      <c r="C154" s="7"/>
      <c r="D154" s="8">
        <v>6</v>
      </c>
      <c r="E154" s="8">
        <v>8</v>
      </c>
      <c r="F154" s="7"/>
      <c r="G154" s="8">
        <v>4</v>
      </c>
      <c r="H154" s="8">
        <v>60</v>
      </c>
      <c r="I154" s="8">
        <v>78</v>
      </c>
      <c r="J154" s="7"/>
      <c r="K154" s="16">
        <v>925</v>
      </c>
      <c r="L154" s="8">
        <v>120</v>
      </c>
      <c r="M154" s="7"/>
      <c r="N154" s="8">
        <v>29</v>
      </c>
      <c r="O154" s="7"/>
      <c r="P154" s="7"/>
      <c r="Q154" s="7"/>
      <c r="R154" s="8">
        <f t="shared" si="24"/>
        <v>1074</v>
      </c>
      <c r="S154" s="8">
        <f t="shared" si="25"/>
        <v>1152</v>
      </c>
      <c r="T154" s="9">
        <f t="shared" si="26"/>
        <v>0.93229166666666663</v>
      </c>
      <c r="U154" s="7"/>
      <c r="V154" s="7"/>
      <c r="W154" s="8"/>
      <c r="X154" s="9"/>
    </row>
    <row r="155" spans="1:24" ht="18" x14ac:dyDescent="0.25">
      <c r="A155" s="6">
        <v>478</v>
      </c>
      <c r="B155" s="6" t="s">
        <v>111</v>
      </c>
      <c r="C155" s="7"/>
      <c r="D155" s="7"/>
      <c r="E155" s="8">
        <v>1</v>
      </c>
      <c r="F155" s="8">
        <v>1</v>
      </c>
      <c r="G155" s="7"/>
      <c r="H155" s="8">
        <v>60</v>
      </c>
      <c r="I155" s="8">
        <v>62</v>
      </c>
      <c r="J155" s="7"/>
      <c r="K155" s="16">
        <v>525</v>
      </c>
      <c r="L155" s="8">
        <v>14</v>
      </c>
      <c r="M155" s="7"/>
      <c r="N155" s="8">
        <v>32</v>
      </c>
      <c r="O155" s="7"/>
      <c r="P155" s="7"/>
      <c r="Q155" s="7"/>
      <c r="R155" s="8">
        <f t="shared" si="24"/>
        <v>571</v>
      </c>
      <c r="S155" s="8">
        <f t="shared" si="25"/>
        <v>633</v>
      </c>
      <c r="T155" s="9">
        <f t="shared" si="26"/>
        <v>0.90205371248025279</v>
      </c>
      <c r="U155" s="7"/>
      <c r="V155" s="7"/>
      <c r="W155" s="8"/>
      <c r="X155" s="9"/>
    </row>
    <row r="156" spans="1:24" ht="18" x14ac:dyDescent="0.25">
      <c r="A156" s="6">
        <v>485</v>
      </c>
      <c r="B156" s="6" t="s">
        <v>112</v>
      </c>
      <c r="C156" s="7"/>
      <c r="D156" s="7"/>
      <c r="E156" s="7"/>
      <c r="F156" s="8">
        <v>93</v>
      </c>
      <c r="G156" s="7"/>
      <c r="H156" s="8">
        <v>63</v>
      </c>
      <c r="I156" s="8">
        <v>156</v>
      </c>
      <c r="J156" s="7"/>
      <c r="K156" s="16">
        <v>3916</v>
      </c>
      <c r="L156" s="8">
        <v>3858</v>
      </c>
      <c r="M156" s="8">
        <v>1002</v>
      </c>
      <c r="N156" s="8">
        <v>181</v>
      </c>
      <c r="O156" s="8">
        <v>99</v>
      </c>
      <c r="P156" s="7"/>
      <c r="Q156" s="7"/>
      <c r="R156" s="8">
        <f t="shared" si="24"/>
        <v>9056</v>
      </c>
      <c r="S156" s="8">
        <f t="shared" si="25"/>
        <v>9212</v>
      </c>
      <c r="T156" s="9">
        <f t="shared" si="26"/>
        <v>0.9830655666521928</v>
      </c>
      <c r="U156" s="7"/>
      <c r="V156" s="7"/>
      <c r="W156" s="8"/>
      <c r="X156" s="9"/>
    </row>
    <row r="157" spans="1:24" x14ac:dyDescent="0.25">
      <c r="A157" s="6">
        <v>488</v>
      </c>
      <c r="B157" s="6" t="s">
        <v>113</v>
      </c>
      <c r="C157" s="7"/>
      <c r="D157" s="7"/>
      <c r="E157" s="7"/>
      <c r="F157" s="7"/>
      <c r="G157" s="7"/>
      <c r="H157" s="8">
        <v>135</v>
      </c>
      <c r="I157" s="8">
        <v>135</v>
      </c>
      <c r="J157" s="7"/>
      <c r="K157" s="16">
        <v>46</v>
      </c>
      <c r="L157" s="8">
        <v>1</v>
      </c>
      <c r="M157" s="7"/>
      <c r="N157" s="8">
        <v>3</v>
      </c>
      <c r="O157" s="7"/>
      <c r="P157" s="7"/>
      <c r="Q157" s="7"/>
      <c r="R157" s="8">
        <f t="shared" si="24"/>
        <v>50</v>
      </c>
      <c r="S157" s="8">
        <f t="shared" si="25"/>
        <v>185</v>
      </c>
      <c r="T157" s="9">
        <f t="shared" si="26"/>
        <v>0.27027027027027029</v>
      </c>
      <c r="U157" s="7"/>
      <c r="V157" s="7"/>
      <c r="W157" s="8"/>
      <c r="X157" s="9"/>
    </row>
    <row r="158" spans="1:24" x14ac:dyDescent="0.25">
      <c r="K158" s="16"/>
    </row>
    <row r="159" spans="1:24" x14ac:dyDescent="0.25">
      <c r="K159" s="16"/>
    </row>
    <row r="160" spans="1:24" x14ac:dyDescent="0.25">
      <c r="A160" s="7"/>
      <c r="B160" s="10" t="s">
        <v>56</v>
      </c>
      <c r="C160" s="7"/>
      <c r="D160" s="8">
        <v>20</v>
      </c>
      <c r="E160" s="8">
        <v>147</v>
      </c>
      <c r="F160" s="8">
        <v>138</v>
      </c>
      <c r="G160" s="8">
        <v>16</v>
      </c>
      <c r="H160" s="8">
        <v>768</v>
      </c>
      <c r="I160" s="8">
        <v>1089</v>
      </c>
      <c r="J160" s="8">
        <v>368</v>
      </c>
      <c r="K160" s="16">
        <f>SUM(K141:K157)</f>
        <v>26405</v>
      </c>
      <c r="L160" s="8">
        <v>9836</v>
      </c>
      <c r="M160" s="8">
        <v>1091</v>
      </c>
      <c r="N160" s="8">
        <v>588</v>
      </c>
      <c r="O160" s="8">
        <v>102</v>
      </c>
      <c r="P160" s="7"/>
      <c r="Q160" s="7"/>
      <c r="R160" s="8">
        <f t="shared" ref="R160" si="30">SUM(J160:O160)</f>
        <v>38390</v>
      </c>
      <c r="S160" s="8">
        <f t="shared" ref="S160" si="31">SUM(I160,R160)</f>
        <v>39479</v>
      </c>
      <c r="T160" s="9">
        <f t="shared" ref="T160" si="32">R160/S160</f>
        <v>0.97241571468375587</v>
      </c>
      <c r="U160" s="8"/>
      <c r="V160" s="9"/>
      <c r="W160" s="8"/>
      <c r="X160" s="9"/>
    </row>
    <row r="161" spans="1:24" x14ac:dyDescent="0.25">
      <c r="A161" s="7"/>
      <c r="B161" s="10" t="s">
        <v>57</v>
      </c>
      <c r="C161" s="9">
        <v>0</v>
      </c>
      <c r="D161" s="11">
        <v>8.9999999999999993E-3</v>
      </c>
      <c r="E161" s="11">
        <v>4.9000000000000002E-2</v>
      </c>
      <c r="F161" s="11">
        <v>2.3E-2</v>
      </c>
      <c r="G161" s="11">
        <v>2.5999999999999999E-2</v>
      </c>
      <c r="H161" s="11">
        <v>6.7000000000000004E-2</v>
      </c>
      <c r="I161" s="11">
        <v>4.2000000000000003E-2</v>
      </c>
      <c r="J161" s="11">
        <v>1.0999999999999999E-2</v>
      </c>
      <c r="K161" s="20">
        <f>K160/$I$303</f>
        <v>1.9956889189193274E-2</v>
      </c>
      <c r="L161" s="11">
        <v>5.8000000000000003E-2</v>
      </c>
      <c r="M161" s="11">
        <v>2.1999999999999999E-2</v>
      </c>
      <c r="N161" s="11">
        <v>3.1E-2</v>
      </c>
      <c r="O161" s="11">
        <v>1.0999999999999999E-2</v>
      </c>
      <c r="P161" s="9">
        <v>0</v>
      </c>
      <c r="Q161" s="9">
        <v>0</v>
      </c>
      <c r="R161" s="11">
        <f>R160/$P$303</f>
        <v>2.3919882413122973E-2</v>
      </c>
      <c r="S161" s="11">
        <f>S160/$Q$303</f>
        <v>2.4204653444100426E-2</v>
      </c>
      <c r="T161" s="7"/>
      <c r="U161" s="11"/>
      <c r="V161" s="7"/>
      <c r="W161" s="11"/>
      <c r="X161" s="7"/>
    </row>
    <row r="163" spans="1:24" ht="17.45" customHeight="1" x14ac:dyDescent="0.25">
      <c r="A163" s="22" t="s">
        <v>0</v>
      </c>
      <c r="B163" s="22"/>
      <c r="C163" s="22"/>
      <c r="D163" s="22"/>
      <c r="E163" s="22"/>
      <c r="F163" s="22"/>
      <c r="G163" s="22"/>
      <c r="H163" s="22"/>
      <c r="I163" s="22"/>
      <c r="J163" s="22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</row>
    <row r="164" spans="1:24" ht="17.45" customHeight="1" x14ac:dyDescent="0.25">
      <c r="A164" s="22" t="s">
        <v>1</v>
      </c>
      <c r="B164" s="22"/>
      <c r="C164" s="22"/>
      <c r="D164" s="22"/>
      <c r="E164" s="22"/>
      <c r="F164" s="22"/>
      <c r="G164" s="22"/>
      <c r="H164" s="22"/>
      <c r="I164" s="22"/>
      <c r="J164" s="22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U164" s="22"/>
    </row>
    <row r="167" spans="1:24" x14ac:dyDescent="0.25">
      <c r="A167" s="2" t="s">
        <v>3</v>
      </c>
      <c r="B167" s="1"/>
      <c r="C167" s="24" t="s">
        <v>114</v>
      </c>
      <c r="D167" s="24"/>
      <c r="E167" s="24"/>
      <c r="F167" s="24"/>
      <c r="G167" s="24"/>
      <c r="H167" s="24"/>
      <c r="I167" s="24"/>
      <c r="J167" s="24"/>
      <c r="K167" s="24"/>
      <c r="L167" s="24"/>
      <c r="M167" s="24"/>
      <c r="N167" s="24"/>
      <c r="O167" s="24"/>
      <c r="P167" s="24"/>
      <c r="Q167" s="24"/>
      <c r="R167" s="24"/>
      <c r="S167" s="24"/>
      <c r="T167" s="24"/>
      <c r="U167" s="24"/>
      <c r="V167" s="24"/>
      <c r="W167" s="24"/>
      <c r="X167" s="24"/>
    </row>
    <row r="168" spans="1:24" x14ac:dyDescent="0.25">
      <c r="A168" s="23" t="s">
        <v>2</v>
      </c>
      <c r="B168" s="23"/>
      <c r="C168" s="23"/>
    </row>
    <row r="170" spans="1:24" x14ac:dyDescent="0.25">
      <c r="A170" s="25"/>
      <c r="B170" s="25"/>
      <c r="C170" s="26" t="s">
        <v>5</v>
      </c>
      <c r="D170" s="26"/>
      <c r="E170" s="26"/>
      <c r="F170" s="26"/>
      <c r="G170" s="26"/>
      <c r="H170" s="26"/>
      <c r="I170" s="26"/>
      <c r="J170" s="26"/>
      <c r="K170" s="26" t="s">
        <v>6</v>
      </c>
      <c r="L170" s="26"/>
      <c r="M170" s="1"/>
      <c r="N170" s="3" t="s">
        <v>7</v>
      </c>
      <c r="O170" s="3" t="s">
        <v>7</v>
      </c>
      <c r="P170" s="3" t="s">
        <v>8</v>
      </c>
      <c r="Q170" s="3" t="s">
        <v>8</v>
      </c>
      <c r="R170" s="4"/>
      <c r="S170" s="4"/>
      <c r="T170" s="26"/>
      <c r="U170" s="26"/>
      <c r="V170" s="26"/>
      <c r="W170" s="26"/>
    </row>
    <row r="171" spans="1:24" x14ac:dyDescent="0.25">
      <c r="A171" s="25"/>
      <c r="B171" s="25"/>
      <c r="C171" s="26"/>
      <c r="D171" s="26"/>
      <c r="E171" s="26"/>
      <c r="F171" s="26"/>
      <c r="G171" s="26"/>
      <c r="H171" s="26"/>
      <c r="I171" s="26"/>
      <c r="J171" s="26"/>
      <c r="K171" s="26"/>
      <c r="L171" s="26"/>
      <c r="M171" s="1"/>
      <c r="N171" s="3" t="s">
        <v>9</v>
      </c>
      <c r="O171" s="3" t="s">
        <v>10</v>
      </c>
      <c r="P171" s="3" t="s">
        <v>11</v>
      </c>
      <c r="Q171" s="3" t="s">
        <v>12</v>
      </c>
      <c r="R171" s="27"/>
      <c r="S171" s="27"/>
      <c r="T171" s="26"/>
      <c r="U171" s="26"/>
      <c r="V171" s="26"/>
      <c r="W171" s="26"/>
    </row>
    <row r="172" spans="1:24" x14ac:dyDescent="0.25">
      <c r="A172" s="5" t="s">
        <v>13</v>
      </c>
      <c r="B172" s="5" t="s">
        <v>14</v>
      </c>
      <c r="C172" s="4"/>
      <c r="D172" s="3" t="s">
        <v>15</v>
      </c>
      <c r="E172" s="3" t="s">
        <v>9</v>
      </c>
      <c r="F172" s="3" t="s">
        <v>10</v>
      </c>
      <c r="G172" s="3" t="s">
        <v>16</v>
      </c>
      <c r="H172" s="4"/>
      <c r="I172" s="3" t="s">
        <v>17</v>
      </c>
      <c r="J172" s="3" t="s">
        <v>18</v>
      </c>
      <c r="K172" s="3" t="s">
        <v>173</v>
      </c>
      <c r="L172" s="3" t="s">
        <v>9</v>
      </c>
      <c r="M172" s="3" t="s">
        <v>10</v>
      </c>
      <c r="N172" s="3" t="s">
        <v>19</v>
      </c>
      <c r="O172" s="3" t="s">
        <v>19</v>
      </c>
      <c r="P172" s="3" t="s">
        <v>8</v>
      </c>
      <c r="Q172" s="3" t="s">
        <v>8</v>
      </c>
      <c r="R172" s="3" t="s">
        <v>17</v>
      </c>
      <c r="S172" s="4"/>
      <c r="T172" s="3" t="s">
        <v>20</v>
      </c>
      <c r="U172" s="4"/>
      <c r="V172" s="4"/>
      <c r="W172" s="4"/>
      <c r="X172" s="4"/>
    </row>
    <row r="173" spans="1:24" x14ac:dyDescent="0.25">
      <c r="A173" s="5" t="s">
        <v>21</v>
      </c>
      <c r="B173" s="5" t="s">
        <v>22</v>
      </c>
      <c r="C173" s="3" t="s">
        <v>23</v>
      </c>
      <c r="D173" s="3" t="s">
        <v>24</v>
      </c>
      <c r="E173" s="3" t="s">
        <v>25</v>
      </c>
      <c r="F173" s="3" t="s">
        <v>26</v>
      </c>
      <c r="G173" s="3" t="s">
        <v>27</v>
      </c>
      <c r="H173" s="3" t="s">
        <v>28</v>
      </c>
      <c r="I173" s="3" t="s">
        <v>29</v>
      </c>
      <c r="J173" s="3" t="s">
        <v>30</v>
      </c>
      <c r="K173" s="3" t="s">
        <v>174</v>
      </c>
      <c r="L173" s="3" t="s">
        <v>25</v>
      </c>
      <c r="M173" s="3" t="s">
        <v>26</v>
      </c>
      <c r="N173" s="3" t="s">
        <v>25</v>
      </c>
      <c r="O173" s="3" t="s">
        <v>26</v>
      </c>
      <c r="P173" s="3" t="s">
        <v>31</v>
      </c>
      <c r="Q173" s="3" t="s">
        <v>32</v>
      </c>
      <c r="R173" s="3" t="s">
        <v>6</v>
      </c>
      <c r="S173" s="3" t="s">
        <v>17</v>
      </c>
      <c r="T173" s="3" t="s">
        <v>6</v>
      </c>
      <c r="U173" s="3"/>
      <c r="V173" s="3"/>
      <c r="W173" s="3"/>
      <c r="X173" s="3"/>
    </row>
    <row r="176" spans="1:24" x14ac:dyDescent="0.25">
      <c r="A176" s="6">
        <v>502</v>
      </c>
      <c r="B176" s="6" t="s">
        <v>115</v>
      </c>
      <c r="C176" s="7"/>
      <c r="D176" s="8">
        <v>82</v>
      </c>
      <c r="E176" s="8">
        <v>208</v>
      </c>
      <c r="F176" s="8">
        <v>245</v>
      </c>
      <c r="G176" s="8">
        <v>94</v>
      </c>
      <c r="H176" s="8">
        <v>152</v>
      </c>
      <c r="I176" s="8">
        <v>781</v>
      </c>
      <c r="J176" s="8">
        <v>229</v>
      </c>
      <c r="K176" s="16">
        <v>42907</v>
      </c>
      <c r="L176" s="8">
        <v>2934</v>
      </c>
      <c r="M176" s="8">
        <v>1</v>
      </c>
      <c r="N176" s="8">
        <v>817</v>
      </c>
      <c r="O176" s="8">
        <v>3</v>
      </c>
      <c r="P176" s="7"/>
      <c r="Q176" s="7"/>
      <c r="R176" s="8">
        <f t="shared" ref="R176:R189" si="33">SUM(J176:O176)</f>
        <v>46891</v>
      </c>
      <c r="S176" s="8">
        <f t="shared" ref="S176:S189" si="34">SUM(I176,R176)</f>
        <v>47672</v>
      </c>
      <c r="T176" s="9">
        <f t="shared" ref="T176:T189" si="35">R176/S176</f>
        <v>0.98361721765396881</v>
      </c>
      <c r="U176" s="8"/>
      <c r="V176" s="9"/>
      <c r="W176" s="8"/>
      <c r="X176" s="9"/>
    </row>
    <row r="177" spans="1:24" x14ac:dyDescent="0.25">
      <c r="A177" s="6">
        <v>504</v>
      </c>
      <c r="B177" s="6" t="s">
        <v>116</v>
      </c>
      <c r="C177" s="7"/>
      <c r="D177" s="8">
        <v>64</v>
      </c>
      <c r="E177" s="7"/>
      <c r="F177" s="8">
        <v>78</v>
      </c>
      <c r="G177" s="8">
        <v>6</v>
      </c>
      <c r="H177" s="8">
        <v>110</v>
      </c>
      <c r="I177" s="8">
        <v>258</v>
      </c>
      <c r="J177" s="7"/>
      <c r="K177" s="16">
        <v>11374</v>
      </c>
      <c r="L177" s="8">
        <v>4001</v>
      </c>
      <c r="M177" s="8">
        <v>699</v>
      </c>
      <c r="N177" s="8">
        <v>85</v>
      </c>
      <c r="O177" s="8">
        <v>37</v>
      </c>
      <c r="P177" s="7"/>
      <c r="Q177" s="7"/>
      <c r="R177" s="8">
        <f t="shared" si="33"/>
        <v>16196</v>
      </c>
      <c r="S177" s="8">
        <f t="shared" si="34"/>
        <v>16454</v>
      </c>
      <c r="T177" s="9">
        <f t="shared" si="35"/>
        <v>0.98431992220736597</v>
      </c>
      <c r="U177" s="8"/>
      <c r="V177" s="9"/>
      <c r="W177" s="8"/>
      <c r="X177" s="9"/>
    </row>
    <row r="178" spans="1:24" x14ac:dyDescent="0.25">
      <c r="A178" s="6">
        <v>507</v>
      </c>
      <c r="B178" s="6" t="s">
        <v>117</v>
      </c>
      <c r="C178" s="7"/>
      <c r="D178" s="7"/>
      <c r="E178" s="7"/>
      <c r="F178" s="8">
        <v>4</v>
      </c>
      <c r="G178" s="7"/>
      <c r="H178" s="8">
        <v>54</v>
      </c>
      <c r="I178" s="8">
        <v>58</v>
      </c>
      <c r="J178" s="7"/>
      <c r="K178" s="16">
        <v>1560</v>
      </c>
      <c r="L178" s="8">
        <v>10</v>
      </c>
      <c r="M178" s="7"/>
      <c r="N178" s="8">
        <v>12</v>
      </c>
      <c r="O178" s="7"/>
      <c r="P178" s="7"/>
      <c r="Q178" s="7"/>
      <c r="R178" s="8">
        <f t="shared" si="33"/>
        <v>1582</v>
      </c>
      <c r="S178" s="8">
        <f t="shared" si="34"/>
        <v>1640</v>
      </c>
      <c r="T178" s="9">
        <f t="shared" si="35"/>
        <v>0.96463414634146338</v>
      </c>
      <c r="U178" s="7"/>
      <c r="V178" s="7"/>
      <c r="W178" s="8"/>
      <c r="X178" s="9"/>
    </row>
    <row r="179" spans="1:24" ht="18" x14ac:dyDescent="0.25">
      <c r="A179" s="6">
        <v>510</v>
      </c>
      <c r="B179" s="6" t="s">
        <v>118</v>
      </c>
      <c r="C179" s="7"/>
      <c r="D179" s="7"/>
      <c r="E179" s="7"/>
      <c r="F179" s="8">
        <v>101</v>
      </c>
      <c r="G179" s="7"/>
      <c r="H179" s="8">
        <v>43</v>
      </c>
      <c r="I179" s="8">
        <v>144</v>
      </c>
      <c r="J179" s="7"/>
      <c r="K179" s="16">
        <v>5088</v>
      </c>
      <c r="L179" s="8">
        <v>4238</v>
      </c>
      <c r="M179" s="8">
        <v>1200</v>
      </c>
      <c r="N179" s="8">
        <v>510</v>
      </c>
      <c r="O179" s="8">
        <v>115</v>
      </c>
      <c r="P179" s="7"/>
      <c r="Q179" s="7"/>
      <c r="R179" s="8">
        <f t="shared" si="33"/>
        <v>11151</v>
      </c>
      <c r="S179" s="8">
        <f t="shared" si="34"/>
        <v>11295</v>
      </c>
      <c r="T179" s="9">
        <f t="shared" si="35"/>
        <v>0.98725099601593624</v>
      </c>
      <c r="U179" s="8"/>
      <c r="V179" s="9"/>
      <c r="W179" s="8"/>
      <c r="X179" s="9"/>
    </row>
    <row r="180" spans="1:24" x14ac:dyDescent="0.25">
      <c r="A180" s="6">
        <v>602</v>
      </c>
      <c r="B180" s="6" t="s">
        <v>119</v>
      </c>
      <c r="C180" s="7"/>
      <c r="D180" s="8">
        <v>120</v>
      </c>
      <c r="E180" s="8">
        <v>46</v>
      </c>
      <c r="F180" s="8">
        <v>145</v>
      </c>
      <c r="G180" s="7"/>
      <c r="H180" s="8">
        <v>6</v>
      </c>
      <c r="I180" s="8">
        <v>317</v>
      </c>
      <c r="J180" s="8">
        <v>16</v>
      </c>
      <c r="K180" s="16">
        <v>11251</v>
      </c>
      <c r="L180" s="8">
        <v>459</v>
      </c>
      <c r="M180" s="7"/>
      <c r="N180" s="8">
        <v>237</v>
      </c>
      <c r="O180" s="7"/>
      <c r="P180" s="7"/>
      <c r="Q180" s="7"/>
      <c r="R180" s="8">
        <f t="shared" si="33"/>
        <v>11963</v>
      </c>
      <c r="S180" s="8">
        <f t="shared" si="34"/>
        <v>12280</v>
      </c>
      <c r="T180" s="9">
        <f t="shared" si="35"/>
        <v>0.97418566775244297</v>
      </c>
      <c r="U180" s="8"/>
      <c r="V180" s="9"/>
      <c r="W180" s="8"/>
      <c r="X180" s="9"/>
    </row>
    <row r="181" spans="1:24" x14ac:dyDescent="0.25">
      <c r="A181" s="6">
        <v>604</v>
      </c>
      <c r="B181" s="6" t="s">
        <v>120</v>
      </c>
      <c r="C181" s="7"/>
      <c r="D181" s="8">
        <v>4</v>
      </c>
      <c r="E181" s="7"/>
      <c r="F181" s="7"/>
      <c r="G181" s="8">
        <v>12</v>
      </c>
      <c r="H181" s="8">
        <v>3</v>
      </c>
      <c r="I181" s="8">
        <v>19</v>
      </c>
      <c r="J181" s="7"/>
      <c r="K181" s="16">
        <v>769</v>
      </c>
      <c r="L181" s="8">
        <v>12</v>
      </c>
      <c r="M181" s="8">
        <v>10</v>
      </c>
      <c r="N181" s="8">
        <v>23</v>
      </c>
      <c r="O181" s="8">
        <v>9</v>
      </c>
      <c r="P181" s="7"/>
      <c r="Q181" s="7"/>
      <c r="R181" s="8">
        <f t="shared" si="33"/>
        <v>823</v>
      </c>
      <c r="S181" s="8">
        <f t="shared" si="34"/>
        <v>842</v>
      </c>
      <c r="T181" s="9">
        <f t="shared" si="35"/>
        <v>0.9774346793349169</v>
      </c>
      <c r="U181" s="7"/>
      <c r="V181" s="7"/>
      <c r="W181" s="8"/>
      <c r="X181" s="9"/>
    </row>
    <row r="182" spans="1:24" x14ac:dyDescent="0.25">
      <c r="A182" s="6">
        <v>605</v>
      </c>
      <c r="B182" s="6" t="s">
        <v>121</v>
      </c>
      <c r="C182" s="7"/>
      <c r="D182" s="7"/>
      <c r="E182" s="7"/>
      <c r="F182" s="7"/>
      <c r="G182" s="7"/>
      <c r="H182" s="8">
        <v>4</v>
      </c>
      <c r="I182" s="8">
        <v>4</v>
      </c>
      <c r="J182" s="7"/>
      <c r="K182" s="16">
        <v>491</v>
      </c>
      <c r="L182" s="8">
        <v>7</v>
      </c>
      <c r="M182" s="8">
        <v>13</v>
      </c>
      <c r="N182" s="8">
        <v>3</v>
      </c>
      <c r="O182" s="8">
        <v>18</v>
      </c>
      <c r="P182" s="7"/>
      <c r="Q182" s="7"/>
      <c r="R182" s="8">
        <f t="shared" si="33"/>
        <v>532</v>
      </c>
      <c r="S182" s="8">
        <f t="shared" si="34"/>
        <v>536</v>
      </c>
      <c r="T182" s="9">
        <f t="shared" si="35"/>
        <v>0.9925373134328358</v>
      </c>
      <c r="U182" s="7"/>
      <c r="V182" s="7"/>
      <c r="W182" s="8"/>
      <c r="X182" s="9"/>
    </row>
    <row r="183" spans="1:24" x14ac:dyDescent="0.25">
      <c r="A183" s="6">
        <v>607</v>
      </c>
      <c r="B183" s="6" t="s">
        <v>122</v>
      </c>
      <c r="C183" s="7"/>
      <c r="D183" s="7"/>
      <c r="E183" s="8">
        <v>5</v>
      </c>
      <c r="F183" s="7"/>
      <c r="G183" s="7"/>
      <c r="H183" s="8">
        <v>59</v>
      </c>
      <c r="I183" s="8">
        <v>64</v>
      </c>
      <c r="J183" s="7"/>
      <c r="K183" s="16">
        <v>899</v>
      </c>
      <c r="L183" s="8">
        <v>13</v>
      </c>
      <c r="M183" s="7"/>
      <c r="N183" s="8">
        <v>2</v>
      </c>
      <c r="O183" s="7"/>
      <c r="P183" s="7"/>
      <c r="Q183" s="7"/>
      <c r="R183" s="8">
        <f t="shared" si="33"/>
        <v>914</v>
      </c>
      <c r="S183" s="8">
        <f t="shared" si="34"/>
        <v>978</v>
      </c>
      <c r="T183" s="9">
        <f t="shared" si="35"/>
        <v>0.93456032719836402</v>
      </c>
      <c r="U183" s="7"/>
      <c r="V183" s="7"/>
      <c r="W183" s="8"/>
      <c r="X183" s="9"/>
    </row>
    <row r="184" spans="1:24" x14ac:dyDescent="0.25">
      <c r="A184" s="6">
        <v>701</v>
      </c>
      <c r="B184" s="6" t="s">
        <v>123</v>
      </c>
      <c r="C184" s="8">
        <v>2</v>
      </c>
      <c r="D184" s="8">
        <v>30</v>
      </c>
      <c r="E184" s="7"/>
      <c r="F184" s="8">
        <v>238</v>
      </c>
      <c r="G184" s="8">
        <v>32</v>
      </c>
      <c r="H184" s="8">
        <v>94</v>
      </c>
      <c r="I184" s="8">
        <v>396</v>
      </c>
      <c r="J184" s="7"/>
      <c r="K184" s="16">
        <v>88146</v>
      </c>
      <c r="L184" s="8">
        <v>7399</v>
      </c>
      <c r="M184" s="8">
        <v>2387</v>
      </c>
      <c r="N184" s="8">
        <v>716</v>
      </c>
      <c r="O184" s="8">
        <v>386</v>
      </c>
      <c r="P184" s="7"/>
      <c r="Q184" s="7"/>
      <c r="R184" s="8">
        <f t="shared" si="33"/>
        <v>99034</v>
      </c>
      <c r="S184" s="8">
        <f t="shared" si="34"/>
        <v>99430</v>
      </c>
      <c r="T184" s="9">
        <f t="shared" si="35"/>
        <v>0.99601729860203159</v>
      </c>
      <c r="U184" s="8"/>
      <c r="V184" s="9"/>
      <c r="W184" s="8"/>
      <c r="X184" s="9"/>
    </row>
    <row r="185" spans="1:24" x14ac:dyDescent="0.25">
      <c r="A185" s="6">
        <v>702</v>
      </c>
      <c r="B185" s="6" t="s">
        <v>124</v>
      </c>
      <c r="C185" s="7"/>
      <c r="D185" s="8">
        <v>76</v>
      </c>
      <c r="E185" s="7"/>
      <c r="F185" s="8">
        <v>152</v>
      </c>
      <c r="G185" s="8">
        <v>18</v>
      </c>
      <c r="H185" s="8">
        <v>94</v>
      </c>
      <c r="I185" s="8">
        <v>340</v>
      </c>
      <c r="J185" s="7"/>
      <c r="K185" s="16">
        <v>10505</v>
      </c>
      <c r="L185" s="8">
        <v>2347</v>
      </c>
      <c r="M185" s="8">
        <v>1157</v>
      </c>
      <c r="N185" s="8">
        <v>253</v>
      </c>
      <c r="O185" s="8">
        <v>980</v>
      </c>
      <c r="P185" s="7"/>
      <c r="Q185" s="7"/>
      <c r="R185" s="8">
        <f t="shared" si="33"/>
        <v>15242</v>
      </c>
      <c r="S185" s="8">
        <f t="shared" si="34"/>
        <v>15582</v>
      </c>
      <c r="T185" s="9">
        <f t="shared" si="35"/>
        <v>0.97817995122577328</v>
      </c>
      <c r="U185" s="8"/>
      <c r="V185" s="9"/>
      <c r="W185" s="8"/>
      <c r="X185" s="9"/>
    </row>
    <row r="186" spans="1:24" x14ac:dyDescent="0.25">
      <c r="A186" s="6">
        <v>703</v>
      </c>
      <c r="B186" s="6" t="s">
        <v>125</v>
      </c>
      <c r="C186" s="7"/>
      <c r="D186" s="7"/>
      <c r="E186" s="7"/>
      <c r="F186" s="7"/>
      <c r="G186" s="7"/>
      <c r="H186" s="7"/>
      <c r="I186" s="7"/>
      <c r="J186" s="7"/>
      <c r="K186" s="16">
        <v>703</v>
      </c>
      <c r="L186" s="8">
        <v>2</v>
      </c>
      <c r="M186" s="7"/>
      <c r="N186" s="8">
        <v>2</v>
      </c>
      <c r="O186" s="7"/>
      <c r="P186" s="7"/>
      <c r="Q186" s="7"/>
      <c r="R186" s="8">
        <f t="shared" si="33"/>
        <v>707</v>
      </c>
      <c r="S186" s="8">
        <f t="shared" si="34"/>
        <v>707</v>
      </c>
      <c r="T186" s="9">
        <f t="shared" si="35"/>
        <v>1</v>
      </c>
      <c r="U186" s="7"/>
      <c r="V186" s="7"/>
      <c r="W186" s="8"/>
      <c r="X186" s="9"/>
    </row>
    <row r="187" spans="1:24" x14ac:dyDescent="0.25">
      <c r="A187" s="6">
        <v>705</v>
      </c>
      <c r="B187" s="6" t="s">
        <v>126</v>
      </c>
      <c r="C187" s="7"/>
      <c r="D187" s="8">
        <v>56</v>
      </c>
      <c r="E187" s="8">
        <v>72</v>
      </c>
      <c r="F187" s="8">
        <v>134</v>
      </c>
      <c r="G187" s="8">
        <v>70</v>
      </c>
      <c r="H187" s="8">
        <v>81</v>
      </c>
      <c r="I187" s="8">
        <v>413</v>
      </c>
      <c r="J187" s="8">
        <v>36</v>
      </c>
      <c r="K187" s="16">
        <v>40666</v>
      </c>
      <c r="L187" s="8">
        <v>745</v>
      </c>
      <c r="M187" s="7"/>
      <c r="N187" s="8">
        <v>328</v>
      </c>
      <c r="O187" s="7"/>
      <c r="P187" s="7"/>
      <c r="Q187" s="7"/>
      <c r="R187" s="8">
        <f t="shared" si="33"/>
        <v>41775</v>
      </c>
      <c r="S187" s="8">
        <f t="shared" si="34"/>
        <v>42188</v>
      </c>
      <c r="T187" s="9">
        <f t="shared" si="35"/>
        <v>0.99021048639423537</v>
      </c>
      <c r="U187" s="8"/>
      <c r="V187" s="9"/>
      <c r="W187" s="8"/>
      <c r="X187" s="9"/>
    </row>
    <row r="188" spans="1:24" x14ac:dyDescent="0.25">
      <c r="A188" s="6">
        <v>707</v>
      </c>
      <c r="B188" s="6" t="s">
        <v>127</v>
      </c>
      <c r="C188" s="7"/>
      <c r="D188" s="7"/>
      <c r="E188" s="7"/>
      <c r="F188" s="7"/>
      <c r="G188" s="7"/>
      <c r="H188" s="8">
        <v>41</v>
      </c>
      <c r="I188" s="8">
        <v>41</v>
      </c>
      <c r="J188" s="7"/>
      <c r="K188" s="16">
        <v>2</v>
      </c>
      <c r="L188" s="7"/>
      <c r="M188" s="7"/>
      <c r="N188" s="8">
        <v>1</v>
      </c>
      <c r="O188" s="7"/>
      <c r="P188" s="7"/>
      <c r="Q188" s="7"/>
      <c r="R188" s="8">
        <f t="shared" si="33"/>
        <v>3</v>
      </c>
      <c r="S188" s="8">
        <f t="shared" si="34"/>
        <v>44</v>
      </c>
      <c r="T188" s="9">
        <f t="shared" si="35"/>
        <v>6.8181818181818177E-2</v>
      </c>
      <c r="U188" s="7"/>
      <c r="V188" s="7"/>
      <c r="W188" s="8"/>
      <c r="X188" s="9"/>
    </row>
    <row r="189" spans="1:24" x14ac:dyDescent="0.25">
      <c r="A189" s="6">
        <v>708</v>
      </c>
      <c r="B189" s="6" t="s">
        <v>128</v>
      </c>
      <c r="C189" s="7"/>
      <c r="D189" s="7"/>
      <c r="E189" s="7"/>
      <c r="F189" s="7"/>
      <c r="G189" s="7"/>
      <c r="H189" s="8">
        <v>30</v>
      </c>
      <c r="I189" s="8">
        <v>30</v>
      </c>
      <c r="J189" s="7"/>
      <c r="K189" s="16">
        <v>1</v>
      </c>
      <c r="L189" s="7"/>
      <c r="M189" s="7"/>
      <c r="N189" s="7"/>
      <c r="O189" s="7"/>
      <c r="P189" s="7"/>
      <c r="Q189" s="7"/>
      <c r="R189" s="8">
        <f t="shared" si="33"/>
        <v>1</v>
      </c>
      <c r="S189" s="8">
        <f t="shared" si="34"/>
        <v>31</v>
      </c>
      <c r="T189" s="9">
        <f t="shared" si="35"/>
        <v>3.2258064516129031E-2</v>
      </c>
      <c r="U189" s="7"/>
      <c r="V189" s="7"/>
      <c r="W189" s="8"/>
      <c r="X189" s="9"/>
    </row>
    <row r="192" spans="1:24" x14ac:dyDescent="0.25">
      <c r="A192" s="7"/>
      <c r="B192" s="10" t="s">
        <v>56</v>
      </c>
      <c r="C192" s="8">
        <v>2</v>
      </c>
      <c r="D192" s="8">
        <v>432</v>
      </c>
      <c r="E192" s="8">
        <v>331</v>
      </c>
      <c r="F192" s="8">
        <v>1097</v>
      </c>
      <c r="G192" s="8">
        <v>232</v>
      </c>
      <c r="H192" s="8">
        <v>771</v>
      </c>
      <c r="I192" s="8">
        <v>2865</v>
      </c>
      <c r="J192" s="8">
        <v>281</v>
      </c>
      <c r="K192" s="16">
        <f>SUM(K176:K189)</f>
        <v>214362</v>
      </c>
      <c r="L192" s="8">
        <v>22167</v>
      </c>
      <c r="M192" s="8">
        <v>5467</v>
      </c>
      <c r="N192" s="8">
        <v>2989</v>
      </c>
      <c r="O192" s="8">
        <v>1548</v>
      </c>
      <c r="P192" s="7"/>
      <c r="Q192" s="7"/>
      <c r="R192" s="8">
        <f t="shared" ref="R192" si="36">SUM(J192:O192)</f>
        <v>246814</v>
      </c>
      <c r="S192" s="8">
        <f t="shared" ref="S192" si="37">SUM(I192,R192)</f>
        <v>249679</v>
      </c>
      <c r="T192" s="9">
        <f t="shared" ref="T192" si="38">R192/S192</f>
        <v>0.98852526644211169</v>
      </c>
      <c r="U192" s="8"/>
      <c r="V192" s="9"/>
      <c r="W192" s="8"/>
      <c r="X192" s="9"/>
    </row>
    <row r="193" spans="1:24" x14ac:dyDescent="0.25">
      <c r="A193" s="7"/>
      <c r="B193" s="10" t="s">
        <v>57</v>
      </c>
      <c r="C193" s="11">
        <v>1E-3</v>
      </c>
      <c r="D193" s="11">
        <v>0.19400000000000001</v>
      </c>
      <c r="E193" s="11">
        <v>0.111</v>
      </c>
      <c r="F193" s="11">
        <v>0.184</v>
      </c>
      <c r="G193" s="11">
        <v>0.375</v>
      </c>
      <c r="H193" s="11">
        <v>6.8000000000000005E-2</v>
      </c>
      <c r="I193" s="9">
        <v>0.11</v>
      </c>
      <c r="J193" s="11">
        <v>8.0000000000000002E-3</v>
      </c>
      <c r="K193" s="20">
        <f>K192/$I$303</f>
        <v>0.16201471995356367</v>
      </c>
      <c r="L193" s="11">
        <v>0.13100000000000001</v>
      </c>
      <c r="M193" s="11">
        <v>0.111</v>
      </c>
      <c r="N193" s="11">
        <v>0.156</v>
      </c>
      <c r="O193" s="11">
        <v>0.16600000000000001</v>
      </c>
      <c r="P193" s="9">
        <v>0</v>
      </c>
      <c r="Q193" s="9">
        <v>0</v>
      </c>
      <c r="R193" s="11">
        <f>R192/$P$303</f>
        <v>0.15378384625976904</v>
      </c>
      <c r="S193" s="11">
        <f>S192/$Q$303</f>
        <v>0.15307869164035437</v>
      </c>
      <c r="T193" s="7"/>
      <c r="U193" s="11"/>
      <c r="V193" s="7"/>
      <c r="W193" s="11"/>
      <c r="X193" s="7"/>
    </row>
    <row r="195" spans="1:24" ht="17.45" customHeight="1" x14ac:dyDescent="0.25">
      <c r="A195" s="22" t="s">
        <v>0</v>
      </c>
      <c r="B195" s="22"/>
      <c r="C195" s="22"/>
      <c r="D195" s="22"/>
      <c r="E195" s="22"/>
      <c r="F195" s="22"/>
      <c r="G195" s="22"/>
      <c r="H195" s="22"/>
      <c r="I195" s="22"/>
      <c r="J195" s="22"/>
      <c r="K195" s="22"/>
      <c r="L195" s="22"/>
      <c r="M195" s="22"/>
      <c r="N195" s="22"/>
      <c r="O195" s="22"/>
      <c r="P195" s="22"/>
      <c r="Q195" s="22"/>
      <c r="R195" s="22"/>
      <c r="S195" s="22"/>
      <c r="T195" s="22"/>
      <c r="U195" s="22"/>
      <c r="V195" s="22"/>
      <c r="W195" s="22"/>
      <c r="X195" s="22"/>
    </row>
    <row r="196" spans="1:24" ht="17.45" customHeight="1" x14ac:dyDescent="0.25">
      <c r="A196" s="22" t="s">
        <v>1</v>
      </c>
      <c r="B196" s="22"/>
      <c r="C196" s="22"/>
      <c r="D196" s="22"/>
      <c r="E196" s="22"/>
      <c r="F196" s="22"/>
      <c r="G196" s="22"/>
      <c r="H196" s="22"/>
      <c r="I196" s="22"/>
      <c r="J196" s="22"/>
      <c r="K196" s="22"/>
      <c r="L196" s="22"/>
      <c r="M196" s="22"/>
      <c r="N196" s="22"/>
      <c r="O196" s="22"/>
      <c r="P196" s="22"/>
      <c r="Q196" s="22"/>
      <c r="R196" s="22"/>
      <c r="S196" s="22"/>
      <c r="T196" s="22"/>
      <c r="U196" s="22"/>
    </row>
    <row r="199" spans="1:24" x14ac:dyDescent="0.25">
      <c r="A199" s="2" t="s">
        <v>3</v>
      </c>
      <c r="B199" s="1"/>
      <c r="C199" s="24" t="s">
        <v>129</v>
      </c>
      <c r="D199" s="24"/>
      <c r="E199" s="24"/>
      <c r="F199" s="24"/>
      <c r="G199" s="24"/>
      <c r="H199" s="24"/>
      <c r="I199" s="24"/>
      <c r="J199" s="24"/>
      <c r="K199" s="24"/>
      <c r="L199" s="24"/>
      <c r="M199" s="24"/>
      <c r="N199" s="24"/>
      <c r="O199" s="24"/>
      <c r="P199" s="24"/>
      <c r="Q199" s="24"/>
      <c r="R199" s="24"/>
      <c r="S199" s="24"/>
      <c r="T199" s="24"/>
      <c r="U199" s="24"/>
      <c r="V199" s="24"/>
      <c r="W199" s="24"/>
      <c r="X199" s="24"/>
    </row>
    <row r="200" spans="1:24" x14ac:dyDescent="0.25">
      <c r="A200" s="23" t="s">
        <v>2</v>
      </c>
      <c r="B200" s="23"/>
      <c r="C200" s="23"/>
    </row>
    <row r="202" spans="1:24" x14ac:dyDescent="0.25">
      <c r="A202" s="25"/>
      <c r="B202" s="25"/>
      <c r="C202" s="26" t="s">
        <v>5</v>
      </c>
      <c r="D202" s="26"/>
      <c r="E202" s="26"/>
      <c r="F202" s="26"/>
      <c r="G202" s="26"/>
      <c r="H202" s="26"/>
      <c r="I202" s="26"/>
      <c r="J202" s="26"/>
      <c r="K202" s="26" t="s">
        <v>6</v>
      </c>
      <c r="L202" s="26"/>
      <c r="M202" s="1"/>
      <c r="N202" s="3" t="s">
        <v>7</v>
      </c>
      <c r="O202" s="3" t="s">
        <v>7</v>
      </c>
      <c r="P202" s="3" t="s">
        <v>8</v>
      </c>
      <c r="Q202" s="3" t="s">
        <v>8</v>
      </c>
      <c r="R202" s="4"/>
      <c r="S202" s="4"/>
      <c r="T202" s="26"/>
      <c r="U202" s="26"/>
      <c r="V202" s="26"/>
      <c r="W202" s="26"/>
    </row>
    <row r="203" spans="1:24" x14ac:dyDescent="0.25">
      <c r="A203" s="25"/>
      <c r="B203" s="25"/>
      <c r="C203" s="26"/>
      <c r="D203" s="26"/>
      <c r="E203" s="26"/>
      <c r="F203" s="26"/>
      <c r="G203" s="26"/>
      <c r="H203" s="26"/>
      <c r="I203" s="26"/>
      <c r="J203" s="26"/>
      <c r="K203" s="26"/>
      <c r="L203" s="26"/>
      <c r="M203" s="1"/>
      <c r="N203" s="3" t="s">
        <v>9</v>
      </c>
      <c r="O203" s="3" t="s">
        <v>10</v>
      </c>
      <c r="P203" s="3" t="s">
        <v>11</v>
      </c>
      <c r="Q203" s="3" t="s">
        <v>12</v>
      </c>
      <c r="R203" s="27"/>
      <c r="S203" s="27"/>
      <c r="T203" s="26"/>
      <c r="U203" s="26"/>
      <c r="V203" s="26"/>
      <c r="W203" s="26"/>
    </row>
    <row r="204" spans="1:24" x14ac:dyDescent="0.25">
      <c r="A204" s="5" t="s">
        <v>13</v>
      </c>
      <c r="B204" s="5" t="s">
        <v>14</v>
      </c>
      <c r="C204" s="4"/>
      <c r="D204" s="3" t="s">
        <v>15</v>
      </c>
      <c r="E204" s="3" t="s">
        <v>9</v>
      </c>
      <c r="F204" s="3" t="s">
        <v>10</v>
      </c>
      <c r="G204" s="3" t="s">
        <v>16</v>
      </c>
      <c r="H204" s="4"/>
      <c r="I204" s="3" t="s">
        <v>17</v>
      </c>
      <c r="J204" s="3" t="s">
        <v>18</v>
      </c>
      <c r="K204" s="3" t="s">
        <v>173</v>
      </c>
      <c r="L204" s="3" t="s">
        <v>9</v>
      </c>
      <c r="M204" s="3" t="s">
        <v>10</v>
      </c>
      <c r="N204" s="3" t="s">
        <v>19</v>
      </c>
      <c r="O204" s="3" t="s">
        <v>19</v>
      </c>
      <c r="P204" s="3" t="s">
        <v>8</v>
      </c>
      <c r="Q204" s="3" t="s">
        <v>8</v>
      </c>
      <c r="R204" s="3" t="s">
        <v>17</v>
      </c>
      <c r="S204" s="4"/>
      <c r="T204" s="3" t="s">
        <v>20</v>
      </c>
      <c r="U204" s="4"/>
      <c r="W204" s="4"/>
      <c r="X204" s="4"/>
    </row>
    <row r="205" spans="1:24" x14ac:dyDescent="0.25">
      <c r="A205" s="5" t="s">
        <v>21</v>
      </c>
      <c r="B205" s="5" t="s">
        <v>22</v>
      </c>
      <c r="C205" s="3" t="s">
        <v>23</v>
      </c>
      <c r="D205" s="3" t="s">
        <v>24</v>
      </c>
      <c r="E205" s="3" t="s">
        <v>25</v>
      </c>
      <c r="F205" s="3" t="s">
        <v>26</v>
      </c>
      <c r="G205" s="3" t="s">
        <v>27</v>
      </c>
      <c r="H205" s="3" t="s">
        <v>28</v>
      </c>
      <c r="I205" s="3" t="s">
        <v>29</v>
      </c>
      <c r="J205" s="3" t="s">
        <v>30</v>
      </c>
      <c r="K205" s="3" t="s">
        <v>174</v>
      </c>
      <c r="L205" s="3" t="s">
        <v>25</v>
      </c>
      <c r="M205" s="3" t="s">
        <v>26</v>
      </c>
      <c r="N205" s="3" t="s">
        <v>25</v>
      </c>
      <c r="O205" s="3" t="s">
        <v>26</v>
      </c>
      <c r="P205" s="3" t="s">
        <v>31</v>
      </c>
      <c r="Q205" s="3" t="s">
        <v>32</v>
      </c>
      <c r="R205" s="3" t="s">
        <v>6</v>
      </c>
      <c r="S205" s="3" t="s">
        <v>17</v>
      </c>
      <c r="T205" s="3" t="s">
        <v>6</v>
      </c>
      <c r="U205" s="3"/>
      <c r="W205" s="3"/>
      <c r="X205" s="3"/>
    </row>
    <row r="208" spans="1:24" x14ac:dyDescent="0.25">
      <c r="A208" s="17">
        <v>801</v>
      </c>
      <c r="B208" s="16" t="s">
        <v>189</v>
      </c>
      <c r="K208" s="16">
        <v>1</v>
      </c>
    </row>
    <row r="209" spans="1:24" x14ac:dyDescent="0.25">
      <c r="A209" s="6">
        <v>804</v>
      </c>
      <c r="B209" s="6" t="s">
        <v>130</v>
      </c>
      <c r="C209" s="7"/>
      <c r="D209" s="7"/>
      <c r="E209" s="7"/>
      <c r="F209" s="7"/>
      <c r="G209" s="7"/>
      <c r="H209" s="8">
        <v>4</v>
      </c>
      <c r="I209" s="8">
        <v>4</v>
      </c>
      <c r="J209" s="7"/>
      <c r="K209" s="16">
        <v>16</v>
      </c>
      <c r="L209" s="7"/>
      <c r="M209" s="7"/>
      <c r="N209" s="7"/>
      <c r="O209" s="7"/>
      <c r="P209" s="7"/>
      <c r="Q209" s="7"/>
      <c r="R209" s="8">
        <f t="shared" ref="R209:R235" si="39">SUM(J209:O209)</f>
        <v>16</v>
      </c>
      <c r="S209" s="8">
        <f t="shared" ref="S209:S235" si="40">SUM(I209,R209)</f>
        <v>20</v>
      </c>
      <c r="T209" s="9">
        <f t="shared" ref="T209:T235" si="41">R209/S209</f>
        <v>0.8</v>
      </c>
      <c r="U209" s="7"/>
      <c r="W209" s="7"/>
      <c r="X209" s="7"/>
    </row>
    <row r="210" spans="1:24" x14ac:dyDescent="0.25">
      <c r="A210" s="6">
        <v>808</v>
      </c>
      <c r="B210" s="6" t="s">
        <v>131</v>
      </c>
      <c r="C210" s="7"/>
      <c r="D210" s="7"/>
      <c r="E210" s="7"/>
      <c r="F210" s="7"/>
      <c r="G210" s="7"/>
      <c r="H210" s="7"/>
      <c r="I210" s="7"/>
      <c r="J210" s="7"/>
      <c r="K210" s="16">
        <v>169</v>
      </c>
      <c r="L210" s="8">
        <v>1</v>
      </c>
      <c r="M210" s="8">
        <v>23</v>
      </c>
      <c r="N210" s="7"/>
      <c r="O210" s="8">
        <v>1</v>
      </c>
      <c r="P210" s="7"/>
      <c r="Q210" s="7"/>
      <c r="R210" s="8">
        <f t="shared" si="39"/>
        <v>194</v>
      </c>
      <c r="S210" s="8">
        <f t="shared" si="40"/>
        <v>194</v>
      </c>
      <c r="T210" s="9">
        <f t="shared" si="41"/>
        <v>1</v>
      </c>
      <c r="U210" s="7"/>
      <c r="W210" s="8"/>
      <c r="X210" s="9"/>
    </row>
    <row r="211" spans="1:24" ht="18" x14ac:dyDescent="0.25">
      <c r="A211" s="6">
        <v>809</v>
      </c>
      <c r="B211" s="6" t="s">
        <v>132</v>
      </c>
      <c r="C211" s="7"/>
      <c r="D211" s="7"/>
      <c r="E211" s="8">
        <v>4</v>
      </c>
      <c r="F211" s="8">
        <v>27</v>
      </c>
      <c r="G211" s="8">
        <v>34</v>
      </c>
      <c r="H211" s="8">
        <v>432</v>
      </c>
      <c r="I211" s="8">
        <v>497</v>
      </c>
      <c r="J211" s="7"/>
      <c r="K211" s="16">
        <v>21290</v>
      </c>
      <c r="L211" s="8">
        <v>2699</v>
      </c>
      <c r="M211" s="8">
        <v>752</v>
      </c>
      <c r="N211" s="8">
        <v>321</v>
      </c>
      <c r="O211" s="8">
        <v>336</v>
      </c>
      <c r="P211" s="7"/>
      <c r="Q211" s="7"/>
      <c r="R211" s="8">
        <f t="shared" si="39"/>
        <v>25398</v>
      </c>
      <c r="S211" s="8">
        <f t="shared" si="40"/>
        <v>25895</v>
      </c>
      <c r="T211" s="9">
        <f t="shared" si="41"/>
        <v>0.98080710561884532</v>
      </c>
      <c r="U211" s="8"/>
      <c r="W211" s="8"/>
      <c r="X211" s="9"/>
    </row>
    <row r="212" spans="1:24" x14ac:dyDescent="0.25">
      <c r="A212" s="6">
        <v>811</v>
      </c>
      <c r="B212" s="6" t="s">
        <v>133</v>
      </c>
      <c r="C212" s="7"/>
      <c r="D212" s="7"/>
      <c r="E212" s="7"/>
      <c r="F212" s="8">
        <v>3</v>
      </c>
      <c r="G212" s="7"/>
      <c r="H212" s="8">
        <v>7</v>
      </c>
      <c r="I212" s="8">
        <v>10</v>
      </c>
      <c r="J212" s="7"/>
      <c r="K212" s="16">
        <v>1</v>
      </c>
      <c r="L212" s="7"/>
      <c r="M212" s="8">
        <v>1</v>
      </c>
      <c r="N212" s="7"/>
      <c r="O212" s="8">
        <v>2</v>
      </c>
      <c r="P212" s="7"/>
      <c r="Q212" s="7"/>
      <c r="R212" s="8">
        <f t="shared" si="39"/>
        <v>4</v>
      </c>
      <c r="S212" s="8">
        <f t="shared" si="40"/>
        <v>14</v>
      </c>
      <c r="T212" s="9">
        <f t="shared" si="41"/>
        <v>0.2857142857142857</v>
      </c>
      <c r="U212" s="7"/>
      <c r="W212" s="8"/>
      <c r="X212" s="9"/>
    </row>
    <row r="213" spans="1:24" x14ac:dyDescent="0.25">
      <c r="A213" s="6">
        <v>813</v>
      </c>
      <c r="B213" s="6" t="s">
        <v>134</v>
      </c>
      <c r="C213" s="7"/>
      <c r="D213" s="8">
        <v>26</v>
      </c>
      <c r="E213" s="8">
        <v>180</v>
      </c>
      <c r="F213" s="8">
        <v>100</v>
      </c>
      <c r="G213" s="8">
        <v>76</v>
      </c>
      <c r="H213" s="8">
        <v>959</v>
      </c>
      <c r="I213" s="8">
        <v>1341</v>
      </c>
      <c r="J213" s="8">
        <v>179</v>
      </c>
      <c r="K213" s="16">
        <v>60682</v>
      </c>
      <c r="L213" s="8">
        <v>2218</v>
      </c>
      <c r="M213" s="8">
        <v>1</v>
      </c>
      <c r="N213" s="8">
        <v>782</v>
      </c>
      <c r="O213" s="8">
        <v>1</v>
      </c>
      <c r="P213" s="7"/>
      <c r="Q213" s="7"/>
      <c r="R213" s="8">
        <f t="shared" si="39"/>
        <v>63863</v>
      </c>
      <c r="S213" s="8">
        <f t="shared" si="40"/>
        <v>65204</v>
      </c>
      <c r="T213" s="9">
        <f t="shared" si="41"/>
        <v>0.97943377706889145</v>
      </c>
      <c r="U213" s="8"/>
      <c r="W213" s="8"/>
      <c r="X213" s="9"/>
    </row>
    <row r="214" spans="1:24" x14ac:dyDescent="0.25">
      <c r="A214" s="6">
        <v>814</v>
      </c>
      <c r="B214" s="6" t="s">
        <v>190</v>
      </c>
      <c r="C214" s="7"/>
      <c r="D214" s="8"/>
      <c r="E214" s="8"/>
      <c r="F214" s="8"/>
      <c r="G214" s="8"/>
      <c r="H214" s="8"/>
      <c r="I214" s="8"/>
      <c r="J214" s="8"/>
      <c r="K214" s="16">
        <v>141</v>
      </c>
      <c r="L214" s="8"/>
      <c r="M214" s="8"/>
      <c r="N214" s="8"/>
      <c r="O214" s="8"/>
      <c r="P214" s="7"/>
      <c r="Q214" s="7"/>
      <c r="R214" s="8">
        <f t="shared" si="39"/>
        <v>141</v>
      </c>
      <c r="S214" s="8">
        <f t="shared" ref="S214:S230" si="42">SUM(I214,R214)</f>
        <v>141</v>
      </c>
      <c r="T214" s="9">
        <f t="shared" ref="T214:T230" si="43">R214/S214</f>
        <v>1</v>
      </c>
      <c r="U214" s="8"/>
      <c r="W214" s="8"/>
      <c r="X214" s="9"/>
    </row>
    <row r="215" spans="1:24" x14ac:dyDescent="0.25">
      <c r="A215" s="6">
        <v>815</v>
      </c>
      <c r="B215" s="6" t="s">
        <v>135</v>
      </c>
      <c r="C215" s="7"/>
      <c r="D215" s="7"/>
      <c r="E215" s="7"/>
      <c r="F215" s="7"/>
      <c r="G215" s="7"/>
      <c r="H215" s="8">
        <v>156</v>
      </c>
      <c r="I215" s="8">
        <v>156</v>
      </c>
      <c r="J215" s="7"/>
      <c r="K215" s="16">
        <v>10</v>
      </c>
      <c r="L215" s="7"/>
      <c r="M215" s="7"/>
      <c r="N215" s="7"/>
      <c r="O215" s="7"/>
      <c r="P215" s="7"/>
      <c r="Q215" s="7"/>
      <c r="R215" s="8">
        <f t="shared" si="39"/>
        <v>10</v>
      </c>
      <c r="S215" s="8">
        <f t="shared" si="42"/>
        <v>166</v>
      </c>
      <c r="T215" s="9">
        <f t="shared" si="43"/>
        <v>6.0240963855421686E-2</v>
      </c>
      <c r="U215" s="7"/>
      <c r="W215" s="7"/>
      <c r="X215" s="7"/>
    </row>
    <row r="216" spans="1:24" x14ac:dyDescent="0.25">
      <c r="A216" s="6">
        <v>816</v>
      </c>
      <c r="B216" s="6" t="s">
        <v>136</v>
      </c>
      <c r="C216" s="7"/>
      <c r="D216" s="7"/>
      <c r="E216" s="7"/>
      <c r="F216" s="7"/>
      <c r="G216" s="7"/>
      <c r="H216" s="7"/>
      <c r="I216" s="7"/>
      <c r="J216" s="7"/>
      <c r="K216" s="16">
        <v>60</v>
      </c>
      <c r="L216" s="7"/>
      <c r="M216" s="7"/>
      <c r="N216" s="8">
        <v>1</v>
      </c>
      <c r="O216" s="7"/>
      <c r="P216" s="7"/>
      <c r="Q216" s="7"/>
      <c r="R216" s="8">
        <f t="shared" si="39"/>
        <v>61</v>
      </c>
      <c r="S216" s="8">
        <f t="shared" si="42"/>
        <v>61</v>
      </c>
      <c r="T216" s="9">
        <f t="shared" si="43"/>
        <v>1</v>
      </c>
      <c r="U216" s="7"/>
      <c r="W216" s="8"/>
      <c r="X216" s="9"/>
    </row>
    <row r="217" spans="1:24" x14ac:dyDescent="0.25">
      <c r="A217" s="6">
        <v>817</v>
      </c>
      <c r="B217" s="6" t="s">
        <v>137</v>
      </c>
      <c r="C217" s="7"/>
      <c r="D217" s="8">
        <v>2</v>
      </c>
      <c r="E217" s="8">
        <v>84</v>
      </c>
      <c r="F217" s="8">
        <v>18</v>
      </c>
      <c r="G217" s="8">
        <v>4</v>
      </c>
      <c r="H217" s="8">
        <v>655</v>
      </c>
      <c r="I217" s="8">
        <v>763</v>
      </c>
      <c r="J217" s="8">
        <v>34</v>
      </c>
      <c r="K217" s="16">
        <v>4770</v>
      </c>
      <c r="L217" s="8">
        <v>223</v>
      </c>
      <c r="M217" s="7"/>
      <c r="N217" s="8">
        <v>132</v>
      </c>
      <c r="O217" s="7"/>
      <c r="P217" s="7"/>
      <c r="Q217" s="7"/>
      <c r="R217" s="8">
        <f t="shared" si="39"/>
        <v>5159</v>
      </c>
      <c r="S217" s="8">
        <f t="shared" si="42"/>
        <v>5922</v>
      </c>
      <c r="T217" s="9">
        <f t="shared" si="43"/>
        <v>0.87115839243498816</v>
      </c>
      <c r="U217" s="8"/>
      <c r="W217" s="8"/>
      <c r="X217" s="9"/>
    </row>
    <row r="218" spans="1:24" x14ac:dyDescent="0.25">
      <c r="A218" s="6">
        <v>818</v>
      </c>
      <c r="B218" s="6" t="s">
        <v>138</v>
      </c>
      <c r="C218" s="7"/>
      <c r="D218" s="7"/>
      <c r="E218" s="8">
        <v>21</v>
      </c>
      <c r="F218" s="8">
        <v>24</v>
      </c>
      <c r="G218" s="7"/>
      <c r="H218" s="8">
        <v>6</v>
      </c>
      <c r="I218" s="8">
        <v>51</v>
      </c>
      <c r="J218" s="8">
        <v>19</v>
      </c>
      <c r="K218" s="16">
        <v>5700</v>
      </c>
      <c r="L218" s="8">
        <v>237</v>
      </c>
      <c r="M218" s="7"/>
      <c r="N218" s="8">
        <v>83</v>
      </c>
      <c r="O218" s="7"/>
      <c r="P218" s="7"/>
      <c r="Q218" s="7"/>
      <c r="R218" s="8">
        <f t="shared" si="39"/>
        <v>6039</v>
      </c>
      <c r="S218" s="8">
        <f t="shared" si="42"/>
        <v>6090</v>
      </c>
      <c r="T218" s="9">
        <f t="shared" si="43"/>
        <v>0.9916256157635468</v>
      </c>
      <c r="U218" s="7"/>
      <c r="W218" s="8"/>
      <c r="X218" s="9"/>
    </row>
    <row r="219" spans="1:24" x14ac:dyDescent="0.25">
      <c r="A219" s="6">
        <v>819</v>
      </c>
      <c r="B219" s="6" t="s">
        <v>139</v>
      </c>
      <c r="C219" s="7"/>
      <c r="D219" s="7"/>
      <c r="E219" s="8">
        <v>8</v>
      </c>
      <c r="F219" s="8">
        <v>5</v>
      </c>
      <c r="G219" s="8">
        <v>4</v>
      </c>
      <c r="H219" s="8">
        <v>34</v>
      </c>
      <c r="I219" s="8">
        <v>51</v>
      </c>
      <c r="J219" s="7"/>
      <c r="K219" s="16">
        <v>2541</v>
      </c>
      <c r="L219" s="8">
        <v>17</v>
      </c>
      <c r="M219" s="7"/>
      <c r="N219" s="8">
        <v>12</v>
      </c>
      <c r="O219" s="7"/>
      <c r="P219" s="7"/>
      <c r="Q219" s="7"/>
      <c r="R219" s="8">
        <f t="shared" si="39"/>
        <v>2570</v>
      </c>
      <c r="S219" s="8">
        <f t="shared" si="42"/>
        <v>2621</v>
      </c>
      <c r="T219" s="9">
        <f t="shared" si="43"/>
        <v>0.98054177794734831</v>
      </c>
      <c r="U219" s="7"/>
      <c r="W219" s="8"/>
      <c r="X219" s="9"/>
    </row>
    <row r="220" spans="1:24" ht="18" x14ac:dyDescent="0.25">
      <c r="A220" s="6">
        <v>821</v>
      </c>
      <c r="B220" s="6" t="s">
        <v>140</v>
      </c>
      <c r="C220" s="7"/>
      <c r="D220" s="8">
        <v>62</v>
      </c>
      <c r="E220" s="8">
        <v>29</v>
      </c>
      <c r="F220" s="8">
        <v>314</v>
      </c>
      <c r="G220" s="8">
        <v>4</v>
      </c>
      <c r="H220" s="8">
        <v>702</v>
      </c>
      <c r="I220" s="8">
        <v>1111</v>
      </c>
      <c r="J220" s="7"/>
      <c r="K220" s="16">
        <v>31247</v>
      </c>
      <c r="L220" s="8">
        <v>17492</v>
      </c>
      <c r="M220" s="8">
        <v>7510</v>
      </c>
      <c r="N220" s="8">
        <v>1162</v>
      </c>
      <c r="O220" s="8">
        <v>726</v>
      </c>
      <c r="P220" s="7"/>
      <c r="Q220" s="7"/>
      <c r="R220" s="8">
        <f t="shared" si="39"/>
        <v>58137</v>
      </c>
      <c r="S220" s="8">
        <f t="shared" si="42"/>
        <v>59248</v>
      </c>
      <c r="T220" s="9">
        <f t="shared" si="43"/>
        <v>0.98124831217931408</v>
      </c>
      <c r="U220" s="8"/>
      <c r="W220" s="8"/>
      <c r="X220" s="9"/>
    </row>
    <row r="221" spans="1:24" x14ac:dyDescent="0.25">
      <c r="A221" s="6">
        <v>822</v>
      </c>
      <c r="B221" s="6" t="s">
        <v>141</v>
      </c>
      <c r="C221" s="7"/>
      <c r="D221" s="7"/>
      <c r="E221" s="7"/>
      <c r="F221" s="7"/>
      <c r="G221" s="7"/>
      <c r="H221" s="7"/>
      <c r="I221" s="7"/>
      <c r="J221" s="7"/>
      <c r="K221" s="16">
        <v>91</v>
      </c>
      <c r="L221" s="8">
        <v>2</v>
      </c>
      <c r="M221" s="7"/>
      <c r="N221" s="7"/>
      <c r="O221" s="7"/>
      <c r="P221" s="7"/>
      <c r="Q221" s="7"/>
      <c r="R221" s="8">
        <f t="shared" si="39"/>
        <v>93</v>
      </c>
      <c r="S221" s="8">
        <f t="shared" si="42"/>
        <v>93</v>
      </c>
      <c r="T221" s="9">
        <f t="shared" si="43"/>
        <v>1</v>
      </c>
      <c r="U221" s="7"/>
      <c r="W221" s="8"/>
      <c r="X221" s="9"/>
    </row>
    <row r="222" spans="1:24" x14ac:dyDescent="0.25">
      <c r="A222" s="6">
        <v>824</v>
      </c>
      <c r="B222" s="6" t="s">
        <v>142</v>
      </c>
      <c r="C222" s="7"/>
      <c r="D222" s="7"/>
      <c r="E222" s="7"/>
      <c r="F222" s="7"/>
      <c r="G222" s="7"/>
      <c r="H222" s="8">
        <v>9</v>
      </c>
      <c r="I222" s="8">
        <v>9</v>
      </c>
      <c r="J222" s="7"/>
      <c r="K222" s="16">
        <v>449</v>
      </c>
      <c r="L222" s="8">
        <v>1</v>
      </c>
      <c r="M222" s="7"/>
      <c r="N222" s="8">
        <v>11</v>
      </c>
      <c r="O222" s="7"/>
      <c r="P222" s="7"/>
      <c r="Q222" s="7"/>
      <c r="R222" s="8">
        <f t="shared" si="39"/>
        <v>461</v>
      </c>
      <c r="S222" s="8">
        <f t="shared" si="42"/>
        <v>470</v>
      </c>
      <c r="T222" s="9">
        <f t="shared" si="43"/>
        <v>0.98085106382978726</v>
      </c>
      <c r="U222" s="7"/>
      <c r="W222" s="8"/>
      <c r="X222" s="9"/>
    </row>
    <row r="223" spans="1:24" x14ac:dyDescent="0.25">
      <c r="A223" s="6">
        <v>827</v>
      </c>
      <c r="B223" s="6" t="s">
        <v>143</v>
      </c>
      <c r="C223" s="7"/>
      <c r="D223" s="7"/>
      <c r="E223" s="7"/>
      <c r="F223" s="7"/>
      <c r="G223" s="7"/>
      <c r="H223" s="7"/>
      <c r="I223" s="7"/>
      <c r="J223" s="7"/>
      <c r="K223" s="16">
        <v>6</v>
      </c>
      <c r="L223" s="7"/>
      <c r="M223" s="8">
        <v>1</v>
      </c>
      <c r="N223" s="7"/>
      <c r="O223" s="7"/>
      <c r="P223" s="7"/>
      <c r="Q223" s="7"/>
      <c r="R223" s="8">
        <f t="shared" si="39"/>
        <v>7</v>
      </c>
      <c r="S223" s="8">
        <f t="shared" si="42"/>
        <v>7</v>
      </c>
      <c r="T223" s="9">
        <f t="shared" si="43"/>
        <v>1</v>
      </c>
      <c r="U223" s="7"/>
      <c r="W223" s="8"/>
      <c r="X223" s="9"/>
    </row>
    <row r="224" spans="1:24" x14ac:dyDescent="0.25">
      <c r="A224" s="6">
        <v>828</v>
      </c>
      <c r="B224" s="6" t="s">
        <v>144</v>
      </c>
      <c r="C224" s="7"/>
      <c r="D224" s="7"/>
      <c r="E224" s="7"/>
      <c r="F224" s="7"/>
      <c r="G224" s="7"/>
      <c r="H224" s="8">
        <v>3</v>
      </c>
      <c r="I224" s="8">
        <v>3</v>
      </c>
      <c r="J224" s="7"/>
      <c r="K224" s="16">
        <v>374</v>
      </c>
      <c r="L224" s="7"/>
      <c r="M224" s="7"/>
      <c r="N224" s="7"/>
      <c r="O224" s="7"/>
      <c r="P224" s="7"/>
      <c r="Q224" s="7"/>
      <c r="R224" s="8">
        <f t="shared" si="39"/>
        <v>374</v>
      </c>
      <c r="S224" s="8">
        <f t="shared" si="42"/>
        <v>377</v>
      </c>
      <c r="T224" s="9">
        <f t="shared" si="43"/>
        <v>0.99204244031830235</v>
      </c>
      <c r="U224" s="7"/>
      <c r="W224" s="8"/>
      <c r="X224" s="9"/>
    </row>
    <row r="225" spans="1:24" x14ac:dyDescent="0.25">
      <c r="A225" s="6">
        <v>831</v>
      </c>
      <c r="B225" s="6" t="s">
        <v>145</v>
      </c>
      <c r="C225" s="7"/>
      <c r="D225" s="7"/>
      <c r="E225" s="7"/>
      <c r="F225" s="7"/>
      <c r="G225" s="7"/>
      <c r="H225" s="8">
        <v>8</v>
      </c>
      <c r="I225" s="8">
        <v>8</v>
      </c>
      <c r="J225" s="7"/>
      <c r="K225" s="16">
        <v>1</v>
      </c>
      <c r="L225" s="7"/>
      <c r="M225" s="7"/>
      <c r="N225" s="7"/>
      <c r="O225" s="7"/>
      <c r="P225" s="7"/>
      <c r="Q225" s="7"/>
      <c r="R225" s="8">
        <f t="shared" si="39"/>
        <v>1</v>
      </c>
      <c r="S225" s="8">
        <f t="shared" si="42"/>
        <v>9</v>
      </c>
      <c r="T225" s="9">
        <f t="shared" si="43"/>
        <v>0.1111111111111111</v>
      </c>
      <c r="U225" s="7"/>
      <c r="W225" s="8"/>
      <c r="X225" s="9"/>
    </row>
    <row r="226" spans="1:24" x14ac:dyDescent="0.25">
      <c r="A226" s="6">
        <v>832</v>
      </c>
      <c r="B226" s="6" t="s">
        <v>146</v>
      </c>
      <c r="C226" s="7"/>
      <c r="D226" s="7"/>
      <c r="E226" s="7"/>
      <c r="F226" s="7"/>
      <c r="G226" s="7"/>
      <c r="H226" s="8">
        <v>8</v>
      </c>
      <c r="I226" s="8">
        <v>8</v>
      </c>
      <c r="J226" s="7"/>
      <c r="K226" s="16">
        <v>1584</v>
      </c>
      <c r="L226" s="7"/>
      <c r="M226" s="7"/>
      <c r="N226" s="7"/>
      <c r="O226" s="7"/>
      <c r="P226" s="7"/>
      <c r="Q226" s="7"/>
      <c r="R226" s="8">
        <f t="shared" si="39"/>
        <v>1584</v>
      </c>
      <c r="S226" s="8">
        <f t="shared" si="42"/>
        <v>1592</v>
      </c>
      <c r="T226" s="9">
        <f t="shared" si="43"/>
        <v>0.99497487437185927</v>
      </c>
      <c r="U226" s="7"/>
      <c r="W226" s="8"/>
      <c r="X226" s="9"/>
    </row>
    <row r="227" spans="1:24" x14ac:dyDescent="0.25">
      <c r="A227" s="6">
        <v>833</v>
      </c>
      <c r="B227" s="6" t="s">
        <v>147</v>
      </c>
      <c r="C227" s="7"/>
      <c r="D227" s="7"/>
      <c r="E227" s="7"/>
      <c r="F227" s="7"/>
      <c r="G227" s="7"/>
      <c r="H227" s="8">
        <v>6</v>
      </c>
      <c r="I227" s="8">
        <v>6</v>
      </c>
      <c r="J227" s="7"/>
      <c r="K227" s="16">
        <v>4</v>
      </c>
      <c r="L227" s="7"/>
      <c r="M227" s="7"/>
      <c r="N227" s="7"/>
      <c r="O227" s="7"/>
      <c r="P227" s="7"/>
      <c r="Q227" s="7"/>
      <c r="R227" s="8">
        <f t="shared" si="39"/>
        <v>4</v>
      </c>
      <c r="S227" s="8">
        <f t="shared" si="42"/>
        <v>10</v>
      </c>
      <c r="T227" s="9">
        <f t="shared" si="43"/>
        <v>0.4</v>
      </c>
      <c r="U227" s="7"/>
      <c r="W227" s="8"/>
      <c r="X227" s="9"/>
    </row>
    <row r="228" spans="1:24" x14ac:dyDescent="0.25">
      <c r="A228" s="6">
        <v>834</v>
      </c>
      <c r="B228" s="6" t="s">
        <v>187</v>
      </c>
      <c r="C228" s="7"/>
      <c r="D228" s="7"/>
      <c r="E228" s="7"/>
      <c r="F228" s="7"/>
      <c r="G228" s="7"/>
      <c r="H228" s="8"/>
      <c r="I228" s="8"/>
      <c r="J228" s="7"/>
      <c r="K228" s="16">
        <v>23</v>
      </c>
      <c r="L228" s="7"/>
      <c r="M228" s="7"/>
      <c r="N228" s="7"/>
      <c r="O228" s="7"/>
      <c r="P228" s="7"/>
      <c r="Q228" s="7"/>
      <c r="R228" s="8">
        <f t="shared" si="39"/>
        <v>23</v>
      </c>
      <c r="S228" s="8">
        <f t="shared" si="42"/>
        <v>23</v>
      </c>
      <c r="T228" s="9">
        <f t="shared" si="43"/>
        <v>1</v>
      </c>
      <c r="U228" s="7"/>
      <c r="W228" s="8"/>
      <c r="X228" s="9"/>
    </row>
    <row r="229" spans="1:24" x14ac:dyDescent="0.25">
      <c r="A229" s="6">
        <v>835</v>
      </c>
      <c r="B229" s="6" t="s">
        <v>188</v>
      </c>
      <c r="C229" s="7"/>
      <c r="D229" s="7"/>
      <c r="E229" s="7"/>
      <c r="F229" s="7"/>
      <c r="G229" s="7"/>
      <c r="H229" s="8"/>
      <c r="I229" s="8"/>
      <c r="J229" s="7"/>
      <c r="K229" s="16">
        <v>1</v>
      </c>
      <c r="L229" s="7"/>
      <c r="M229" s="7"/>
      <c r="N229" s="7"/>
      <c r="O229" s="7"/>
      <c r="P229" s="7"/>
      <c r="Q229" s="7"/>
      <c r="R229" s="8">
        <f t="shared" si="39"/>
        <v>1</v>
      </c>
      <c r="S229" s="8">
        <f t="shared" si="42"/>
        <v>1</v>
      </c>
      <c r="T229" s="9">
        <f t="shared" si="43"/>
        <v>1</v>
      </c>
      <c r="U229" s="7"/>
      <c r="W229" s="8"/>
      <c r="X229" s="9"/>
    </row>
    <row r="230" spans="1:24" ht="18" x14ac:dyDescent="0.25">
      <c r="A230" s="6">
        <v>837</v>
      </c>
      <c r="B230" s="6" t="s">
        <v>148</v>
      </c>
      <c r="C230" s="7"/>
      <c r="D230" s="7"/>
      <c r="E230" s="7"/>
      <c r="F230" s="8">
        <v>5</v>
      </c>
      <c r="G230" s="7"/>
      <c r="H230" s="8">
        <v>210</v>
      </c>
      <c r="I230" s="8">
        <v>215</v>
      </c>
      <c r="J230" s="7"/>
      <c r="K230" s="16">
        <v>9</v>
      </c>
      <c r="L230" s="7"/>
      <c r="M230" s="8">
        <v>30</v>
      </c>
      <c r="N230" s="8">
        <v>1</v>
      </c>
      <c r="O230" s="8">
        <v>11</v>
      </c>
      <c r="P230" s="7"/>
      <c r="Q230" s="7"/>
      <c r="R230" s="8">
        <f t="shared" si="39"/>
        <v>51</v>
      </c>
      <c r="S230" s="8">
        <f t="shared" si="42"/>
        <v>266</v>
      </c>
      <c r="T230" s="9">
        <f t="shared" si="43"/>
        <v>0.19172932330827067</v>
      </c>
      <c r="U230" s="7"/>
      <c r="W230" s="8"/>
      <c r="X230" s="9"/>
    </row>
    <row r="231" spans="1:24" x14ac:dyDescent="0.25">
      <c r="A231" s="6">
        <v>841</v>
      </c>
      <c r="B231" s="6" t="s">
        <v>149</v>
      </c>
      <c r="C231" s="7"/>
      <c r="D231" s="7"/>
      <c r="E231" s="8">
        <v>1</v>
      </c>
      <c r="F231" s="8">
        <v>18</v>
      </c>
      <c r="G231" s="7"/>
      <c r="H231" s="8">
        <v>712</v>
      </c>
      <c r="I231" s="8">
        <v>731</v>
      </c>
      <c r="J231" s="7"/>
      <c r="K231" s="16">
        <v>2239</v>
      </c>
      <c r="L231" s="8">
        <v>83</v>
      </c>
      <c r="M231" s="7"/>
      <c r="N231" s="8">
        <v>9</v>
      </c>
      <c r="O231" s="7"/>
      <c r="P231" s="7"/>
      <c r="Q231" s="7"/>
      <c r="R231" s="8">
        <f t="shared" si="39"/>
        <v>2331</v>
      </c>
      <c r="S231" s="8">
        <f t="shared" si="40"/>
        <v>3062</v>
      </c>
      <c r="T231" s="9">
        <f t="shared" si="41"/>
        <v>0.76126714565643372</v>
      </c>
      <c r="U231" s="7"/>
      <c r="W231" s="8"/>
      <c r="X231" s="9"/>
    </row>
    <row r="232" spans="1:24" x14ac:dyDescent="0.25">
      <c r="A232" s="6">
        <v>842</v>
      </c>
      <c r="B232" s="6" t="s">
        <v>150</v>
      </c>
      <c r="C232" s="7"/>
      <c r="D232" s="7"/>
      <c r="E232" s="7"/>
      <c r="F232" s="7"/>
      <c r="G232" s="7"/>
      <c r="H232" s="7"/>
      <c r="I232" s="7"/>
      <c r="J232" s="7"/>
      <c r="K232" s="16">
        <v>421</v>
      </c>
      <c r="L232" s="8">
        <v>3</v>
      </c>
      <c r="M232" s="8">
        <v>21</v>
      </c>
      <c r="N232" s="8">
        <v>1</v>
      </c>
      <c r="O232" s="8">
        <v>7</v>
      </c>
      <c r="P232" s="7"/>
      <c r="Q232" s="7"/>
      <c r="R232" s="8">
        <f t="shared" si="39"/>
        <v>453</v>
      </c>
      <c r="S232" s="8">
        <f t="shared" si="40"/>
        <v>453</v>
      </c>
      <c r="T232" s="9">
        <f t="shared" si="41"/>
        <v>1</v>
      </c>
      <c r="U232" s="7"/>
      <c r="W232" s="8"/>
      <c r="X232" s="9"/>
    </row>
    <row r="233" spans="1:24" x14ac:dyDescent="0.25">
      <c r="A233" s="6">
        <v>891</v>
      </c>
      <c r="B233" s="6" t="s">
        <v>151</v>
      </c>
      <c r="C233" s="7"/>
      <c r="D233" s="7"/>
      <c r="E233" s="7"/>
      <c r="F233" s="7"/>
      <c r="G233" s="7"/>
      <c r="H233" s="8">
        <v>4</v>
      </c>
      <c r="I233" s="8">
        <v>4</v>
      </c>
      <c r="J233" s="7"/>
      <c r="K233" s="16">
        <v>65</v>
      </c>
      <c r="L233" s="7"/>
      <c r="M233" s="7"/>
      <c r="N233" s="7"/>
      <c r="O233" s="7"/>
      <c r="P233" s="7"/>
      <c r="Q233" s="7"/>
      <c r="R233" s="8">
        <f t="shared" si="39"/>
        <v>65</v>
      </c>
      <c r="S233" s="8">
        <f t="shared" si="40"/>
        <v>69</v>
      </c>
      <c r="T233" s="9">
        <f t="shared" si="41"/>
        <v>0.94202898550724634</v>
      </c>
      <c r="U233" s="7"/>
      <c r="W233" s="8"/>
      <c r="X233" s="9"/>
    </row>
    <row r="234" spans="1:24" x14ac:dyDescent="0.25">
      <c r="A234" s="6">
        <v>892</v>
      </c>
      <c r="B234" s="6" t="s">
        <v>152</v>
      </c>
      <c r="C234" s="7"/>
      <c r="D234" s="8">
        <v>6</v>
      </c>
      <c r="E234" s="7"/>
      <c r="F234" s="8">
        <v>11</v>
      </c>
      <c r="G234" s="7"/>
      <c r="H234" s="7"/>
      <c r="I234" s="8">
        <v>17</v>
      </c>
      <c r="J234" s="7"/>
      <c r="K234" s="16">
        <v>70</v>
      </c>
      <c r="L234" s="8">
        <v>4</v>
      </c>
      <c r="M234" s="8">
        <v>2</v>
      </c>
      <c r="N234" s="7"/>
      <c r="O234" s="7"/>
      <c r="P234" s="7"/>
      <c r="Q234" s="7"/>
      <c r="R234" s="8">
        <f t="shared" si="39"/>
        <v>76</v>
      </c>
      <c r="S234" s="8">
        <f t="shared" si="40"/>
        <v>93</v>
      </c>
      <c r="T234" s="9">
        <f t="shared" si="41"/>
        <v>0.81720430107526887</v>
      </c>
      <c r="U234" s="7"/>
      <c r="W234" s="8"/>
      <c r="X234" s="9"/>
    </row>
    <row r="235" spans="1:24" x14ac:dyDescent="0.25">
      <c r="A235" s="6">
        <v>893</v>
      </c>
      <c r="B235" s="6" t="s">
        <v>153</v>
      </c>
      <c r="C235" s="7"/>
      <c r="D235" s="7"/>
      <c r="E235" s="7"/>
      <c r="F235" s="7"/>
      <c r="G235" s="7"/>
      <c r="H235" s="7"/>
      <c r="I235" s="7"/>
      <c r="J235" s="7"/>
      <c r="K235" s="16">
        <v>150</v>
      </c>
      <c r="L235" s="8">
        <v>2</v>
      </c>
      <c r="M235" s="7"/>
      <c r="N235" s="7"/>
      <c r="O235" s="7"/>
      <c r="P235" s="7"/>
      <c r="Q235" s="7"/>
      <c r="R235" s="8">
        <f t="shared" si="39"/>
        <v>152</v>
      </c>
      <c r="S235" s="8">
        <f t="shared" si="40"/>
        <v>152</v>
      </c>
      <c r="T235" s="9">
        <f t="shared" si="41"/>
        <v>1</v>
      </c>
      <c r="U235" s="7"/>
      <c r="W235" s="8"/>
      <c r="X235" s="9"/>
    </row>
    <row r="238" spans="1:24" x14ac:dyDescent="0.25">
      <c r="A238" s="7"/>
      <c r="B238" s="10" t="s">
        <v>56</v>
      </c>
      <c r="C238" s="7"/>
      <c r="D238" s="8">
        <v>96</v>
      </c>
      <c r="E238" s="8">
        <v>327</v>
      </c>
      <c r="F238" s="8">
        <v>525</v>
      </c>
      <c r="G238" s="8">
        <v>122</v>
      </c>
      <c r="H238" s="8">
        <v>3915</v>
      </c>
      <c r="I238" s="8">
        <v>4985</v>
      </c>
      <c r="J238" s="8">
        <v>232</v>
      </c>
      <c r="K238" s="16">
        <f>SUM(K208:K235)</f>
        <v>132115</v>
      </c>
      <c r="L238" s="8">
        <v>22982</v>
      </c>
      <c r="M238" s="8">
        <v>8341</v>
      </c>
      <c r="N238" s="8">
        <v>2515</v>
      </c>
      <c r="O238" s="8">
        <v>1084</v>
      </c>
      <c r="P238" s="7"/>
      <c r="Q238" s="7"/>
      <c r="R238" s="8">
        <f>SUM(J238:O238)</f>
        <v>167269</v>
      </c>
      <c r="S238" s="8">
        <f t="shared" ref="S238" si="44">SUM(I238,R238)</f>
        <v>172254</v>
      </c>
      <c r="T238" s="9">
        <f t="shared" ref="T238" si="45">R238/S238</f>
        <v>0.97106017857350191</v>
      </c>
      <c r="U238" s="8"/>
      <c r="W238" s="8"/>
      <c r="X238" s="9"/>
    </row>
    <row r="239" spans="1:24" x14ac:dyDescent="0.25">
      <c r="A239" s="7"/>
      <c r="B239" s="10" t="s">
        <v>57</v>
      </c>
      <c r="C239" s="9">
        <v>0</v>
      </c>
      <c r="D239" s="11">
        <v>4.2999999999999997E-2</v>
      </c>
      <c r="E239" s="9">
        <v>0.11</v>
      </c>
      <c r="F239" s="11">
        <v>8.7999999999999995E-2</v>
      </c>
      <c r="G239" s="11">
        <v>0.19700000000000001</v>
      </c>
      <c r="H239" s="11">
        <v>0.34399999999999997</v>
      </c>
      <c r="I239" s="11">
        <v>0.191</v>
      </c>
      <c r="J239" s="11">
        <v>7.0000000000000001E-3</v>
      </c>
      <c r="K239" s="20">
        <f>K238/$I$303</f>
        <v>9.9852467912526777E-2</v>
      </c>
      <c r="L239" s="11">
        <v>0.13600000000000001</v>
      </c>
      <c r="M239" s="11">
        <v>0.16900000000000001</v>
      </c>
      <c r="N239" s="11">
        <v>0.13200000000000001</v>
      </c>
      <c r="O239" s="11">
        <v>0.11700000000000001</v>
      </c>
      <c r="P239" s="9">
        <v>0</v>
      </c>
      <c r="Q239" s="9">
        <v>0</v>
      </c>
      <c r="R239" s="11">
        <f>R238/$P$303</f>
        <v>0.1042212766699835</v>
      </c>
      <c r="S239" s="11">
        <f>S238/$Q$303</f>
        <v>0.10560927010208149</v>
      </c>
      <c r="T239" s="7"/>
      <c r="U239" s="11"/>
      <c r="W239" s="11"/>
      <c r="X239" s="7"/>
    </row>
    <row r="241" spans="1:24" ht="17.45" customHeight="1" x14ac:dyDescent="0.25">
      <c r="A241" s="22" t="s">
        <v>0</v>
      </c>
      <c r="B241" s="22"/>
      <c r="C241" s="22"/>
      <c r="D241" s="22"/>
      <c r="E241" s="22"/>
      <c r="F241" s="22"/>
      <c r="G241" s="22"/>
      <c r="H241" s="22"/>
      <c r="I241" s="22"/>
      <c r="J241" s="22"/>
      <c r="K241" s="22"/>
      <c r="L241" s="22"/>
      <c r="M241" s="22"/>
      <c r="N241" s="22"/>
      <c r="O241" s="22"/>
      <c r="P241" s="22"/>
      <c r="Q241" s="22"/>
      <c r="R241" s="22"/>
      <c r="S241" s="22"/>
      <c r="T241" s="22"/>
      <c r="U241" s="22"/>
      <c r="V241" s="22"/>
      <c r="W241" s="22"/>
      <c r="X241" s="22"/>
    </row>
    <row r="242" spans="1:24" ht="17.45" customHeight="1" x14ac:dyDescent="0.25">
      <c r="A242" s="22" t="s">
        <v>1</v>
      </c>
      <c r="B242" s="22"/>
      <c r="C242" s="22"/>
      <c r="D242" s="22"/>
      <c r="E242" s="22"/>
      <c r="F242" s="22"/>
      <c r="G242" s="22"/>
      <c r="H242" s="22"/>
      <c r="I242" s="22"/>
      <c r="J242" s="22"/>
      <c r="K242" s="22"/>
      <c r="L242" s="22"/>
      <c r="M242" s="22"/>
      <c r="N242" s="22"/>
      <c r="O242" s="22"/>
      <c r="P242" s="22"/>
      <c r="Q242" s="22"/>
      <c r="R242" s="22"/>
      <c r="S242" s="22"/>
      <c r="T242" s="22"/>
      <c r="U242" s="22"/>
    </row>
    <row r="245" spans="1:24" x14ac:dyDescent="0.25">
      <c r="A245" s="2" t="s">
        <v>3</v>
      </c>
      <c r="B245" s="1"/>
      <c r="C245" s="24" t="s">
        <v>154</v>
      </c>
      <c r="D245" s="24"/>
      <c r="E245" s="24"/>
      <c r="F245" s="24"/>
      <c r="G245" s="24"/>
      <c r="H245" s="24"/>
      <c r="I245" s="24"/>
      <c r="J245" s="24"/>
      <c r="K245" s="24"/>
      <c r="L245" s="24"/>
      <c r="M245" s="24"/>
      <c r="N245" s="24"/>
      <c r="O245" s="24"/>
      <c r="P245" s="24"/>
      <c r="Q245" s="24"/>
      <c r="R245" s="24"/>
      <c r="S245" s="24"/>
      <c r="T245" s="24"/>
      <c r="U245" s="24"/>
      <c r="V245" s="24"/>
      <c r="W245" s="24"/>
      <c r="X245" s="24"/>
    </row>
    <row r="246" spans="1:24" x14ac:dyDescent="0.25">
      <c r="A246" s="23" t="s">
        <v>2</v>
      </c>
      <c r="B246" s="23"/>
      <c r="C246" s="23"/>
    </row>
    <row r="248" spans="1:24" x14ac:dyDescent="0.25">
      <c r="A248" s="25"/>
      <c r="B248" s="25"/>
      <c r="C248" s="26" t="s">
        <v>5</v>
      </c>
      <c r="D248" s="26"/>
      <c r="E248" s="26"/>
      <c r="F248" s="26"/>
      <c r="G248" s="26"/>
      <c r="H248" s="26"/>
      <c r="I248" s="26"/>
      <c r="J248" s="26"/>
      <c r="K248" s="26" t="s">
        <v>6</v>
      </c>
      <c r="L248" s="26"/>
      <c r="M248" s="1"/>
      <c r="N248" s="3" t="s">
        <v>7</v>
      </c>
      <c r="O248" s="3" t="s">
        <v>7</v>
      </c>
      <c r="P248" s="3" t="s">
        <v>8</v>
      </c>
      <c r="Q248" s="3" t="s">
        <v>8</v>
      </c>
      <c r="R248" s="4"/>
      <c r="S248" s="4"/>
      <c r="T248" s="26"/>
      <c r="U248" s="26"/>
      <c r="V248" s="26"/>
      <c r="W248" s="26"/>
    </row>
    <row r="249" spans="1:24" x14ac:dyDescent="0.25">
      <c r="A249" s="25"/>
      <c r="B249" s="25"/>
      <c r="C249" s="26"/>
      <c r="D249" s="26"/>
      <c r="E249" s="26"/>
      <c r="F249" s="26"/>
      <c r="G249" s="26"/>
      <c r="H249" s="26"/>
      <c r="I249" s="26"/>
      <c r="J249" s="26"/>
      <c r="K249" s="26"/>
      <c r="L249" s="26"/>
      <c r="M249" s="1"/>
      <c r="N249" s="3" t="s">
        <v>9</v>
      </c>
      <c r="O249" s="3" t="s">
        <v>10</v>
      </c>
      <c r="P249" s="3" t="s">
        <v>11</v>
      </c>
      <c r="Q249" s="3" t="s">
        <v>12</v>
      </c>
      <c r="R249" s="27"/>
      <c r="S249" s="27"/>
      <c r="T249" s="26"/>
      <c r="U249" s="26"/>
      <c r="V249" s="26"/>
      <c r="W249" s="26"/>
    </row>
    <row r="250" spans="1:24" x14ac:dyDescent="0.25">
      <c r="A250" s="5" t="s">
        <v>13</v>
      </c>
      <c r="B250" s="5" t="s">
        <v>14</v>
      </c>
      <c r="C250" s="4"/>
      <c r="D250" s="3" t="s">
        <v>15</v>
      </c>
      <c r="E250" s="3" t="s">
        <v>9</v>
      </c>
      <c r="F250" s="3" t="s">
        <v>10</v>
      </c>
      <c r="G250" s="3" t="s">
        <v>16</v>
      </c>
      <c r="H250" s="4"/>
      <c r="I250" s="3" t="s">
        <v>17</v>
      </c>
      <c r="J250" s="3" t="s">
        <v>18</v>
      </c>
      <c r="K250" s="3" t="s">
        <v>173</v>
      </c>
      <c r="L250" s="3" t="s">
        <v>9</v>
      </c>
      <c r="M250" s="3" t="s">
        <v>10</v>
      </c>
      <c r="N250" s="3" t="s">
        <v>19</v>
      </c>
      <c r="O250" s="3" t="s">
        <v>19</v>
      </c>
      <c r="P250" s="3" t="s">
        <v>8</v>
      </c>
      <c r="Q250" s="3" t="s">
        <v>8</v>
      </c>
      <c r="R250" s="3" t="s">
        <v>17</v>
      </c>
      <c r="S250" s="4"/>
      <c r="T250" s="3" t="s">
        <v>20</v>
      </c>
      <c r="U250" s="4"/>
      <c r="V250" s="4"/>
      <c r="W250" s="4"/>
      <c r="X250" s="4"/>
    </row>
    <row r="251" spans="1:24" x14ac:dyDescent="0.25">
      <c r="A251" s="5" t="s">
        <v>21</v>
      </c>
      <c r="B251" s="5" t="s">
        <v>22</v>
      </c>
      <c r="C251" s="3" t="s">
        <v>23</v>
      </c>
      <c r="D251" s="3" t="s">
        <v>24</v>
      </c>
      <c r="E251" s="3" t="s">
        <v>25</v>
      </c>
      <c r="F251" s="3" t="s">
        <v>26</v>
      </c>
      <c r="G251" s="3" t="s">
        <v>27</v>
      </c>
      <c r="H251" s="3" t="s">
        <v>28</v>
      </c>
      <c r="I251" s="3" t="s">
        <v>29</v>
      </c>
      <c r="J251" s="3" t="s">
        <v>30</v>
      </c>
      <c r="K251" s="3" t="s">
        <v>174</v>
      </c>
      <c r="L251" s="3" t="s">
        <v>25</v>
      </c>
      <c r="M251" s="3" t="s">
        <v>26</v>
      </c>
      <c r="N251" s="3" t="s">
        <v>25</v>
      </c>
      <c r="O251" s="3" t="s">
        <v>26</v>
      </c>
      <c r="P251" s="3" t="s">
        <v>31</v>
      </c>
      <c r="Q251" s="3" t="s">
        <v>32</v>
      </c>
      <c r="R251" s="3" t="s">
        <v>6</v>
      </c>
      <c r="S251" s="3" t="s">
        <v>17</v>
      </c>
      <c r="T251" s="3" t="s">
        <v>6</v>
      </c>
      <c r="U251" s="3"/>
      <c r="V251" s="3"/>
      <c r="W251" s="3"/>
      <c r="X251" s="3"/>
    </row>
    <row r="254" spans="1:24" x14ac:dyDescent="0.25">
      <c r="A254" s="6">
        <v>401</v>
      </c>
      <c r="B254" s="6" t="s">
        <v>155</v>
      </c>
      <c r="C254" s="7"/>
      <c r="D254" s="7"/>
      <c r="E254" s="7"/>
      <c r="F254" s="7"/>
      <c r="G254" s="8">
        <v>2</v>
      </c>
      <c r="H254" s="7"/>
      <c r="I254" s="8">
        <v>2</v>
      </c>
      <c r="J254" s="7"/>
      <c r="K254" s="16">
        <v>40</v>
      </c>
      <c r="L254" s="7"/>
      <c r="M254" s="7"/>
      <c r="N254" s="7"/>
      <c r="O254" s="7"/>
      <c r="P254" s="7"/>
      <c r="Q254" s="7"/>
      <c r="R254" s="8">
        <f t="shared" ref="R254:R264" si="46">SUM(J254:O254)</f>
        <v>40</v>
      </c>
      <c r="S254" s="8">
        <f t="shared" ref="S254:S264" si="47">SUM(I254,R254)</f>
        <v>42</v>
      </c>
      <c r="T254" s="9">
        <f t="shared" ref="T254:T264" si="48">R254/S254</f>
        <v>0.95238095238095233</v>
      </c>
      <c r="U254" s="7"/>
      <c r="V254" s="7"/>
      <c r="W254" s="8"/>
      <c r="X254" s="9"/>
    </row>
    <row r="255" spans="1:24" x14ac:dyDescent="0.25">
      <c r="A255" s="6">
        <v>404</v>
      </c>
      <c r="B255" s="6" t="s">
        <v>156</v>
      </c>
      <c r="C255" s="7"/>
      <c r="D255" s="7"/>
      <c r="E255" s="7"/>
      <c r="F255" s="8">
        <v>1</v>
      </c>
      <c r="G255" s="7"/>
      <c r="H255" s="7"/>
      <c r="I255" s="8">
        <v>1</v>
      </c>
      <c r="J255" s="7"/>
      <c r="K255" s="16">
        <v>8</v>
      </c>
      <c r="L255" s="7"/>
      <c r="M255" s="8">
        <v>6</v>
      </c>
      <c r="N255" s="7"/>
      <c r="O255" s="7"/>
      <c r="P255" s="7"/>
      <c r="Q255" s="7"/>
      <c r="R255" s="8">
        <f t="shared" si="46"/>
        <v>14</v>
      </c>
      <c r="S255" s="8">
        <f t="shared" si="47"/>
        <v>15</v>
      </c>
      <c r="T255" s="9">
        <f t="shared" si="48"/>
        <v>0.93333333333333335</v>
      </c>
      <c r="U255" s="7"/>
      <c r="V255" s="7"/>
      <c r="W255" s="8"/>
      <c r="X255" s="9"/>
    </row>
    <row r="256" spans="1:24" x14ac:dyDescent="0.25">
      <c r="A256" s="6">
        <v>410</v>
      </c>
      <c r="B256" s="6" t="s">
        <v>157</v>
      </c>
      <c r="C256" s="7"/>
      <c r="D256" s="8">
        <v>186</v>
      </c>
      <c r="E256" s="8">
        <v>494</v>
      </c>
      <c r="F256" s="8">
        <v>493</v>
      </c>
      <c r="G256" s="8">
        <v>2</v>
      </c>
      <c r="H256" s="8">
        <v>234</v>
      </c>
      <c r="I256" s="8">
        <v>1409</v>
      </c>
      <c r="J256" s="8">
        <v>1309</v>
      </c>
      <c r="K256" s="19">
        <v>70302</v>
      </c>
      <c r="L256" s="8">
        <v>10629</v>
      </c>
      <c r="M256" s="8">
        <v>611</v>
      </c>
      <c r="N256" s="8">
        <v>1036</v>
      </c>
      <c r="O256" s="8">
        <v>20</v>
      </c>
      <c r="P256" s="7"/>
      <c r="Q256" s="7"/>
      <c r="R256" s="8">
        <f t="shared" si="46"/>
        <v>83907</v>
      </c>
      <c r="S256" s="8">
        <f t="shared" si="47"/>
        <v>85316</v>
      </c>
      <c r="T256" s="9">
        <f t="shared" si="48"/>
        <v>0.98348492662572085</v>
      </c>
      <c r="U256" s="8"/>
      <c r="V256" s="9"/>
      <c r="W256" s="8"/>
      <c r="X256" s="9"/>
    </row>
    <row r="257" spans="1:24" x14ac:dyDescent="0.25">
      <c r="A257" s="6">
        <v>414</v>
      </c>
      <c r="B257" s="6" t="s">
        <v>158</v>
      </c>
      <c r="C257" s="7"/>
      <c r="D257" s="7"/>
      <c r="E257" s="7"/>
      <c r="F257" s="8">
        <v>1</v>
      </c>
      <c r="G257" s="7"/>
      <c r="H257" s="7"/>
      <c r="I257" s="8">
        <v>1</v>
      </c>
      <c r="J257" s="7"/>
      <c r="K257" s="16">
        <v>18</v>
      </c>
      <c r="L257" s="7"/>
      <c r="M257" s="8">
        <v>3</v>
      </c>
      <c r="N257" s="8">
        <v>1</v>
      </c>
      <c r="O257" s="8">
        <v>1</v>
      </c>
      <c r="P257" s="7"/>
      <c r="Q257" s="7"/>
      <c r="R257" s="8">
        <f t="shared" si="46"/>
        <v>23</v>
      </c>
      <c r="S257" s="8">
        <f t="shared" si="47"/>
        <v>24</v>
      </c>
      <c r="T257" s="9">
        <f t="shared" si="48"/>
        <v>0.95833333333333337</v>
      </c>
      <c r="U257" s="7"/>
      <c r="V257" s="7"/>
      <c r="W257" s="8"/>
      <c r="X257" s="9"/>
    </row>
    <row r="258" spans="1:24" x14ac:dyDescent="0.25">
      <c r="A258" s="6">
        <v>417</v>
      </c>
      <c r="B258" s="6" t="s">
        <v>159</v>
      </c>
      <c r="C258" s="7"/>
      <c r="D258" s="7"/>
      <c r="E258" s="7"/>
      <c r="F258" s="8">
        <v>56</v>
      </c>
      <c r="G258" s="8">
        <v>16</v>
      </c>
      <c r="H258" s="8">
        <v>39</v>
      </c>
      <c r="I258" s="8">
        <v>111</v>
      </c>
      <c r="J258" s="7"/>
      <c r="K258" s="16">
        <v>349042</v>
      </c>
      <c r="L258" s="8">
        <v>8840</v>
      </c>
      <c r="M258" s="8">
        <v>1221</v>
      </c>
      <c r="N258" s="8">
        <v>307</v>
      </c>
      <c r="O258" s="8">
        <v>40</v>
      </c>
      <c r="P258" s="7"/>
      <c r="Q258" s="7"/>
      <c r="R258" s="8">
        <f t="shared" si="46"/>
        <v>359450</v>
      </c>
      <c r="S258" s="8">
        <f t="shared" si="47"/>
        <v>359561</v>
      </c>
      <c r="T258" s="9">
        <f t="shared" si="48"/>
        <v>0.99969129021223102</v>
      </c>
      <c r="U258" s="8"/>
      <c r="V258" s="9"/>
      <c r="W258" s="8"/>
      <c r="X258" s="9"/>
    </row>
    <row r="259" spans="1:24" x14ac:dyDescent="0.25">
      <c r="A259" s="6">
        <v>425</v>
      </c>
      <c r="B259" s="6" t="s">
        <v>160</v>
      </c>
      <c r="C259" s="7"/>
      <c r="D259" s="7"/>
      <c r="E259" s="7"/>
      <c r="F259" s="8">
        <v>2</v>
      </c>
      <c r="G259" s="7"/>
      <c r="H259" s="7"/>
      <c r="I259" s="8">
        <v>2</v>
      </c>
      <c r="J259" s="7"/>
      <c r="K259" s="16">
        <v>2</v>
      </c>
      <c r="L259" s="7"/>
      <c r="M259" s="7"/>
      <c r="N259" s="7"/>
      <c r="O259" s="7"/>
      <c r="P259" s="7"/>
      <c r="Q259" s="7"/>
      <c r="R259" s="8">
        <f t="shared" si="46"/>
        <v>2</v>
      </c>
      <c r="S259" s="8">
        <f t="shared" si="47"/>
        <v>4</v>
      </c>
      <c r="T259" s="9">
        <f t="shared" si="48"/>
        <v>0.5</v>
      </c>
      <c r="U259" s="7"/>
      <c r="V259" s="7"/>
      <c r="W259" s="8"/>
      <c r="X259" s="9"/>
    </row>
    <row r="260" spans="1:24" x14ac:dyDescent="0.25">
      <c r="A260" s="6">
        <v>427</v>
      </c>
      <c r="B260" s="6" t="s">
        <v>161</v>
      </c>
      <c r="C260" s="7"/>
      <c r="D260" s="8">
        <v>6</v>
      </c>
      <c r="E260" s="8">
        <v>265</v>
      </c>
      <c r="F260" s="8">
        <v>135</v>
      </c>
      <c r="G260" s="8">
        <v>12</v>
      </c>
      <c r="H260" s="8">
        <v>527</v>
      </c>
      <c r="I260" s="8">
        <v>945</v>
      </c>
      <c r="J260" s="8">
        <v>728</v>
      </c>
      <c r="K260" s="16">
        <v>58130</v>
      </c>
      <c r="L260" s="8">
        <v>3614</v>
      </c>
      <c r="M260" s="8">
        <v>5</v>
      </c>
      <c r="N260" s="8">
        <v>964</v>
      </c>
      <c r="O260" s="7"/>
      <c r="P260" s="7"/>
      <c r="Q260" s="7"/>
      <c r="R260" s="8">
        <f t="shared" si="46"/>
        <v>63441</v>
      </c>
      <c r="S260" s="8">
        <f t="shared" si="47"/>
        <v>64386</v>
      </c>
      <c r="T260" s="9">
        <f t="shared" si="48"/>
        <v>0.98532289628180036</v>
      </c>
      <c r="U260" s="8"/>
      <c r="V260" s="9"/>
      <c r="W260" s="8"/>
      <c r="X260" s="9"/>
    </row>
    <row r="261" spans="1:24" x14ac:dyDescent="0.25">
      <c r="A261" s="6">
        <v>457</v>
      </c>
      <c r="B261" s="6" t="s">
        <v>162</v>
      </c>
      <c r="C261" s="7"/>
      <c r="D261" s="7"/>
      <c r="E261" s="7"/>
      <c r="F261" s="7"/>
      <c r="G261" s="7"/>
      <c r="H261" s="8">
        <v>2</v>
      </c>
      <c r="I261" s="8">
        <v>2</v>
      </c>
      <c r="J261" s="7"/>
      <c r="K261" s="16">
        <v>179</v>
      </c>
      <c r="L261" s="8">
        <v>3</v>
      </c>
      <c r="M261" s="8">
        <v>22</v>
      </c>
      <c r="N261" s="8">
        <v>5</v>
      </c>
      <c r="O261" s="8">
        <v>3</v>
      </c>
      <c r="P261" s="7"/>
      <c r="Q261" s="7"/>
      <c r="R261" s="8">
        <f t="shared" si="46"/>
        <v>212</v>
      </c>
      <c r="S261" s="8">
        <f t="shared" si="47"/>
        <v>214</v>
      </c>
      <c r="T261" s="9">
        <f t="shared" si="48"/>
        <v>0.99065420560747663</v>
      </c>
      <c r="U261" s="7"/>
      <c r="V261" s="7"/>
      <c r="W261" s="8"/>
      <c r="X261" s="9"/>
    </row>
    <row r="262" spans="1:24" x14ac:dyDescent="0.25">
      <c r="A262" s="6">
        <v>471</v>
      </c>
      <c r="B262" s="6" t="s">
        <v>163</v>
      </c>
      <c r="C262" s="7"/>
      <c r="D262" s="7"/>
      <c r="E262" s="7"/>
      <c r="F262" s="7"/>
      <c r="G262" s="7"/>
      <c r="H262" s="7"/>
      <c r="I262" s="7"/>
      <c r="J262" s="7"/>
      <c r="K262" s="16">
        <v>6</v>
      </c>
      <c r="L262" s="7"/>
      <c r="M262" s="8">
        <v>1</v>
      </c>
      <c r="N262" s="7"/>
      <c r="O262" s="8">
        <v>1</v>
      </c>
      <c r="P262" s="7"/>
      <c r="Q262" s="7"/>
      <c r="R262" s="8">
        <f t="shared" si="46"/>
        <v>8</v>
      </c>
      <c r="S262" s="8">
        <f t="shared" si="47"/>
        <v>8</v>
      </c>
      <c r="T262" s="9">
        <f t="shared" si="48"/>
        <v>1</v>
      </c>
      <c r="U262" s="7"/>
      <c r="V262" s="7"/>
      <c r="W262" s="8"/>
      <c r="X262" s="9"/>
    </row>
    <row r="263" spans="1:24" x14ac:dyDescent="0.25">
      <c r="A263" s="6">
        <v>476</v>
      </c>
      <c r="B263" s="6" t="s">
        <v>164</v>
      </c>
      <c r="C263" s="7"/>
      <c r="D263" s="7"/>
      <c r="E263" s="7"/>
      <c r="F263" s="7"/>
      <c r="G263" s="7"/>
      <c r="H263" s="8">
        <v>2</v>
      </c>
      <c r="I263" s="8">
        <v>2</v>
      </c>
      <c r="J263" s="7"/>
      <c r="K263" s="16">
        <v>63</v>
      </c>
      <c r="L263" s="7"/>
      <c r="M263" s="8">
        <v>7</v>
      </c>
      <c r="N263" s="8">
        <v>1</v>
      </c>
      <c r="O263" s="8">
        <v>4</v>
      </c>
      <c r="P263" s="7"/>
      <c r="Q263" s="7"/>
      <c r="R263" s="8">
        <f t="shared" si="46"/>
        <v>75</v>
      </c>
      <c r="S263" s="8">
        <f t="shared" si="47"/>
        <v>77</v>
      </c>
      <c r="T263" s="9">
        <f t="shared" si="48"/>
        <v>0.97402597402597402</v>
      </c>
      <c r="U263" s="7"/>
      <c r="V263" s="7"/>
      <c r="W263" s="8"/>
      <c r="X263" s="9"/>
    </row>
    <row r="264" spans="1:24" x14ac:dyDescent="0.25">
      <c r="A264" s="6">
        <v>492</v>
      </c>
      <c r="B264" s="6" t="s">
        <v>165</v>
      </c>
      <c r="C264" s="7"/>
      <c r="D264" s="8">
        <v>4</v>
      </c>
      <c r="E264" s="7"/>
      <c r="F264" s="8">
        <v>1</v>
      </c>
      <c r="G264" s="8">
        <v>2</v>
      </c>
      <c r="H264" s="7"/>
      <c r="I264" s="8">
        <v>7</v>
      </c>
      <c r="J264" s="7"/>
      <c r="K264" s="16">
        <v>1062</v>
      </c>
      <c r="L264" s="8">
        <v>2</v>
      </c>
      <c r="M264" s="8">
        <v>21</v>
      </c>
      <c r="N264" s="8">
        <v>2</v>
      </c>
      <c r="O264" s="8">
        <v>15</v>
      </c>
      <c r="P264" s="7"/>
      <c r="Q264" s="7"/>
      <c r="R264" s="8">
        <f t="shared" si="46"/>
        <v>1102</v>
      </c>
      <c r="S264" s="8">
        <f t="shared" si="47"/>
        <v>1109</v>
      </c>
      <c r="T264" s="9">
        <f t="shared" si="48"/>
        <v>0.99368800721370609</v>
      </c>
      <c r="U264" s="7"/>
      <c r="V264" s="7"/>
      <c r="W264" s="8"/>
      <c r="X264" s="9"/>
    </row>
    <row r="265" spans="1:24" x14ac:dyDescent="0.25">
      <c r="K265" s="16"/>
    </row>
    <row r="266" spans="1:24" x14ac:dyDescent="0.25">
      <c r="K266" s="16"/>
    </row>
    <row r="267" spans="1:24" x14ac:dyDescent="0.25">
      <c r="A267" s="7"/>
      <c r="B267" s="10" t="s">
        <v>56</v>
      </c>
      <c r="C267" s="7"/>
      <c r="D267" s="8">
        <v>196</v>
      </c>
      <c r="E267" s="8">
        <v>759</v>
      </c>
      <c r="F267" s="8">
        <v>689</v>
      </c>
      <c r="G267" s="8">
        <v>34</v>
      </c>
      <c r="H267" s="8">
        <v>804</v>
      </c>
      <c r="I267" s="8">
        <v>2482</v>
      </c>
      <c r="J267" s="8">
        <v>2037</v>
      </c>
      <c r="K267" s="16">
        <f>SUM(K254:K264)</f>
        <v>478852</v>
      </c>
      <c r="L267" s="8">
        <v>23088</v>
      </c>
      <c r="M267" s="8">
        <v>1897</v>
      </c>
      <c r="N267" s="8">
        <v>2316</v>
      </c>
      <c r="O267" s="8">
        <v>84</v>
      </c>
      <c r="P267" s="7"/>
      <c r="Q267" s="7"/>
      <c r="R267" s="8">
        <f t="shared" ref="R267" si="49">SUM(J267:O267)</f>
        <v>508274</v>
      </c>
      <c r="S267" s="8">
        <f t="shared" ref="S267" si="50">SUM(I267,R267)</f>
        <v>510756</v>
      </c>
      <c r="T267" s="9">
        <f t="shared" ref="T267" si="51">R267/S267</f>
        <v>0.99514053677294045</v>
      </c>
      <c r="U267" s="8"/>
      <c r="V267" s="9"/>
      <c r="W267" s="8"/>
      <c r="X267" s="9"/>
    </row>
    <row r="268" spans="1:24" x14ac:dyDescent="0.25">
      <c r="A268" s="7"/>
      <c r="B268" s="10" t="s">
        <v>57</v>
      </c>
      <c r="C268" s="9">
        <v>0</v>
      </c>
      <c r="D268" s="11">
        <v>8.7999999999999995E-2</v>
      </c>
      <c r="E268" s="11">
        <v>0.255</v>
      </c>
      <c r="F268" s="11">
        <v>0.115</v>
      </c>
      <c r="G268" s="11">
        <v>5.5E-2</v>
      </c>
      <c r="H268" s="11">
        <v>7.0999999999999994E-2</v>
      </c>
      <c r="I268" s="11">
        <v>9.5000000000000001E-2</v>
      </c>
      <c r="J268" s="11">
        <v>5.8000000000000003E-2</v>
      </c>
      <c r="K268" s="20">
        <f>K267/$I$303</f>
        <v>0.36191616368201396</v>
      </c>
      <c r="L268" s="11">
        <v>0.13600000000000001</v>
      </c>
      <c r="M268" s="11">
        <v>3.7999999999999999E-2</v>
      </c>
      <c r="N268" s="11">
        <v>0.121</v>
      </c>
      <c r="O268" s="11">
        <v>8.9999999999999993E-3</v>
      </c>
      <c r="P268" s="9">
        <v>0</v>
      </c>
      <c r="Q268" s="9">
        <v>0</v>
      </c>
      <c r="R268" s="11">
        <f>R267/$P$303</f>
        <v>0.31669326162145522</v>
      </c>
      <c r="S268" s="11">
        <f>S267/$Q$303</f>
        <v>0.31314551975721161</v>
      </c>
      <c r="T268" s="7"/>
      <c r="U268" s="11"/>
      <c r="V268" s="7"/>
      <c r="W268" s="11"/>
      <c r="X268" s="7"/>
    </row>
    <row r="270" spans="1:24" ht="17.45" customHeight="1" x14ac:dyDescent="0.25">
      <c r="A270" s="22" t="s">
        <v>0</v>
      </c>
      <c r="B270" s="22"/>
      <c r="C270" s="22"/>
      <c r="D270" s="22"/>
      <c r="E270" s="22"/>
      <c r="F270" s="22"/>
      <c r="G270" s="22"/>
      <c r="H270" s="22"/>
      <c r="I270" s="22"/>
      <c r="J270" s="22"/>
      <c r="K270" s="22"/>
      <c r="L270" s="22"/>
      <c r="M270" s="22"/>
      <c r="N270" s="22"/>
      <c r="O270" s="22"/>
      <c r="P270" s="22"/>
      <c r="Q270" s="22"/>
      <c r="R270" s="22"/>
      <c r="S270" s="22"/>
      <c r="T270" s="22"/>
      <c r="U270" s="22"/>
      <c r="V270" s="22"/>
      <c r="W270" s="22"/>
      <c r="X270" s="22"/>
    </row>
    <row r="271" spans="1:24" ht="17.45" customHeight="1" x14ac:dyDescent="0.25">
      <c r="A271" s="22" t="s">
        <v>1</v>
      </c>
      <c r="B271" s="22"/>
      <c r="C271" s="22"/>
      <c r="D271" s="22"/>
      <c r="E271" s="22"/>
      <c r="F271" s="22"/>
      <c r="G271" s="22"/>
      <c r="H271" s="22"/>
      <c r="I271" s="22"/>
      <c r="J271" s="22"/>
      <c r="K271" s="22"/>
      <c r="L271" s="22"/>
      <c r="M271" s="22"/>
      <c r="N271" s="22"/>
      <c r="O271" s="22"/>
      <c r="P271" s="22"/>
      <c r="Q271" s="22"/>
      <c r="R271" s="22"/>
      <c r="S271" s="22"/>
      <c r="T271" s="22"/>
      <c r="U271" s="22"/>
    </row>
    <row r="274" spans="1:24" x14ac:dyDescent="0.25">
      <c r="A274" s="2" t="s">
        <v>3</v>
      </c>
      <c r="B274" s="1"/>
      <c r="C274" s="24" t="s">
        <v>166</v>
      </c>
      <c r="D274" s="24"/>
      <c r="E274" s="24"/>
      <c r="F274" s="24"/>
      <c r="G274" s="24"/>
      <c r="H274" s="24"/>
      <c r="I274" s="24"/>
      <c r="J274" s="24"/>
      <c r="K274" s="24"/>
      <c r="L274" s="24"/>
      <c r="M274" s="24"/>
      <c r="N274" s="24"/>
      <c r="O274" s="24"/>
      <c r="P274" s="24"/>
      <c r="Q274" s="24"/>
      <c r="R274" s="24"/>
      <c r="S274" s="24"/>
      <c r="T274" s="24"/>
      <c r="U274" s="24"/>
      <c r="V274" s="24"/>
      <c r="W274" s="24"/>
      <c r="X274" s="24"/>
    </row>
    <row r="275" spans="1:24" x14ac:dyDescent="0.25">
      <c r="A275" s="23" t="s">
        <v>2</v>
      </c>
      <c r="B275" s="23"/>
      <c r="C275" s="23"/>
    </row>
    <row r="277" spans="1:24" x14ac:dyDescent="0.25">
      <c r="A277" s="25"/>
      <c r="B277" s="25"/>
      <c r="C277" s="26" t="s">
        <v>5</v>
      </c>
      <c r="D277" s="26"/>
      <c r="E277" s="26"/>
      <c r="F277" s="26"/>
      <c r="G277" s="26"/>
      <c r="H277" s="26"/>
      <c r="I277" s="26"/>
      <c r="J277" s="26"/>
      <c r="K277" s="26" t="s">
        <v>6</v>
      </c>
      <c r="L277" s="26"/>
      <c r="M277" s="1"/>
      <c r="N277" s="3" t="s">
        <v>7</v>
      </c>
      <c r="O277" s="3" t="s">
        <v>7</v>
      </c>
      <c r="P277" s="3" t="s">
        <v>8</v>
      </c>
      <c r="Q277" s="3" t="s">
        <v>8</v>
      </c>
      <c r="R277" s="4"/>
      <c r="S277" s="4"/>
      <c r="T277" s="26"/>
      <c r="U277" s="26"/>
      <c r="V277" s="26"/>
      <c r="W277" s="26"/>
    </row>
    <row r="278" spans="1:24" x14ac:dyDescent="0.25">
      <c r="A278" s="25"/>
      <c r="B278" s="25"/>
      <c r="C278" s="26"/>
      <c r="D278" s="26"/>
      <c r="E278" s="26"/>
      <c r="F278" s="26"/>
      <c r="G278" s="26"/>
      <c r="H278" s="26"/>
      <c r="I278" s="26"/>
      <c r="J278" s="26"/>
      <c r="K278" s="26"/>
      <c r="L278" s="26"/>
      <c r="M278" s="1"/>
      <c r="N278" s="3" t="s">
        <v>9</v>
      </c>
      <c r="O278" s="3" t="s">
        <v>10</v>
      </c>
      <c r="P278" s="3" t="s">
        <v>11</v>
      </c>
      <c r="Q278" s="3" t="s">
        <v>12</v>
      </c>
      <c r="R278" s="27"/>
      <c r="S278" s="27"/>
      <c r="T278" s="26"/>
      <c r="U278" s="26"/>
      <c r="V278" s="26"/>
      <c r="W278" s="26"/>
    </row>
    <row r="279" spans="1:24" x14ac:dyDescent="0.25">
      <c r="A279" s="5" t="s">
        <v>13</v>
      </c>
      <c r="B279" s="5" t="s">
        <v>14</v>
      </c>
      <c r="C279" s="4"/>
      <c r="D279" s="3" t="s">
        <v>15</v>
      </c>
      <c r="E279" s="3" t="s">
        <v>9</v>
      </c>
      <c r="F279" s="3" t="s">
        <v>10</v>
      </c>
      <c r="G279" s="3" t="s">
        <v>16</v>
      </c>
      <c r="H279" s="4"/>
      <c r="I279" s="3" t="s">
        <v>17</v>
      </c>
      <c r="J279" s="3" t="s">
        <v>18</v>
      </c>
      <c r="K279" s="3" t="s">
        <v>173</v>
      </c>
      <c r="L279" s="3" t="s">
        <v>9</v>
      </c>
      <c r="M279" s="3" t="s">
        <v>10</v>
      </c>
      <c r="N279" s="3" t="s">
        <v>19</v>
      </c>
      <c r="O279" s="3" t="s">
        <v>19</v>
      </c>
      <c r="P279" s="3" t="s">
        <v>8</v>
      </c>
      <c r="Q279" s="3" t="s">
        <v>8</v>
      </c>
      <c r="R279" s="3" t="s">
        <v>17</v>
      </c>
      <c r="S279" s="4"/>
      <c r="T279" s="3" t="s">
        <v>20</v>
      </c>
      <c r="U279" s="4"/>
      <c r="V279" s="4"/>
      <c r="W279" s="4"/>
      <c r="X279" s="4"/>
    </row>
    <row r="280" spans="1:24" x14ac:dyDescent="0.25">
      <c r="A280" s="5" t="s">
        <v>21</v>
      </c>
      <c r="B280" s="5" t="s">
        <v>22</v>
      </c>
      <c r="C280" s="3" t="s">
        <v>23</v>
      </c>
      <c r="D280" s="3" t="s">
        <v>24</v>
      </c>
      <c r="E280" s="3" t="s">
        <v>25</v>
      </c>
      <c r="F280" s="3" t="s">
        <v>26</v>
      </c>
      <c r="G280" s="3" t="s">
        <v>27</v>
      </c>
      <c r="H280" s="3" t="s">
        <v>28</v>
      </c>
      <c r="I280" s="3" t="s">
        <v>29</v>
      </c>
      <c r="J280" s="3" t="s">
        <v>30</v>
      </c>
      <c r="K280" s="3" t="s">
        <v>174</v>
      </c>
      <c r="L280" s="3" t="s">
        <v>25</v>
      </c>
      <c r="M280" s="3" t="s">
        <v>26</v>
      </c>
      <c r="N280" s="3" t="s">
        <v>25</v>
      </c>
      <c r="O280" s="3" t="s">
        <v>26</v>
      </c>
      <c r="P280" s="3" t="s">
        <v>31</v>
      </c>
      <c r="Q280" s="3" t="s">
        <v>32</v>
      </c>
      <c r="R280" s="3" t="s">
        <v>6</v>
      </c>
      <c r="S280" s="3" t="s">
        <v>17</v>
      </c>
      <c r="T280" s="3" t="s">
        <v>6</v>
      </c>
      <c r="U280" s="3"/>
      <c r="V280" s="3"/>
      <c r="W280" s="3"/>
      <c r="X280" s="3"/>
    </row>
    <row r="283" spans="1:24" x14ac:dyDescent="0.25">
      <c r="A283" s="6">
        <v>423</v>
      </c>
      <c r="B283" s="6" t="s">
        <v>167</v>
      </c>
      <c r="C283" s="7"/>
      <c r="D283" s="8">
        <v>20</v>
      </c>
      <c r="E283" s="7"/>
      <c r="F283" s="8">
        <v>1</v>
      </c>
      <c r="G283" s="7"/>
      <c r="H283" s="8">
        <v>20</v>
      </c>
      <c r="I283" s="8">
        <v>41</v>
      </c>
      <c r="J283" s="7"/>
      <c r="K283" s="16">
        <v>943</v>
      </c>
      <c r="L283" s="8">
        <v>19</v>
      </c>
      <c r="M283" s="8">
        <v>46</v>
      </c>
      <c r="N283" s="8">
        <v>8</v>
      </c>
      <c r="O283" s="8">
        <v>12</v>
      </c>
      <c r="P283" s="7"/>
      <c r="Q283" s="7"/>
      <c r="R283" s="8">
        <f t="shared" ref="R283:R288" si="52">SUM(J283:O283)</f>
        <v>1028</v>
      </c>
      <c r="S283" s="8">
        <f t="shared" ref="S283:S288" si="53">SUM(I283,R283)</f>
        <v>1069</v>
      </c>
      <c r="T283" s="9">
        <f t="shared" ref="T283:T288" si="54">R283/S283</f>
        <v>0.96164639850327405</v>
      </c>
      <c r="U283" s="7"/>
      <c r="V283" s="7"/>
      <c r="W283" s="8"/>
      <c r="X283" s="9"/>
    </row>
    <row r="284" spans="1:24" x14ac:dyDescent="0.25">
      <c r="A284" s="6">
        <v>440</v>
      </c>
      <c r="B284" s="6" t="s">
        <v>168</v>
      </c>
      <c r="C284" s="7"/>
      <c r="D284" s="8">
        <v>22</v>
      </c>
      <c r="E284" s="8">
        <v>487</v>
      </c>
      <c r="F284" s="8">
        <v>212</v>
      </c>
      <c r="G284" s="8">
        <v>80</v>
      </c>
      <c r="H284" s="8">
        <v>212</v>
      </c>
      <c r="I284" s="8">
        <v>1013</v>
      </c>
      <c r="J284" s="8">
        <v>4800</v>
      </c>
      <c r="K284" s="16">
        <v>128870</v>
      </c>
      <c r="L284" s="8">
        <v>8771</v>
      </c>
      <c r="M284" s="8">
        <v>3</v>
      </c>
      <c r="N284" s="8">
        <v>2507</v>
      </c>
      <c r="O284" s="7"/>
      <c r="P284" s="7"/>
      <c r="Q284" s="7"/>
      <c r="R284" s="8">
        <f t="shared" si="52"/>
        <v>144951</v>
      </c>
      <c r="S284" s="8">
        <f t="shared" si="53"/>
        <v>145964</v>
      </c>
      <c r="T284" s="9">
        <f t="shared" si="54"/>
        <v>0.99305993258611713</v>
      </c>
      <c r="U284" s="8"/>
      <c r="V284" s="9"/>
      <c r="W284" s="8"/>
      <c r="X284" s="9"/>
    </row>
    <row r="285" spans="1:24" x14ac:dyDescent="0.25">
      <c r="A285" s="6">
        <v>446</v>
      </c>
      <c r="B285" s="6" t="s">
        <v>169</v>
      </c>
      <c r="C285" s="7"/>
      <c r="D285" s="7"/>
      <c r="E285" s="7"/>
      <c r="F285" s="7"/>
      <c r="G285" s="7"/>
      <c r="H285" s="8">
        <v>102</v>
      </c>
      <c r="I285" s="8">
        <v>102</v>
      </c>
      <c r="J285" s="7"/>
      <c r="K285" s="16">
        <v>62</v>
      </c>
      <c r="L285" s="8">
        <v>3</v>
      </c>
      <c r="M285" s="8">
        <v>4</v>
      </c>
      <c r="N285" s="8">
        <v>5</v>
      </c>
      <c r="O285" s="8">
        <v>7</v>
      </c>
      <c r="P285" s="7"/>
      <c r="Q285" s="7"/>
      <c r="R285" s="8">
        <f t="shared" si="52"/>
        <v>81</v>
      </c>
      <c r="S285" s="8">
        <f t="shared" si="53"/>
        <v>183</v>
      </c>
      <c r="T285" s="9">
        <f t="shared" si="54"/>
        <v>0.44262295081967212</v>
      </c>
      <c r="U285" s="7"/>
      <c r="V285" s="7"/>
      <c r="W285" s="8"/>
      <c r="X285" s="9"/>
    </row>
    <row r="286" spans="1:24" ht="18" x14ac:dyDescent="0.25">
      <c r="A286" s="6">
        <v>452</v>
      </c>
      <c r="B286" s="6" t="s">
        <v>170</v>
      </c>
      <c r="C286" s="7"/>
      <c r="D286" s="7"/>
      <c r="E286" s="7"/>
      <c r="F286" s="7"/>
      <c r="G286" s="7"/>
      <c r="H286" s="8">
        <v>417</v>
      </c>
      <c r="I286" s="8">
        <v>417</v>
      </c>
      <c r="J286" s="7"/>
      <c r="K286" s="16">
        <v>712</v>
      </c>
      <c r="L286" s="8">
        <v>41</v>
      </c>
      <c r="M286" s="8">
        <v>2</v>
      </c>
      <c r="N286" s="8">
        <v>8</v>
      </c>
      <c r="O286" s="7"/>
      <c r="P286" s="7"/>
      <c r="Q286" s="7"/>
      <c r="R286" s="8">
        <f t="shared" si="52"/>
        <v>763</v>
      </c>
      <c r="S286" s="8">
        <f t="shared" si="53"/>
        <v>1180</v>
      </c>
      <c r="T286" s="9">
        <f t="shared" si="54"/>
        <v>0.64661016949152539</v>
      </c>
      <c r="U286" s="7"/>
      <c r="V286" s="7"/>
      <c r="W286" s="8"/>
      <c r="X286" s="9"/>
    </row>
    <row r="287" spans="1:24" ht="18" x14ac:dyDescent="0.25">
      <c r="A287" s="6">
        <v>454</v>
      </c>
      <c r="B287" s="6" t="s">
        <v>193</v>
      </c>
      <c r="C287" s="7"/>
      <c r="D287" s="7"/>
      <c r="E287" s="7"/>
      <c r="F287" s="7"/>
      <c r="G287" s="7"/>
      <c r="H287" s="8"/>
      <c r="I287" s="8"/>
      <c r="J287" s="7"/>
      <c r="K287" s="16">
        <v>1</v>
      </c>
      <c r="L287" s="8"/>
      <c r="M287" s="8"/>
      <c r="N287" s="8"/>
      <c r="O287" s="7"/>
      <c r="P287" s="7"/>
      <c r="Q287" s="7"/>
      <c r="R287" s="8">
        <f t="shared" ref="R287" si="55">SUM(J287:O287)</f>
        <v>1</v>
      </c>
      <c r="S287" s="8">
        <f t="shared" ref="S287" si="56">SUM(I287,R287)</f>
        <v>1</v>
      </c>
      <c r="T287" s="9">
        <f t="shared" ref="T287" si="57">R287/S287</f>
        <v>1</v>
      </c>
      <c r="U287" s="7"/>
      <c r="V287" s="7"/>
      <c r="W287" s="8"/>
      <c r="X287" s="9"/>
    </row>
    <row r="288" spans="1:24" ht="18" x14ac:dyDescent="0.25">
      <c r="A288" s="6">
        <v>453</v>
      </c>
      <c r="B288" s="6" t="s">
        <v>171</v>
      </c>
      <c r="C288" s="7"/>
      <c r="D288" s="8">
        <v>42</v>
      </c>
      <c r="E288" s="8">
        <v>574</v>
      </c>
      <c r="F288" s="8">
        <v>1131</v>
      </c>
      <c r="G288" s="8">
        <v>2</v>
      </c>
      <c r="H288" s="8">
        <v>289</v>
      </c>
      <c r="I288" s="8">
        <v>2038</v>
      </c>
      <c r="J288" s="8">
        <v>26401</v>
      </c>
      <c r="K288" s="16">
        <v>118968</v>
      </c>
      <c r="L288" s="8">
        <v>16421</v>
      </c>
      <c r="M288" s="8">
        <v>700</v>
      </c>
      <c r="N288" s="8">
        <v>1956</v>
      </c>
      <c r="O288" s="8">
        <v>1028</v>
      </c>
      <c r="P288" s="7"/>
      <c r="Q288" s="7"/>
      <c r="R288" s="8">
        <f t="shared" si="52"/>
        <v>165474</v>
      </c>
      <c r="S288" s="8">
        <f t="shared" si="53"/>
        <v>167512</v>
      </c>
      <c r="T288" s="9">
        <f t="shared" si="54"/>
        <v>0.98783370743588517</v>
      </c>
      <c r="U288" s="8"/>
      <c r="V288" s="9"/>
      <c r="W288" s="8"/>
      <c r="X288" s="9"/>
    </row>
    <row r="289" spans="1:24" x14ac:dyDescent="0.25">
      <c r="K289" s="16"/>
    </row>
    <row r="290" spans="1:24" x14ac:dyDescent="0.25">
      <c r="K290" s="16"/>
    </row>
    <row r="291" spans="1:24" x14ac:dyDescent="0.25">
      <c r="A291" s="7"/>
      <c r="B291" s="10" t="s">
        <v>56</v>
      </c>
      <c r="C291" s="7"/>
      <c r="D291" s="8">
        <v>84</v>
      </c>
      <c r="E291" s="8">
        <v>1061</v>
      </c>
      <c r="F291" s="8">
        <v>1344</v>
      </c>
      <c r="G291" s="8">
        <v>82</v>
      </c>
      <c r="H291" s="8">
        <v>1040</v>
      </c>
      <c r="I291" s="8">
        <v>3611</v>
      </c>
      <c r="J291" s="8">
        <v>31201</v>
      </c>
      <c r="K291" s="16">
        <f>SUM(K283:K288)</f>
        <v>249556</v>
      </c>
      <c r="L291" s="8">
        <v>25255</v>
      </c>
      <c r="M291" s="8">
        <v>755</v>
      </c>
      <c r="N291" s="8">
        <v>4484</v>
      </c>
      <c r="O291" s="8">
        <v>1047</v>
      </c>
      <c r="P291" s="7"/>
      <c r="Q291" s="7"/>
      <c r="R291" s="8">
        <f t="shared" ref="R291" si="58">SUM(J291:O291)</f>
        <v>312298</v>
      </c>
      <c r="S291" s="8">
        <f t="shared" ref="S291" si="59">SUM(I291,R291)</f>
        <v>315909</v>
      </c>
      <c r="T291" s="9">
        <f t="shared" ref="T291" si="60">R291/S291</f>
        <v>0.98856949311352316</v>
      </c>
      <c r="U291" s="8"/>
      <c r="V291" s="9"/>
      <c r="W291" s="8"/>
      <c r="X291" s="9"/>
    </row>
    <row r="292" spans="1:24" x14ac:dyDescent="0.25">
      <c r="A292" s="7"/>
      <c r="B292" s="10" t="s">
        <v>57</v>
      </c>
      <c r="C292" s="9">
        <v>0</v>
      </c>
      <c r="D292" s="11">
        <v>3.7999999999999999E-2</v>
      </c>
      <c r="E292" s="11">
        <v>0.35699999999999998</v>
      </c>
      <c r="F292" s="11">
        <v>0.22500000000000001</v>
      </c>
      <c r="G292" s="11">
        <v>0.13300000000000001</v>
      </c>
      <c r="H292" s="11">
        <v>9.0999999999999998E-2</v>
      </c>
      <c r="I292" s="11">
        <v>0.13800000000000001</v>
      </c>
      <c r="J292" s="11">
        <v>0.89600000000000002</v>
      </c>
      <c r="K292" s="20">
        <f>K291/$I$303</f>
        <v>0.18861433207719436</v>
      </c>
      <c r="L292" s="11">
        <v>0.14899999999999999</v>
      </c>
      <c r="M292" s="11">
        <v>1.4999999999999999E-2</v>
      </c>
      <c r="N292" s="11">
        <v>0.23400000000000001</v>
      </c>
      <c r="O292" s="11">
        <v>0.113</v>
      </c>
      <c r="P292" s="9">
        <v>0</v>
      </c>
      <c r="Q292" s="9">
        <v>0</v>
      </c>
      <c r="R292" s="11">
        <f>R291/$P$303</f>
        <v>0.1945853461279885</v>
      </c>
      <c r="S292" s="11">
        <f>S291/$Q$303</f>
        <v>0.19368443640599614</v>
      </c>
      <c r="T292" s="7"/>
      <c r="U292" s="11"/>
      <c r="V292" s="7"/>
      <c r="W292" s="11"/>
      <c r="X292" s="7"/>
    </row>
    <row r="294" spans="1:24" ht="17.45" customHeight="1" x14ac:dyDescent="0.25">
      <c r="A294" s="22" t="s">
        <v>172</v>
      </c>
      <c r="B294" s="22"/>
      <c r="C294" s="22"/>
      <c r="D294" s="22"/>
      <c r="E294" s="22"/>
      <c r="F294" s="22"/>
      <c r="G294" s="22"/>
      <c r="H294" s="22"/>
      <c r="I294" s="22"/>
      <c r="J294" s="22"/>
      <c r="K294" s="22"/>
      <c r="L294" s="22"/>
      <c r="M294" s="22"/>
      <c r="N294" s="22"/>
      <c r="O294" s="22"/>
      <c r="P294" s="22"/>
      <c r="Q294" s="22"/>
      <c r="R294" s="22"/>
      <c r="S294" s="22"/>
      <c r="T294" s="22"/>
      <c r="U294" s="22"/>
      <c r="V294" s="22"/>
      <c r="W294" s="22"/>
      <c r="X294" s="22"/>
    </row>
    <row r="297" spans="1:24" x14ac:dyDescent="0.25">
      <c r="A297" s="26" t="s">
        <v>5</v>
      </c>
      <c r="B297" s="26"/>
      <c r="C297" s="26"/>
      <c r="D297" s="26"/>
      <c r="E297" s="26"/>
      <c r="F297" s="26"/>
      <c r="G297" s="26"/>
      <c r="H297" s="26"/>
      <c r="I297" s="26" t="s">
        <v>6</v>
      </c>
      <c r="J297" s="26"/>
      <c r="K297" s="12"/>
      <c r="L297" s="3" t="s">
        <v>7</v>
      </c>
      <c r="M297" s="3" t="s">
        <v>7</v>
      </c>
      <c r="N297" s="3" t="s">
        <v>8</v>
      </c>
      <c r="O297" s="3" t="s">
        <v>8</v>
      </c>
      <c r="P297" s="4"/>
      <c r="Q297" s="4"/>
      <c r="R297" s="4"/>
      <c r="S297" s="26"/>
      <c r="T297" s="26"/>
      <c r="U297" s="26"/>
      <c r="V297" s="26"/>
    </row>
    <row r="298" spans="1:24" x14ac:dyDescent="0.25">
      <c r="A298" s="26"/>
      <c r="B298" s="26"/>
      <c r="C298" s="26"/>
      <c r="D298" s="26"/>
      <c r="E298" s="26"/>
      <c r="F298" s="26"/>
      <c r="G298" s="26"/>
      <c r="H298" s="26"/>
      <c r="I298" s="26"/>
      <c r="J298" s="26"/>
      <c r="K298" s="12"/>
      <c r="L298" s="3" t="s">
        <v>9</v>
      </c>
      <c r="M298" s="3" t="s">
        <v>10</v>
      </c>
      <c r="N298" s="3" t="s">
        <v>11</v>
      </c>
      <c r="O298" s="3" t="s">
        <v>12</v>
      </c>
      <c r="P298" s="4"/>
      <c r="Q298" s="4"/>
      <c r="R298" s="4"/>
      <c r="S298" s="26"/>
      <c r="T298" s="26"/>
      <c r="U298" s="26"/>
      <c r="V298" s="26"/>
    </row>
    <row r="299" spans="1:24" x14ac:dyDescent="0.25">
      <c r="A299" s="4"/>
      <c r="B299" s="3" t="s">
        <v>15</v>
      </c>
      <c r="C299" s="3" t="s">
        <v>9</v>
      </c>
      <c r="D299" s="3" t="s">
        <v>10</v>
      </c>
      <c r="E299" s="3" t="s">
        <v>16</v>
      </c>
      <c r="F299" s="4"/>
      <c r="G299" s="3" t="s">
        <v>17</v>
      </c>
      <c r="H299" s="3" t="s">
        <v>18</v>
      </c>
      <c r="I299" s="3" t="s">
        <v>173</v>
      </c>
      <c r="J299" s="3" t="s">
        <v>9</v>
      </c>
      <c r="K299" s="3" t="s">
        <v>10</v>
      </c>
      <c r="L299" s="3" t="s">
        <v>19</v>
      </c>
      <c r="M299" s="3" t="s">
        <v>19</v>
      </c>
      <c r="N299" s="3" t="s">
        <v>8</v>
      </c>
      <c r="O299" s="3" t="s">
        <v>8</v>
      </c>
      <c r="P299" s="3" t="s">
        <v>17</v>
      </c>
      <c r="Q299" s="4"/>
      <c r="R299" s="3" t="s">
        <v>20</v>
      </c>
      <c r="S299" s="4"/>
      <c r="T299" s="4"/>
      <c r="U299" s="4"/>
      <c r="V299" s="4"/>
    </row>
    <row r="300" spans="1:24" x14ac:dyDescent="0.25">
      <c r="A300" s="3" t="s">
        <v>23</v>
      </c>
      <c r="B300" s="3" t="s">
        <v>24</v>
      </c>
      <c r="C300" s="3" t="s">
        <v>25</v>
      </c>
      <c r="D300" s="3" t="s">
        <v>26</v>
      </c>
      <c r="E300" s="3" t="s">
        <v>27</v>
      </c>
      <c r="F300" s="3" t="s">
        <v>28</v>
      </c>
      <c r="G300" s="3" t="s">
        <v>29</v>
      </c>
      <c r="H300" s="3" t="s">
        <v>30</v>
      </c>
      <c r="I300" s="3" t="s">
        <v>174</v>
      </c>
      <c r="J300" s="3" t="s">
        <v>25</v>
      </c>
      <c r="K300" s="3" t="s">
        <v>26</v>
      </c>
      <c r="L300" s="3" t="s">
        <v>25</v>
      </c>
      <c r="M300" s="3" t="s">
        <v>26</v>
      </c>
      <c r="N300" s="3" t="s">
        <v>31</v>
      </c>
      <c r="O300" s="3" t="s">
        <v>32</v>
      </c>
      <c r="P300" s="3" t="s">
        <v>6</v>
      </c>
      <c r="Q300" s="3" t="s">
        <v>17</v>
      </c>
      <c r="R300" s="3" t="s">
        <v>6</v>
      </c>
      <c r="S300" s="3"/>
      <c r="T300" s="3"/>
      <c r="U300" s="3"/>
      <c r="V300" s="3"/>
    </row>
    <row r="303" spans="1:24" x14ac:dyDescent="0.25">
      <c r="A303" s="8">
        <v>2930</v>
      </c>
      <c r="B303" s="8">
        <v>2222</v>
      </c>
      <c r="C303" s="8">
        <v>2976</v>
      </c>
      <c r="D303" s="8">
        <v>5972</v>
      </c>
      <c r="E303" s="8">
        <v>618</v>
      </c>
      <c r="F303" s="8">
        <v>11391</v>
      </c>
      <c r="G303" s="13">
        <v>26109</v>
      </c>
      <c r="H303" s="8">
        <v>34829</v>
      </c>
      <c r="I303" s="16">
        <f>SUM(K41,K125,K100,K160,K192,K238,K267,K291)</f>
        <v>1323102</v>
      </c>
      <c r="J303" s="8">
        <v>169290</v>
      </c>
      <c r="K303" s="8">
        <v>49294</v>
      </c>
      <c r="L303" s="8">
        <v>19122</v>
      </c>
      <c r="M303" s="8">
        <v>9304</v>
      </c>
      <c r="N303" s="7"/>
      <c r="O303" s="7"/>
      <c r="P303" s="8">
        <f t="shared" ref="P303" si="61">SUM(H303:M303)</f>
        <v>1604941</v>
      </c>
      <c r="Q303" s="8">
        <f t="shared" ref="Q303" si="62">SUM(G303,P303)</f>
        <v>1631050</v>
      </c>
      <c r="R303" s="11">
        <f t="shared" ref="R303" si="63">P303/Q303</f>
        <v>0.98399252015572791</v>
      </c>
      <c r="S303" s="8"/>
      <c r="T303" s="11"/>
      <c r="U303" s="8"/>
      <c r="V303" s="11"/>
    </row>
  </sheetData>
  <mergeCells count="103">
    <mergeCell ref="A294:X294"/>
    <mergeCell ref="A297:H298"/>
    <mergeCell ref="I297:J298"/>
    <mergeCell ref="S297:T297"/>
    <mergeCell ref="U297:V297"/>
    <mergeCell ref="S298:T298"/>
    <mergeCell ref="U298:V298"/>
    <mergeCell ref="A277:B278"/>
    <mergeCell ref="C277:J278"/>
    <mergeCell ref="K277:L278"/>
    <mergeCell ref="T277:U277"/>
    <mergeCell ref="V277:W277"/>
    <mergeCell ref="R278:S278"/>
    <mergeCell ref="T278:U278"/>
    <mergeCell ref="V278:W278"/>
    <mergeCell ref="T249:U249"/>
    <mergeCell ref="V249:W249"/>
    <mergeCell ref="A270:X270"/>
    <mergeCell ref="A271:U271"/>
    <mergeCell ref="A275:C275"/>
    <mergeCell ref="C274:X274"/>
    <mergeCell ref="A241:X241"/>
    <mergeCell ref="A242:U242"/>
    <mergeCell ref="A246:C246"/>
    <mergeCell ref="C245:X245"/>
    <mergeCell ref="A248:B249"/>
    <mergeCell ref="C248:J249"/>
    <mergeCell ref="K248:L249"/>
    <mergeCell ref="T248:U248"/>
    <mergeCell ref="V248:W248"/>
    <mergeCell ref="R249:S249"/>
    <mergeCell ref="A202:B203"/>
    <mergeCell ref="C202:J203"/>
    <mergeCell ref="K202:L203"/>
    <mergeCell ref="T202:U202"/>
    <mergeCell ref="V202:W202"/>
    <mergeCell ref="R203:S203"/>
    <mergeCell ref="T203:U203"/>
    <mergeCell ref="V203:W203"/>
    <mergeCell ref="T171:U171"/>
    <mergeCell ref="V171:W171"/>
    <mergeCell ref="A195:X195"/>
    <mergeCell ref="A196:U196"/>
    <mergeCell ref="A200:C200"/>
    <mergeCell ref="C199:X199"/>
    <mergeCell ref="A163:X163"/>
    <mergeCell ref="A164:U164"/>
    <mergeCell ref="A168:C168"/>
    <mergeCell ref="C167:X167"/>
    <mergeCell ref="A170:B171"/>
    <mergeCell ref="C170:J171"/>
    <mergeCell ref="K170:L171"/>
    <mergeCell ref="T170:U170"/>
    <mergeCell ref="V170:W170"/>
    <mergeCell ref="R171:S171"/>
    <mergeCell ref="A135:B136"/>
    <mergeCell ref="C135:J136"/>
    <mergeCell ref="K135:L136"/>
    <mergeCell ref="T135:U135"/>
    <mergeCell ref="V135:W135"/>
    <mergeCell ref="R136:S136"/>
    <mergeCell ref="T136:U136"/>
    <mergeCell ref="V136:W136"/>
    <mergeCell ref="T111:U111"/>
    <mergeCell ref="V111:W111"/>
    <mergeCell ref="A128:X128"/>
    <mergeCell ref="A129:U129"/>
    <mergeCell ref="A133:C133"/>
    <mergeCell ref="C132:X132"/>
    <mergeCell ref="A103:X103"/>
    <mergeCell ref="A104:U104"/>
    <mergeCell ref="A108:C108"/>
    <mergeCell ref="C107:X107"/>
    <mergeCell ref="A110:B111"/>
    <mergeCell ref="C110:J111"/>
    <mergeCell ref="K110:L111"/>
    <mergeCell ref="T110:U110"/>
    <mergeCell ref="V110:W110"/>
    <mergeCell ref="R111:S111"/>
    <mergeCell ref="A51:B52"/>
    <mergeCell ref="C51:J52"/>
    <mergeCell ref="K51:L52"/>
    <mergeCell ref="T51:U51"/>
    <mergeCell ref="V51:W51"/>
    <mergeCell ref="R52:S52"/>
    <mergeCell ref="T52:U52"/>
    <mergeCell ref="V52:W52"/>
    <mergeCell ref="T9:U9"/>
    <mergeCell ref="V9:W9"/>
    <mergeCell ref="A44:X44"/>
    <mergeCell ref="A45:U45"/>
    <mergeCell ref="A49:C49"/>
    <mergeCell ref="C48:X48"/>
    <mergeCell ref="A1:X1"/>
    <mergeCell ref="A2:U2"/>
    <mergeCell ref="A6:C6"/>
    <mergeCell ref="C5:X5"/>
    <mergeCell ref="A8:B9"/>
    <mergeCell ref="C8:J9"/>
    <mergeCell ref="K8:L9"/>
    <mergeCell ref="T8:U8"/>
    <mergeCell ref="V8:W8"/>
    <mergeCell ref="R9:S9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Government of Canada / Gouvernement du Canada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Ladeinde, Idowu</dc:creator>
  <cp:lastModifiedBy>User</cp:lastModifiedBy>
  <dcterms:created xsi:type="dcterms:W3CDTF">2020-07-20T18:36:26Z</dcterms:created>
  <dcterms:modified xsi:type="dcterms:W3CDTF">2020-07-21T15:34:31Z</dcterms:modified>
</cp:coreProperties>
</file>