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4" i="1" l="1"/>
  <c r="R264" i="1"/>
  <c r="S236" i="1"/>
  <c r="R236" i="1"/>
  <c r="S189" i="1"/>
  <c r="R189" i="1"/>
  <c r="S156" i="1"/>
  <c r="R156" i="1"/>
  <c r="S120" i="1"/>
  <c r="R120" i="1"/>
  <c r="S97" i="1"/>
  <c r="R97" i="1"/>
  <c r="S40" i="1"/>
  <c r="R40" i="1"/>
  <c r="S289" i="1"/>
  <c r="R289" i="1"/>
  <c r="R56" i="1"/>
  <c r="S56" i="1"/>
  <c r="T56" i="1" s="1"/>
  <c r="R57" i="1"/>
  <c r="S57" i="1" s="1"/>
  <c r="T57" i="1" s="1"/>
  <c r="R58" i="1"/>
  <c r="R59" i="1"/>
  <c r="S59" i="1" s="1"/>
  <c r="T59" i="1" s="1"/>
  <c r="R60" i="1"/>
  <c r="S60" i="1"/>
  <c r="T60" i="1"/>
  <c r="R61" i="1"/>
  <c r="S61" i="1" s="1"/>
  <c r="R62" i="1"/>
  <c r="S62" i="1"/>
  <c r="T62" i="1" s="1"/>
  <c r="R63" i="1"/>
  <c r="S63" i="1"/>
  <c r="T63" i="1" s="1"/>
  <c r="R64" i="1"/>
  <c r="S64" i="1"/>
  <c r="T64" i="1" s="1"/>
  <c r="R65" i="1"/>
  <c r="S65" i="1" s="1"/>
  <c r="T65" i="1" s="1"/>
  <c r="R66" i="1"/>
  <c r="R67" i="1"/>
  <c r="S67" i="1" s="1"/>
  <c r="T67" i="1" s="1"/>
  <c r="R68" i="1"/>
  <c r="S68" i="1"/>
  <c r="T68" i="1"/>
  <c r="R69" i="1"/>
  <c r="S69" i="1" s="1"/>
  <c r="R70" i="1"/>
  <c r="S70" i="1"/>
  <c r="T70" i="1" s="1"/>
  <c r="R71" i="1"/>
  <c r="S71" i="1"/>
  <c r="T71" i="1" s="1"/>
  <c r="R72" i="1"/>
  <c r="S72" i="1"/>
  <c r="T72" i="1" s="1"/>
  <c r="R73" i="1"/>
  <c r="S73" i="1" s="1"/>
  <c r="R74" i="1"/>
  <c r="R75" i="1"/>
  <c r="S75" i="1" s="1"/>
  <c r="T75" i="1" s="1"/>
  <c r="R76" i="1"/>
  <c r="S76" i="1"/>
  <c r="T76" i="1"/>
  <c r="R77" i="1"/>
  <c r="S77" i="1" s="1"/>
  <c r="R78" i="1"/>
  <c r="S78" i="1"/>
  <c r="T78" i="1" s="1"/>
  <c r="R79" i="1"/>
  <c r="S79" i="1"/>
  <c r="T79" i="1" s="1"/>
  <c r="R80" i="1"/>
  <c r="T80" i="1" s="1"/>
  <c r="S80" i="1"/>
  <c r="R81" i="1"/>
  <c r="S81" i="1" s="1"/>
  <c r="R82" i="1"/>
  <c r="R83" i="1"/>
  <c r="S83" i="1" s="1"/>
  <c r="T83" i="1" s="1"/>
  <c r="R84" i="1"/>
  <c r="S84" i="1"/>
  <c r="T84" i="1"/>
  <c r="R85" i="1"/>
  <c r="S85" i="1" s="1"/>
  <c r="R86" i="1"/>
  <c r="S86" i="1"/>
  <c r="T86" i="1" s="1"/>
  <c r="R87" i="1"/>
  <c r="S87" i="1"/>
  <c r="T87" i="1" s="1"/>
  <c r="R88" i="1"/>
  <c r="T88" i="1" s="1"/>
  <c r="S88" i="1"/>
  <c r="R89" i="1"/>
  <c r="S89" i="1" s="1"/>
  <c r="T89" i="1" s="1"/>
  <c r="R90" i="1"/>
  <c r="R91" i="1"/>
  <c r="S91" i="1" s="1"/>
  <c r="T91" i="1" s="1"/>
  <c r="R92" i="1"/>
  <c r="S92" i="1"/>
  <c r="T92" i="1"/>
  <c r="R93" i="1"/>
  <c r="S93" i="1" s="1"/>
  <c r="R113" i="1"/>
  <c r="S113" i="1"/>
  <c r="T113" i="1"/>
  <c r="R114" i="1"/>
  <c r="S114" i="1"/>
  <c r="T114" i="1" s="1"/>
  <c r="R115" i="1"/>
  <c r="T115" i="1" s="1"/>
  <c r="S115" i="1"/>
  <c r="R116" i="1"/>
  <c r="S116" i="1"/>
  <c r="T116" i="1" s="1"/>
  <c r="R136" i="1"/>
  <c r="S136" i="1"/>
  <c r="T136" i="1"/>
  <c r="R137" i="1"/>
  <c r="S137" i="1" s="1"/>
  <c r="R138" i="1"/>
  <c r="S138" i="1" s="1"/>
  <c r="R139" i="1"/>
  <c r="S139" i="1"/>
  <c r="T139" i="1"/>
  <c r="R140" i="1"/>
  <c r="S140" i="1"/>
  <c r="T140" i="1"/>
  <c r="R141" i="1"/>
  <c r="S141" i="1"/>
  <c r="T141" i="1"/>
  <c r="R142" i="1"/>
  <c r="T142" i="1" s="1"/>
  <c r="S142" i="1"/>
  <c r="R143" i="1"/>
  <c r="T143" i="1" s="1"/>
  <c r="S143" i="1"/>
  <c r="R144" i="1"/>
  <c r="S144" i="1"/>
  <c r="T144" i="1"/>
  <c r="R145" i="1"/>
  <c r="S145" i="1" s="1"/>
  <c r="R146" i="1"/>
  <c r="S146" i="1" s="1"/>
  <c r="R147" i="1"/>
  <c r="S147" i="1"/>
  <c r="T147" i="1"/>
  <c r="R148" i="1"/>
  <c r="S148" i="1"/>
  <c r="T148" i="1"/>
  <c r="R149" i="1"/>
  <c r="S149" i="1"/>
  <c r="T149" i="1"/>
  <c r="R150" i="1"/>
  <c r="T150" i="1" s="1"/>
  <c r="S150" i="1"/>
  <c r="R151" i="1"/>
  <c r="T151" i="1" s="1"/>
  <c r="S151" i="1"/>
  <c r="R152" i="1"/>
  <c r="S152" i="1"/>
  <c r="T152" i="1"/>
  <c r="R172" i="1"/>
  <c r="S172" i="1"/>
  <c r="T172" i="1"/>
  <c r="R173" i="1"/>
  <c r="S173" i="1" s="1"/>
  <c r="R174" i="1"/>
  <c r="S174" i="1" s="1"/>
  <c r="T174" i="1" s="1"/>
  <c r="R175" i="1"/>
  <c r="S175" i="1"/>
  <c r="T175" i="1"/>
  <c r="R176" i="1"/>
  <c r="S176" i="1" s="1"/>
  <c r="T176" i="1" s="1"/>
  <c r="R177" i="1"/>
  <c r="S177" i="1"/>
  <c r="T177" i="1"/>
  <c r="R178" i="1"/>
  <c r="T178" i="1" s="1"/>
  <c r="S178" i="1"/>
  <c r="R179" i="1"/>
  <c r="S179" i="1"/>
  <c r="T179" i="1" s="1"/>
  <c r="R180" i="1"/>
  <c r="S180" i="1"/>
  <c r="T180" i="1"/>
  <c r="R181" i="1"/>
  <c r="S181" i="1" s="1"/>
  <c r="R182" i="1"/>
  <c r="S182" i="1" s="1"/>
  <c r="T182" i="1" s="1"/>
  <c r="R183" i="1"/>
  <c r="S183" i="1"/>
  <c r="T183" i="1"/>
  <c r="R184" i="1"/>
  <c r="S184" i="1" s="1"/>
  <c r="T184" i="1" s="1"/>
  <c r="R185" i="1"/>
  <c r="S185" i="1"/>
  <c r="T185" i="1"/>
  <c r="R205" i="1"/>
  <c r="S205" i="1"/>
  <c r="T205" i="1"/>
  <c r="R206" i="1"/>
  <c r="S206" i="1" s="1"/>
  <c r="R207" i="1"/>
  <c r="S207" i="1" s="1"/>
  <c r="R208" i="1"/>
  <c r="S208" i="1"/>
  <c r="T208" i="1"/>
  <c r="R209" i="1"/>
  <c r="S209" i="1"/>
  <c r="T209" i="1"/>
  <c r="R210" i="1"/>
  <c r="S210" i="1"/>
  <c r="T210" i="1"/>
  <c r="R211" i="1"/>
  <c r="T211" i="1" s="1"/>
  <c r="S211" i="1"/>
  <c r="R212" i="1"/>
  <c r="T212" i="1" s="1"/>
  <c r="S212" i="1"/>
  <c r="R213" i="1"/>
  <c r="S213" i="1"/>
  <c r="T213" i="1"/>
  <c r="R214" i="1"/>
  <c r="S214" i="1" s="1"/>
  <c r="R215" i="1"/>
  <c r="S215" i="1" s="1"/>
  <c r="R216" i="1"/>
  <c r="S216" i="1"/>
  <c r="T216" i="1"/>
  <c r="R217" i="1"/>
  <c r="S217" i="1"/>
  <c r="T217" i="1"/>
  <c r="R218" i="1"/>
  <c r="S218" i="1"/>
  <c r="T218" i="1"/>
  <c r="R219" i="1"/>
  <c r="T219" i="1" s="1"/>
  <c r="S219" i="1"/>
  <c r="R220" i="1"/>
  <c r="T220" i="1" s="1"/>
  <c r="S220" i="1"/>
  <c r="R221" i="1"/>
  <c r="S221" i="1"/>
  <c r="T221" i="1"/>
  <c r="R222" i="1"/>
  <c r="S222" i="1" s="1"/>
  <c r="R223" i="1"/>
  <c r="S223" i="1" s="1"/>
  <c r="R224" i="1"/>
  <c r="S224" i="1"/>
  <c r="T224" i="1"/>
  <c r="R225" i="1"/>
  <c r="S225" i="1"/>
  <c r="T225" i="1"/>
  <c r="R226" i="1"/>
  <c r="S226" i="1"/>
  <c r="T226" i="1"/>
  <c r="R227" i="1"/>
  <c r="T227" i="1" s="1"/>
  <c r="S227" i="1"/>
  <c r="R228" i="1"/>
  <c r="T228" i="1" s="1"/>
  <c r="S228" i="1"/>
  <c r="R229" i="1"/>
  <c r="S229" i="1"/>
  <c r="T229" i="1"/>
  <c r="R230" i="1"/>
  <c r="S230" i="1" s="1"/>
  <c r="R231" i="1"/>
  <c r="S231" i="1" s="1"/>
  <c r="R232" i="1"/>
  <c r="S232" i="1"/>
  <c r="T232" i="1"/>
  <c r="R252" i="1"/>
  <c r="S252" i="1"/>
  <c r="T252" i="1" s="1"/>
  <c r="R253" i="1"/>
  <c r="S253" i="1"/>
  <c r="T253" i="1"/>
  <c r="R254" i="1"/>
  <c r="T254" i="1" s="1"/>
  <c r="S254" i="1"/>
  <c r="R255" i="1"/>
  <c r="S255" i="1" s="1"/>
  <c r="T255" i="1" s="1"/>
  <c r="R256" i="1"/>
  <c r="S256" i="1"/>
  <c r="T256" i="1"/>
  <c r="R257" i="1"/>
  <c r="S257" i="1" s="1"/>
  <c r="R258" i="1"/>
  <c r="S258" i="1"/>
  <c r="T258" i="1"/>
  <c r="R259" i="1"/>
  <c r="S259" i="1"/>
  <c r="T259" i="1"/>
  <c r="R260" i="1"/>
  <c r="S260" i="1"/>
  <c r="T260" i="1" s="1"/>
  <c r="R280" i="1"/>
  <c r="S280" i="1"/>
  <c r="T280" i="1" s="1"/>
  <c r="R281" i="1"/>
  <c r="S281" i="1"/>
  <c r="T281" i="1" s="1"/>
  <c r="R282" i="1"/>
  <c r="T282" i="1" s="1"/>
  <c r="S282" i="1"/>
  <c r="R283" i="1"/>
  <c r="S283" i="1"/>
  <c r="T283" i="1" s="1"/>
  <c r="R284" i="1"/>
  <c r="S284" i="1" s="1"/>
  <c r="T284" i="1" s="1"/>
  <c r="R285" i="1"/>
  <c r="S285" i="1" s="1"/>
  <c r="R288" i="1"/>
  <c r="R279" i="1"/>
  <c r="R263" i="1"/>
  <c r="R251" i="1"/>
  <c r="R235" i="1"/>
  <c r="R204" i="1"/>
  <c r="R188" i="1"/>
  <c r="R171" i="1"/>
  <c r="R155" i="1"/>
  <c r="R135" i="1"/>
  <c r="S119" i="1"/>
  <c r="R119" i="1"/>
  <c r="T119" i="1" s="1"/>
  <c r="R112" i="1"/>
  <c r="R96" i="1"/>
  <c r="R55" i="1"/>
  <c r="R39" i="1"/>
  <c r="R15" i="1"/>
  <c r="S15" i="1" s="1"/>
  <c r="R16" i="1"/>
  <c r="S16" i="1"/>
  <c r="T16" i="1" s="1"/>
  <c r="R17" i="1"/>
  <c r="T17" i="1" s="1"/>
  <c r="S17" i="1"/>
  <c r="R18" i="1"/>
  <c r="S18" i="1"/>
  <c r="T18" i="1" s="1"/>
  <c r="R19" i="1"/>
  <c r="S19" i="1"/>
  <c r="T19" i="1"/>
  <c r="R20" i="1"/>
  <c r="S20" i="1" s="1"/>
  <c r="R21" i="1"/>
  <c r="S21" i="1" s="1"/>
  <c r="T21" i="1" s="1"/>
  <c r="R22" i="1"/>
  <c r="S22" i="1"/>
  <c r="T22" i="1"/>
  <c r="R23" i="1"/>
  <c r="S23" i="1" s="1"/>
  <c r="T23" i="1" s="1"/>
  <c r="R24" i="1"/>
  <c r="S24" i="1"/>
  <c r="T24" i="1"/>
  <c r="R25" i="1"/>
  <c r="T25" i="1" s="1"/>
  <c r="S25" i="1"/>
  <c r="R26" i="1"/>
  <c r="S26" i="1"/>
  <c r="T26" i="1" s="1"/>
  <c r="R27" i="1"/>
  <c r="S27" i="1"/>
  <c r="T27" i="1"/>
  <c r="R28" i="1"/>
  <c r="S28" i="1" s="1"/>
  <c r="R29" i="1"/>
  <c r="S29" i="1" s="1"/>
  <c r="T29" i="1" s="1"/>
  <c r="R30" i="1"/>
  <c r="S30" i="1"/>
  <c r="T30" i="1"/>
  <c r="R31" i="1"/>
  <c r="S31" i="1" s="1"/>
  <c r="T31" i="1" s="1"/>
  <c r="R32" i="1"/>
  <c r="S32" i="1"/>
  <c r="T32" i="1"/>
  <c r="R33" i="1"/>
  <c r="T33" i="1" s="1"/>
  <c r="S33" i="1"/>
  <c r="R34" i="1"/>
  <c r="S34" i="1"/>
  <c r="T34" i="1" s="1"/>
  <c r="R35" i="1"/>
  <c r="S35" i="1"/>
  <c r="T35" i="1"/>
  <c r="R36" i="1"/>
  <c r="S36" i="1" s="1"/>
  <c r="T14" i="1"/>
  <c r="S14" i="1"/>
  <c r="R14" i="1"/>
  <c r="K264" i="1"/>
  <c r="K236" i="1"/>
  <c r="K189" i="1"/>
  <c r="K156" i="1"/>
  <c r="K120" i="1"/>
  <c r="K97" i="1"/>
  <c r="K40" i="1"/>
  <c r="K289" i="1"/>
  <c r="Q300" i="1"/>
  <c r="R300" i="1" s="1"/>
  <c r="P300" i="1"/>
  <c r="I300" i="1"/>
  <c r="K288" i="1"/>
  <c r="K263" i="1"/>
  <c r="K155" i="1"/>
  <c r="K119" i="1"/>
  <c r="K235" i="1"/>
  <c r="K188" i="1"/>
  <c r="K96" i="1"/>
  <c r="K39" i="1"/>
  <c r="T58" i="1" l="1"/>
  <c r="S90" i="1"/>
  <c r="T90" i="1" s="1"/>
  <c r="S82" i="1"/>
  <c r="T82" i="1" s="1"/>
  <c r="S74" i="1"/>
  <c r="T74" i="1" s="1"/>
  <c r="S66" i="1"/>
  <c r="T66" i="1" s="1"/>
  <c r="S58" i="1"/>
  <c r="T81" i="1"/>
  <c r="T73" i="1"/>
  <c r="T93" i="1"/>
  <c r="T85" i="1"/>
  <c r="T77" i="1"/>
  <c r="T69" i="1"/>
  <c r="T61" i="1"/>
  <c r="T146" i="1"/>
  <c r="T138" i="1"/>
  <c r="T145" i="1"/>
  <c r="T137" i="1"/>
  <c r="T181" i="1"/>
  <c r="T173" i="1"/>
  <c r="T231" i="1"/>
  <c r="T223" i="1"/>
  <c r="T215" i="1"/>
  <c r="T207" i="1"/>
  <c r="T230" i="1"/>
  <c r="T222" i="1"/>
  <c r="T214" i="1"/>
  <c r="T206" i="1"/>
  <c r="T257" i="1"/>
  <c r="T285" i="1"/>
  <c r="S288" i="1"/>
  <c r="T288" i="1" s="1"/>
  <c r="S279" i="1"/>
  <c r="T279" i="1" s="1"/>
  <c r="T263" i="1"/>
  <c r="S263" i="1"/>
  <c r="S251" i="1"/>
  <c r="T251" i="1" s="1"/>
  <c r="S235" i="1"/>
  <c r="T235" i="1" s="1"/>
  <c r="S204" i="1"/>
  <c r="T204" i="1" s="1"/>
  <c r="T188" i="1"/>
  <c r="S188" i="1"/>
  <c r="S171" i="1"/>
  <c r="T171" i="1" s="1"/>
  <c r="S155" i="1"/>
  <c r="T155" i="1" s="1"/>
  <c r="S135" i="1"/>
  <c r="T135" i="1" s="1"/>
  <c r="S112" i="1"/>
  <c r="T112" i="1" s="1"/>
  <c r="S96" i="1"/>
  <c r="T96" i="1" s="1"/>
  <c r="S55" i="1"/>
  <c r="T55" i="1" s="1"/>
  <c r="S39" i="1"/>
  <c r="T39" i="1" s="1"/>
  <c r="T15" i="1"/>
  <c r="T36" i="1"/>
  <c r="T28" i="1"/>
  <c r="T20" i="1"/>
</calcChain>
</file>

<file path=xl/sharedStrings.xml><?xml version="1.0" encoding="utf-8"?>
<sst xmlns="http://schemas.openxmlformats.org/spreadsheetml/2006/main" count="622" uniqueCount="191">
  <si>
    <t>Release Requests Received</t>
  </si>
  <si>
    <t>Demandes de mainlevées reçues</t>
  </si>
  <si>
    <t>February / fevrier 2025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</si>
  <si>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</si>
  <si>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</si>
  <si>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</si>
  <si>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</si>
  <si>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</si>
  <si>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</si>
  <si>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</si>
  <si>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</si>
  <si>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</si>
  <si>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</si>
  <si>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</si>
  <si>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</si>
  <si>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</si>
  <si>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</si>
  <si>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</si>
  <si>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</si>
  <si>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</si>
  <si>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</si>
  <si>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</si>
  <si>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</si>
  <si>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</si>
  <si>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</si>
  <si>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</si>
  <si>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</si>
  <si>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</si>
  <si>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</si>
  <si>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</si>
  <si>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</si>
  <si>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</si>
  <si>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</si>
  <si>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</si>
  <si>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</si>
  <si>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</si>
  <si>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</si>
  <si>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</si>
  <si>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</si>
  <si>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</si>
  <si>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</si>
  <si>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</si>
  <si>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</si>
  <si>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</si>
  <si>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</si>
  <si>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</si>
  <si>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</si>
  <si>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</si>
  <si>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</si>
  <si>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</si>
  <si>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</si>
  <si>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</si>
  <si>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</si>
  <si>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</si>
  <si>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</si>
  <si>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</si>
  <si>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</si>
  <si>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</si>
  <si>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</si>
  <si>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</si>
  <si>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</si>
  <si>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</si>
  <si>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</si>
  <si>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</si>
  <si>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</si>
  <si>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</si>
  <si>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</si>
  <si>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</si>
  <si>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</si>
  <si>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</si>
  <si>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</si>
  <si>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</si>
  <si>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</si>
  <si>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</si>
  <si>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RICHMOND</t>
  </si>
  <si>
    <t>ST-JÉRÔME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</si>
  <si>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</si>
  <si>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</si>
  <si>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</si>
  <si>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</si>
  <si>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</si>
  <si>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</si>
  <si>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</si>
  <si>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</si>
  <si>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</si>
  <si>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</si>
  <si>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</si>
  <si>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</si>
  <si>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</si>
  <si>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</si>
  <si>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</si>
  <si>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</si>
  <si>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</si>
  <si>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BROCKVILLE</t>
  </si>
  <si>
    <t>CORNWALL TRAFFIC OFF</t>
  </si>
  <si>
    <t>KINGSTON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</si>
  <si>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</si>
  <si>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</si>
  <si>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</si>
  <si>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</si>
  <si>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</si>
  <si>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</si>
  <si>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</si>
  <si>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</si>
  <si>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</si>
  <si>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</si>
  <si>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</si>
  <si>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</si>
  <si>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</si>
  <si>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</si>
  <si>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</si>
  <si>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</si>
  <si>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</si>
  <si>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</si>
  <si>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</si>
  <si>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</si>
  <si>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</si>
  <si>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</si>
  <si>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</si>
  <si>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</si>
  <si>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</si>
  <si>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</si>
  <si>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CRANBROOK AIRPORT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</si>
  <si>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</si>
  <si>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</si>
  <si>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</si>
  <si>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</si>
  <si>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</si>
  <si>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</si>
  <si>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</si>
  <si>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</si>
  <si>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</si>
  <si>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</si>
  <si>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</si>
  <si>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</si>
  <si>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</si>
  <si>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</si>
  <si>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</si>
  <si>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</si>
  <si>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</si>
  <si>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</si>
  <si>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</si>
  <si>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</si>
  <si>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</si>
  <si>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</si>
  <si>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</si>
  <si>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</si>
  <si>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</si>
  <si>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</si>
  <si>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HAMILTON (HUB)</t>
  </si>
  <si>
    <t>NIAGRA FALLS</t>
  </si>
  <si>
    <t>ST. CATHARINES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</si>
  <si>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</si>
  <si>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</si>
  <si>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</si>
  <si>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</si>
  <si>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</si>
  <si>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</si>
  <si>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</si>
  <si>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</si>
  <si>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</si>
  <si>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</si>
  <si>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</si>
  <si>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</si>
  <si>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 xml:space="preserve">PORT HAWKSBURY </t>
  </si>
  <si>
    <t>SYDNEY</t>
  </si>
  <si>
    <t>SUMMERSIDE</t>
  </si>
  <si>
    <t>SHAWINIGAN</t>
  </si>
  <si>
    <t>SOREL</t>
  </si>
  <si>
    <t>TROIS-RIVIÈRES (HUB)</t>
  </si>
  <si>
    <t>PORT CARTIER</t>
  </si>
  <si>
    <t>FRELIGHSBURG</t>
  </si>
  <si>
    <t>BAIE COMEAU</t>
  </si>
  <si>
    <t>SEPT ILES</t>
  </si>
  <si>
    <t>SASKATOON (HUB)</t>
  </si>
  <si>
    <t>NANAIMO</t>
  </si>
  <si>
    <t>MIDWAY</t>
  </si>
  <si>
    <t>KITIMAT</t>
  </si>
  <si>
    <t>CHOPAKA</t>
  </si>
  <si>
    <t>PLEASANT CAMP</t>
  </si>
  <si>
    <t>FRASER</t>
  </si>
  <si>
    <t>FORTUNE</t>
  </si>
  <si>
    <t>ARGENTIA</t>
  </si>
  <si>
    <t>GUELPH</t>
  </si>
  <si>
    <t>CAMBRIDGE</t>
  </si>
  <si>
    <t>STRATFORD</t>
  </si>
  <si>
    <t>BELLEVILLE</t>
  </si>
  <si>
    <t>IQALUIT AIRPORT</t>
  </si>
  <si>
    <t>COMMERCIAL HUB-OTTAWA</t>
  </si>
  <si>
    <t>PORT COLBORNE</t>
  </si>
  <si>
    <t>WALLACEBURG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</si>
</sst>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9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tabSelected="1" workbookViewId="0">
      <selection activeCell="E18" sqref="E18"/>
    </sheetView>
  </sheetViews>
  <sheetFormatPr defaultRowHeight="14.4" x14ac:dyDescent="0.3"/>
  <cols>
    <col min="1" max="1" width="11.109375" customWidth="1"/>
    <col min="2" max="2" width="18.4414062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162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163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12</v>
      </c>
      <c r="G14" s="13"/>
      <c r="H14" s="14">
        <v>13</v>
      </c>
      <c r="I14" s="14">
        <v>25</v>
      </c>
      <c r="J14" s="13"/>
      <c r="K14" s="24">
        <v>3991</v>
      </c>
      <c r="L14" s="14">
        <v>2</v>
      </c>
      <c r="M14" s="13"/>
      <c r="N14" s="13"/>
      <c r="O14" s="13"/>
      <c r="P14" s="13"/>
      <c r="Q14" s="13"/>
      <c r="R14" s="14">
        <f>SUM(J14:Q14)</f>
        <v>3993</v>
      </c>
      <c r="S14" s="14">
        <f>SUM(I14,R14)</f>
        <v>4018</v>
      </c>
      <c r="T14" s="15">
        <f>R14/S14</f>
        <v>0.99377799900447983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164</v>
      </c>
      <c r="C15" s="13"/>
      <c r="D15" s="13"/>
      <c r="E15" s="13"/>
      <c r="F15" s="14"/>
      <c r="G15" s="13"/>
      <c r="H15" s="14"/>
      <c r="I15" s="14"/>
      <c r="J15" s="13"/>
      <c r="K15" s="24">
        <v>5</v>
      </c>
      <c r="L15" s="14"/>
      <c r="M15" s="13"/>
      <c r="N15" s="13"/>
      <c r="O15" s="13"/>
      <c r="P15" s="13"/>
      <c r="Q15" s="13"/>
      <c r="R15" s="14">
        <f t="shared" ref="R15:R36" si="0">SUM(J15:Q15)</f>
        <v>5</v>
      </c>
      <c r="S15" s="14">
        <f t="shared" ref="S15:S36" si="1">SUM(I15,R15)</f>
        <v>5</v>
      </c>
      <c r="T15" s="15">
        <f t="shared" ref="T15:T36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165</v>
      </c>
      <c r="C16" s="13"/>
      <c r="D16" s="13"/>
      <c r="E16" s="13"/>
      <c r="F16" s="14"/>
      <c r="G16" s="13"/>
      <c r="H16" s="14"/>
      <c r="I16" s="14"/>
      <c r="J16" s="13"/>
      <c r="K16" s="24">
        <v>1</v>
      </c>
      <c r="L16" s="14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34</v>
      </c>
      <c r="C17" s="13"/>
      <c r="D17" s="13"/>
      <c r="E17" s="13"/>
      <c r="F17" s="13"/>
      <c r="G17" s="13"/>
      <c r="H17" s="14">
        <v>1</v>
      </c>
      <c r="I17" s="14">
        <v>1</v>
      </c>
      <c r="J17" s="13"/>
      <c r="K17" s="24">
        <v>2</v>
      </c>
      <c r="L17" s="13"/>
      <c r="M17" s="13"/>
      <c r="N17" s="13"/>
      <c r="O17" s="13"/>
      <c r="P17" s="13"/>
      <c r="Q17" s="13"/>
      <c r="R17" s="14">
        <f t="shared" si="0"/>
        <v>2</v>
      </c>
      <c r="S17" s="14">
        <f t="shared" si="1"/>
        <v>3</v>
      </c>
      <c r="T17" s="15">
        <f t="shared" si="2"/>
        <v>0.66666666666666663</v>
      </c>
      <c r="U17" s="13"/>
      <c r="V17" s="13"/>
      <c r="W17" s="13"/>
      <c r="X17" s="13"/>
    </row>
    <row r="18" spans="1:24" x14ac:dyDescent="0.3">
      <c r="A18" s="25">
        <v>102</v>
      </c>
      <c r="B18" s="25" t="s">
        <v>166</v>
      </c>
      <c r="C18" s="13"/>
      <c r="D18" s="13"/>
      <c r="E18" s="13"/>
      <c r="F18" s="13"/>
      <c r="G18" s="13"/>
      <c r="H18" s="14"/>
      <c r="I18" s="14"/>
      <c r="J18" s="13"/>
      <c r="K18" s="24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2</v>
      </c>
      <c r="T18" s="15">
        <f t="shared" si="2"/>
        <v>1</v>
      </c>
      <c r="U18" s="13"/>
      <c r="V18" s="13"/>
      <c r="W18" s="13"/>
      <c r="X18" s="13"/>
    </row>
    <row r="19" spans="1:24" x14ac:dyDescent="0.3">
      <c r="A19" s="12">
        <v>201</v>
      </c>
      <c r="B19" s="12" t="s">
        <v>35</v>
      </c>
      <c r="C19" s="13"/>
      <c r="D19" s="13"/>
      <c r="E19" s="13"/>
      <c r="F19" s="13"/>
      <c r="G19" s="13"/>
      <c r="H19" s="14">
        <v>2</v>
      </c>
      <c r="I19" s="14">
        <v>2</v>
      </c>
      <c r="J19" s="13"/>
      <c r="K19" s="24">
        <v>1</v>
      </c>
      <c r="L19" s="13"/>
      <c r="M19" s="13"/>
      <c r="N19" s="13"/>
      <c r="O19" s="13"/>
      <c r="P19" s="13"/>
      <c r="Q19" s="13"/>
      <c r="R19" s="14">
        <f t="shared" si="0"/>
        <v>1</v>
      </c>
      <c r="S19" s="14">
        <f t="shared" si="1"/>
        <v>3</v>
      </c>
      <c r="T19" s="15">
        <f t="shared" si="2"/>
        <v>0.33333333333333331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36</v>
      </c>
      <c r="C20" s="13"/>
      <c r="D20" s="13"/>
      <c r="E20" s="13"/>
      <c r="F20" s="13"/>
      <c r="G20" s="13"/>
      <c r="H20" s="14">
        <v>4</v>
      </c>
      <c r="I20" s="14">
        <v>4</v>
      </c>
      <c r="J20" s="13"/>
      <c r="K20" s="24">
        <v>272</v>
      </c>
      <c r="L20" s="13"/>
      <c r="M20" s="13"/>
      <c r="N20" s="13"/>
      <c r="O20" s="13"/>
      <c r="P20" s="13"/>
      <c r="Q20" s="13"/>
      <c r="R20" s="14">
        <f t="shared" si="0"/>
        <v>272</v>
      </c>
      <c r="S20" s="14">
        <f t="shared" si="1"/>
        <v>276</v>
      </c>
      <c r="T20" s="15">
        <f t="shared" si="2"/>
        <v>0.98550724637681164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37</v>
      </c>
      <c r="C21" s="13"/>
      <c r="D21" s="13"/>
      <c r="E21" s="13"/>
      <c r="F21" s="13"/>
      <c r="G21" s="14">
        <v>8</v>
      </c>
      <c r="H21" s="14">
        <v>2</v>
      </c>
      <c r="I21" s="14">
        <v>10</v>
      </c>
      <c r="J21" s="13"/>
      <c r="K21" s="24">
        <v>326</v>
      </c>
      <c r="L21" s="13"/>
      <c r="M21" s="13"/>
      <c r="N21" s="13"/>
      <c r="O21" s="13"/>
      <c r="P21" s="13"/>
      <c r="Q21" s="13"/>
      <c r="R21" s="14">
        <f t="shared" si="0"/>
        <v>326</v>
      </c>
      <c r="S21" s="14">
        <f t="shared" si="1"/>
        <v>336</v>
      </c>
      <c r="T21" s="15">
        <f t="shared" si="2"/>
        <v>0.97023809523809523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38</v>
      </c>
      <c r="C22" s="13"/>
      <c r="D22" s="13"/>
      <c r="E22" s="13"/>
      <c r="F22" s="13"/>
      <c r="G22" s="14">
        <v>2</v>
      </c>
      <c r="H22" s="13"/>
      <c r="I22" s="14">
        <v>2</v>
      </c>
      <c r="J22" s="13"/>
      <c r="K22" s="24">
        <v>154</v>
      </c>
      <c r="L22" s="13"/>
      <c r="M22" s="13"/>
      <c r="N22" s="13"/>
      <c r="O22" s="13"/>
      <c r="P22" s="13"/>
      <c r="Q22" s="13"/>
      <c r="R22" s="14">
        <f t="shared" si="0"/>
        <v>154</v>
      </c>
      <c r="S22" s="14">
        <f t="shared" si="1"/>
        <v>156</v>
      </c>
      <c r="T22" s="15">
        <f t="shared" si="2"/>
        <v>0.98717948717948723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39</v>
      </c>
      <c r="C23" s="13"/>
      <c r="D23" s="13"/>
      <c r="E23" s="13"/>
      <c r="F23" s="14">
        <v>15</v>
      </c>
      <c r="G23" s="13"/>
      <c r="H23" s="14">
        <v>60</v>
      </c>
      <c r="I23" s="14">
        <v>75</v>
      </c>
      <c r="J23" s="14">
        <v>9</v>
      </c>
      <c r="K23" s="24">
        <v>2772</v>
      </c>
      <c r="L23" s="14">
        <v>53</v>
      </c>
      <c r="M23" s="13"/>
      <c r="N23" s="13"/>
      <c r="O23" s="13"/>
      <c r="P23" s="13"/>
      <c r="Q23" s="13"/>
      <c r="R23" s="14">
        <f t="shared" si="0"/>
        <v>2834</v>
      </c>
      <c r="S23" s="14">
        <f t="shared" si="1"/>
        <v>2909</v>
      </c>
      <c r="T23" s="15">
        <f t="shared" si="2"/>
        <v>0.9742179443107597</v>
      </c>
      <c r="U23" s="13"/>
      <c r="V23" s="13"/>
      <c r="W23" s="14"/>
      <c r="X23" s="15"/>
    </row>
    <row r="24" spans="1:24" x14ac:dyDescent="0.3">
      <c r="A24" s="12">
        <v>213</v>
      </c>
      <c r="B24" s="12" t="s">
        <v>40</v>
      </c>
      <c r="C24" s="13"/>
      <c r="D24" s="13"/>
      <c r="E24" s="13"/>
      <c r="F24" s="13"/>
      <c r="G24" s="13"/>
      <c r="H24" s="14">
        <v>33</v>
      </c>
      <c r="I24" s="14">
        <v>33</v>
      </c>
      <c r="J24" s="13"/>
      <c r="K24" s="24">
        <v>709</v>
      </c>
      <c r="L24" s="14">
        <v>3</v>
      </c>
      <c r="M24" s="13"/>
      <c r="N24" s="13"/>
      <c r="O24" s="13"/>
      <c r="P24" s="13"/>
      <c r="Q24" s="13"/>
      <c r="R24" s="14">
        <f t="shared" si="0"/>
        <v>712</v>
      </c>
      <c r="S24" s="14">
        <f t="shared" si="1"/>
        <v>745</v>
      </c>
      <c r="T24" s="15">
        <f t="shared" si="2"/>
        <v>0.9557046979865772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41</v>
      </c>
      <c r="C25" s="13"/>
      <c r="D25" s="13"/>
      <c r="E25" s="13"/>
      <c r="F25" s="13"/>
      <c r="G25" s="13"/>
      <c r="H25" s="14">
        <v>7</v>
      </c>
      <c r="I25" s="14">
        <v>7</v>
      </c>
      <c r="J25" s="13"/>
      <c r="K25" s="24">
        <v>53</v>
      </c>
      <c r="L25" s="13"/>
      <c r="M25" s="13"/>
      <c r="N25" s="13"/>
      <c r="O25" s="13"/>
      <c r="P25" s="13"/>
      <c r="Q25" s="13"/>
      <c r="R25" s="14">
        <f t="shared" si="0"/>
        <v>53</v>
      </c>
      <c r="S25" s="14">
        <f t="shared" si="1"/>
        <v>60</v>
      </c>
      <c r="T25" s="15">
        <f t="shared" si="2"/>
        <v>0.8833333333333333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42</v>
      </c>
      <c r="C26" s="13"/>
      <c r="D26" s="13"/>
      <c r="E26" s="13"/>
      <c r="F26" s="13"/>
      <c r="G26" s="13"/>
      <c r="H26" s="14">
        <v>26</v>
      </c>
      <c r="I26" s="14">
        <v>26</v>
      </c>
      <c r="J26" s="13"/>
      <c r="K26" s="24">
        <v>131</v>
      </c>
      <c r="L26" s="13"/>
      <c r="M26" s="13"/>
      <c r="N26" s="13"/>
      <c r="O26" s="13"/>
      <c r="P26" s="13"/>
      <c r="Q26" s="13"/>
      <c r="R26" s="14">
        <f t="shared" si="0"/>
        <v>131</v>
      </c>
      <c r="S26" s="14">
        <f t="shared" si="1"/>
        <v>157</v>
      </c>
      <c r="T26" s="15">
        <f t="shared" si="2"/>
        <v>0.83439490445859876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43</v>
      </c>
      <c r="C27" s="13"/>
      <c r="D27" s="13"/>
      <c r="E27" s="13"/>
      <c r="F27" s="13"/>
      <c r="G27" s="13"/>
      <c r="H27" s="14">
        <v>27</v>
      </c>
      <c r="I27" s="14">
        <v>27</v>
      </c>
      <c r="J27" s="13"/>
      <c r="K27" s="24">
        <v>300</v>
      </c>
      <c r="L27" s="13"/>
      <c r="M27" s="13"/>
      <c r="N27" s="13"/>
      <c r="O27" s="13"/>
      <c r="P27" s="13"/>
      <c r="Q27" s="13"/>
      <c r="R27" s="14">
        <f t="shared" si="0"/>
        <v>300</v>
      </c>
      <c r="S27" s="14">
        <f t="shared" si="1"/>
        <v>327</v>
      </c>
      <c r="T27" s="15">
        <f t="shared" si="2"/>
        <v>0.91743119266055051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44</v>
      </c>
      <c r="C28" s="13"/>
      <c r="D28" s="13"/>
      <c r="E28" s="13"/>
      <c r="F28" s="13"/>
      <c r="G28" s="13"/>
      <c r="H28" s="14">
        <v>33</v>
      </c>
      <c r="I28" s="14">
        <v>33</v>
      </c>
      <c r="J28" s="13"/>
      <c r="K28" s="24">
        <v>15</v>
      </c>
      <c r="L28" s="13"/>
      <c r="M28" s="13"/>
      <c r="N28" s="13"/>
      <c r="O28" s="13"/>
      <c r="P28" s="13"/>
      <c r="Q28" s="13"/>
      <c r="R28" s="14">
        <f t="shared" si="0"/>
        <v>15</v>
      </c>
      <c r="S28" s="14">
        <f t="shared" si="1"/>
        <v>48</v>
      </c>
      <c r="T28" s="15">
        <f t="shared" si="2"/>
        <v>0.3125</v>
      </c>
      <c r="U28" s="13"/>
      <c r="V28" s="13"/>
      <c r="W28" s="14"/>
      <c r="X28" s="15"/>
    </row>
    <row r="29" spans="1:24" x14ac:dyDescent="0.3">
      <c r="A29" s="12">
        <v>218</v>
      </c>
      <c r="B29" s="12" t="s">
        <v>45</v>
      </c>
      <c r="C29" s="13"/>
      <c r="D29" s="13"/>
      <c r="E29" s="13"/>
      <c r="F29" s="13"/>
      <c r="G29" s="13"/>
      <c r="H29" s="14">
        <v>7</v>
      </c>
      <c r="I29" s="14">
        <v>7</v>
      </c>
      <c r="J29" s="13"/>
      <c r="K29" s="24">
        <v>283</v>
      </c>
      <c r="L29" s="13"/>
      <c r="M29" s="13"/>
      <c r="N29" s="13"/>
      <c r="O29" s="13"/>
      <c r="P29" s="13"/>
      <c r="Q29" s="13"/>
      <c r="R29" s="14">
        <f t="shared" si="0"/>
        <v>283</v>
      </c>
      <c r="S29" s="14">
        <f t="shared" si="1"/>
        <v>290</v>
      </c>
      <c r="T29" s="15">
        <f t="shared" si="2"/>
        <v>0.97586206896551719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46</v>
      </c>
      <c r="C30" s="13"/>
      <c r="D30" s="13"/>
      <c r="E30" s="13"/>
      <c r="F30" s="13"/>
      <c r="G30" s="13"/>
      <c r="H30" s="14">
        <v>1</v>
      </c>
      <c r="I30" s="14">
        <v>1</v>
      </c>
      <c r="J30" s="13"/>
      <c r="K30" s="24">
        <v>12</v>
      </c>
      <c r="L30" s="13"/>
      <c r="M30" s="13"/>
      <c r="N30" s="13"/>
      <c r="O30" s="13"/>
      <c r="P30" s="13"/>
      <c r="Q30" s="13"/>
      <c r="R30" s="14">
        <f t="shared" si="0"/>
        <v>12</v>
      </c>
      <c r="S30" s="14">
        <f t="shared" si="1"/>
        <v>13</v>
      </c>
      <c r="T30" s="15">
        <f t="shared" si="2"/>
        <v>0.92307692307692313</v>
      </c>
      <c r="U30" s="13"/>
      <c r="V30" s="13"/>
      <c r="W30" s="14"/>
      <c r="X30" s="15"/>
    </row>
    <row r="31" spans="1:24" x14ac:dyDescent="0.3">
      <c r="A31" s="12">
        <v>225</v>
      </c>
      <c r="B31" s="12" t="s">
        <v>47</v>
      </c>
      <c r="C31" s="13"/>
      <c r="D31" s="13"/>
      <c r="E31" s="13"/>
      <c r="F31" s="13"/>
      <c r="G31" s="13"/>
      <c r="H31" s="14">
        <v>47</v>
      </c>
      <c r="I31" s="14">
        <v>47</v>
      </c>
      <c r="J31" s="13"/>
      <c r="K31" s="24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47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48</v>
      </c>
      <c r="C32" s="13"/>
      <c r="D32" s="13"/>
      <c r="E32" s="13"/>
      <c r="F32" s="14">
        <v>11</v>
      </c>
      <c r="G32" s="14">
        <v>6</v>
      </c>
      <c r="H32" s="14">
        <v>41</v>
      </c>
      <c r="I32" s="14">
        <v>58</v>
      </c>
      <c r="J32" s="13"/>
      <c r="K32" s="24">
        <v>6084</v>
      </c>
      <c r="L32" s="14">
        <v>86</v>
      </c>
      <c r="M32" s="13"/>
      <c r="N32" s="13"/>
      <c r="O32" s="13"/>
      <c r="P32" s="13"/>
      <c r="Q32" s="13"/>
      <c r="R32" s="14">
        <f t="shared" si="0"/>
        <v>6170</v>
      </c>
      <c r="S32" s="14">
        <f t="shared" si="1"/>
        <v>6228</v>
      </c>
      <c r="T32" s="15">
        <f t="shared" si="2"/>
        <v>0.99068721901091839</v>
      </c>
      <c r="U32" s="13"/>
      <c r="V32" s="13"/>
      <c r="W32" s="14"/>
      <c r="X32" s="15"/>
    </row>
    <row r="33" spans="1:24" x14ac:dyDescent="0.3">
      <c r="A33" s="12">
        <v>913</v>
      </c>
      <c r="B33" s="12" t="s">
        <v>49</v>
      </c>
      <c r="C33" s="13"/>
      <c r="D33" s="13"/>
      <c r="E33" s="13"/>
      <c r="F33" s="13"/>
      <c r="G33" s="13"/>
      <c r="H33" s="14">
        <v>6</v>
      </c>
      <c r="I33" s="14">
        <v>6</v>
      </c>
      <c r="J33" s="13"/>
      <c r="K33" s="24"/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6</v>
      </c>
      <c r="T33" s="15">
        <f t="shared" si="2"/>
        <v>0</v>
      </c>
      <c r="U33" s="13"/>
      <c r="V33" s="13"/>
      <c r="W33" s="14"/>
      <c r="X33" s="15"/>
    </row>
    <row r="34" spans="1:24" x14ac:dyDescent="0.3">
      <c r="A34" s="12">
        <v>914</v>
      </c>
      <c r="B34" s="12" t="s">
        <v>50</v>
      </c>
      <c r="C34" s="13"/>
      <c r="D34" s="13"/>
      <c r="E34" s="13"/>
      <c r="F34" s="13"/>
      <c r="G34" s="13"/>
      <c r="H34" s="14">
        <v>4</v>
      </c>
      <c r="I34" s="14">
        <v>4</v>
      </c>
      <c r="J34" s="13"/>
      <c r="K34" s="24">
        <v>106</v>
      </c>
      <c r="L34" s="13"/>
      <c r="M34" s="13"/>
      <c r="N34" s="13"/>
      <c r="O34" s="13"/>
      <c r="P34" s="13"/>
      <c r="Q34" s="13"/>
      <c r="R34" s="14">
        <f t="shared" si="0"/>
        <v>106</v>
      </c>
      <c r="S34" s="14">
        <f t="shared" si="1"/>
        <v>110</v>
      </c>
      <c r="T34" s="15">
        <f t="shared" si="2"/>
        <v>0.96363636363636362</v>
      </c>
      <c r="U34" s="13"/>
      <c r="V34" s="13"/>
      <c r="W34" s="14"/>
      <c r="X34" s="15"/>
    </row>
    <row r="35" spans="1:24" x14ac:dyDescent="0.3">
      <c r="A35" s="12">
        <v>919</v>
      </c>
      <c r="B35" s="12" t="s">
        <v>181</v>
      </c>
      <c r="C35" s="13"/>
      <c r="D35" s="13"/>
      <c r="E35" s="13"/>
      <c r="F35" s="13"/>
      <c r="G35" s="13"/>
      <c r="H35" s="14"/>
      <c r="I35" s="14"/>
      <c r="J35" s="13"/>
      <c r="K35" s="24">
        <v>1</v>
      </c>
      <c r="L35" s="13"/>
      <c r="M35" s="13"/>
      <c r="N35" s="13"/>
      <c r="O35" s="13"/>
      <c r="P35" s="13"/>
      <c r="Q35" s="13"/>
      <c r="R35" s="14">
        <f t="shared" si="0"/>
        <v>1</v>
      </c>
      <c r="S35" s="14">
        <f t="shared" si="1"/>
        <v>1</v>
      </c>
      <c r="T35" s="15">
        <f t="shared" si="2"/>
        <v>1</v>
      </c>
      <c r="U35" s="13"/>
      <c r="V35" s="13"/>
      <c r="W35" s="14"/>
      <c r="X35" s="15"/>
    </row>
    <row r="36" spans="1:24" x14ac:dyDescent="0.3">
      <c r="A36" s="12">
        <v>921</v>
      </c>
      <c r="B36" s="12" t="s">
        <v>182</v>
      </c>
      <c r="C36" s="13"/>
      <c r="D36" s="13"/>
      <c r="E36" s="13"/>
      <c r="F36" s="13"/>
      <c r="G36" s="13"/>
      <c r="H36" s="14"/>
      <c r="I36" s="14"/>
      <c r="J36" s="13"/>
      <c r="K36" s="24">
        <v>20</v>
      </c>
      <c r="L36" s="13"/>
      <c r="M36" s="13"/>
      <c r="N36" s="13"/>
      <c r="O36" s="13"/>
      <c r="P36" s="13"/>
      <c r="Q36" s="13"/>
      <c r="R36" s="14">
        <f t="shared" si="0"/>
        <v>20</v>
      </c>
      <c r="S36" s="14">
        <f t="shared" si="1"/>
        <v>20</v>
      </c>
      <c r="T36" s="15">
        <f t="shared" si="2"/>
        <v>1</v>
      </c>
      <c r="U36" s="13"/>
      <c r="V36" s="13"/>
      <c r="W36" s="14"/>
      <c r="X36" s="15"/>
    </row>
    <row r="37" spans="1:24" x14ac:dyDescent="0.3">
      <c r="K37" s="24"/>
    </row>
    <row r="38" spans="1:24" x14ac:dyDescent="0.3">
      <c r="K38" s="24"/>
    </row>
    <row r="39" spans="1:24" x14ac:dyDescent="0.3">
      <c r="A39" s="13"/>
      <c r="B39" s="16" t="s">
        <v>51</v>
      </c>
      <c r="C39" s="13"/>
      <c r="D39" s="13"/>
      <c r="E39" s="13"/>
      <c r="F39" s="14">
        <v>38</v>
      </c>
      <c r="G39" s="14">
        <v>16</v>
      </c>
      <c r="H39" s="14">
        <v>314</v>
      </c>
      <c r="I39" s="14">
        <v>368</v>
      </c>
      <c r="J39" s="14">
        <v>9</v>
      </c>
      <c r="K39" s="24">
        <f>SUM(K14:K36)</f>
        <v>15240</v>
      </c>
      <c r="L39" s="14">
        <v>144</v>
      </c>
      <c r="M39" s="13"/>
      <c r="N39" s="13"/>
      <c r="O39" s="13"/>
      <c r="P39" s="13"/>
      <c r="Q39" s="13"/>
      <c r="R39" s="14">
        <f t="shared" ref="R39" si="3">SUM(J39:Q39)</f>
        <v>15393</v>
      </c>
      <c r="S39" s="14">
        <f t="shared" ref="S39" si="4">SUM(I39,R39)</f>
        <v>15761</v>
      </c>
      <c r="T39" s="15">
        <f t="shared" ref="T39" si="5">R39/S39</f>
        <v>0.9766512277139775</v>
      </c>
      <c r="U39" s="13"/>
      <c r="V39" s="15"/>
      <c r="W39" s="14"/>
      <c r="X39" s="15"/>
    </row>
    <row r="40" spans="1:24" x14ac:dyDescent="0.3">
      <c r="A40" s="13"/>
      <c r="B40" s="16" t="s">
        <v>52</v>
      </c>
      <c r="C40" s="15">
        <v>0</v>
      </c>
      <c r="D40" s="15">
        <v>0</v>
      </c>
      <c r="E40" s="15">
        <v>0</v>
      </c>
      <c r="F40" s="17">
        <v>6.0000000000000001E-3</v>
      </c>
      <c r="G40" s="17">
        <v>2.1000000000000001E-2</v>
      </c>
      <c r="H40" s="17">
        <v>3.3000000000000002E-2</v>
      </c>
      <c r="I40" s="17">
        <v>1.6E-2</v>
      </c>
      <c r="J40" s="15">
        <v>0</v>
      </c>
      <c r="K40" s="17">
        <f>K39/$I$300</f>
        <v>6.8812061797204893E-3</v>
      </c>
      <c r="L40" s="17">
        <v>1.4999999999999999E-2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7">
        <f>R39/$P$300</f>
        <v>6.8212787737385421E-3</v>
      </c>
      <c r="S40" s="17">
        <f>S39/$Q$300</f>
        <v>6.9151608352949175E-3</v>
      </c>
      <c r="T40" s="13"/>
      <c r="U40" s="15"/>
      <c r="V40" s="13"/>
      <c r="W40" s="17"/>
      <c r="X40" s="13"/>
    </row>
    <row r="42" spans="1:24" ht="17.399999999999999" customHeight="1" x14ac:dyDescent="0.3">
      <c r="A42" s="1" t="s">
        <v>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.399999999999999" customHeight="1" x14ac:dyDescent="0.3">
      <c r="A43" s="1" t="s">
        <v>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</row>
    <row r="46" spans="1:24" ht="31.2" x14ac:dyDescent="0.3">
      <c r="A46" s="3" t="s">
        <v>3</v>
      </c>
      <c r="B46" s="4"/>
      <c r="C46" s="5" t="s">
        <v>53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">
      <c r="A47" s="22" t="s">
        <v>2</v>
      </c>
      <c r="B47" s="22"/>
      <c r="C47" s="22"/>
    </row>
    <row r="49" spans="1:24" x14ac:dyDescent="0.3">
      <c r="A49" s="9"/>
      <c r="B49" s="9"/>
      <c r="C49" s="10" t="s">
        <v>5</v>
      </c>
      <c r="D49" s="10"/>
      <c r="E49" s="10"/>
      <c r="F49" s="10"/>
      <c r="G49" s="10"/>
      <c r="H49" s="10"/>
      <c r="I49" s="10"/>
      <c r="J49" s="10"/>
      <c r="K49" s="10" t="s">
        <v>6</v>
      </c>
      <c r="L49" s="10"/>
      <c r="M49" s="4"/>
      <c r="N49" s="6" t="s">
        <v>7</v>
      </c>
      <c r="O49" s="6" t="s">
        <v>7</v>
      </c>
      <c r="P49" s="6" t="s">
        <v>8</v>
      </c>
      <c r="Q49" s="6" t="s">
        <v>8</v>
      </c>
      <c r="R49" s="7"/>
      <c r="S49" s="7"/>
      <c r="T49" s="10"/>
      <c r="U49" s="10"/>
      <c r="V49" s="10"/>
      <c r="W49" s="10"/>
    </row>
    <row r="50" spans="1:24" x14ac:dyDescent="0.3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4"/>
      <c r="N50" s="6" t="s">
        <v>9</v>
      </c>
      <c r="O50" s="6" t="s">
        <v>10</v>
      </c>
      <c r="P50" s="6" t="s">
        <v>11</v>
      </c>
      <c r="Q50" s="6" t="s">
        <v>12</v>
      </c>
      <c r="R50" s="11"/>
      <c r="S50" s="11"/>
      <c r="T50" s="10"/>
      <c r="U50" s="10"/>
      <c r="V50" s="10"/>
      <c r="W50" s="10"/>
    </row>
    <row r="51" spans="1:24" x14ac:dyDescent="0.3">
      <c r="A51" s="8" t="s">
        <v>13</v>
      </c>
      <c r="B51" s="8" t="s">
        <v>14</v>
      </c>
      <c r="C51" s="7"/>
      <c r="D51" s="6" t="s">
        <v>15</v>
      </c>
      <c r="E51" s="6" t="s">
        <v>9</v>
      </c>
      <c r="F51" s="6" t="s">
        <v>10</v>
      </c>
      <c r="G51" s="6" t="s">
        <v>16</v>
      </c>
      <c r="H51" s="7"/>
      <c r="I51" s="6" t="s">
        <v>17</v>
      </c>
      <c r="J51" s="6" t="s">
        <v>18</v>
      </c>
      <c r="K51" s="6" t="s">
        <v>162</v>
      </c>
      <c r="L51" s="6" t="s">
        <v>9</v>
      </c>
      <c r="M51" s="6" t="s">
        <v>10</v>
      </c>
      <c r="N51" s="6" t="s">
        <v>19</v>
      </c>
      <c r="O51" s="6" t="s">
        <v>19</v>
      </c>
      <c r="P51" s="6" t="s">
        <v>8</v>
      </c>
      <c r="Q51" s="6" t="s">
        <v>8</v>
      </c>
      <c r="R51" s="6" t="s">
        <v>17</v>
      </c>
      <c r="S51" s="7"/>
      <c r="T51" s="6" t="s">
        <v>20</v>
      </c>
      <c r="U51" s="7"/>
      <c r="V51" s="7"/>
      <c r="W51" s="7"/>
      <c r="X51" s="7"/>
    </row>
    <row r="52" spans="1:24" x14ac:dyDescent="0.3">
      <c r="A52" s="8" t="s">
        <v>21</v>
      </c>
      <c r="B52" s="8" t="s">
        <v>22</v>
      </c>
      <c r="C52" s="6" t="s">
        <v>23</v>
      </c>
      <c r="D52" s="6" t="s">
        <v>24</v>
      </c>
      <c r="E52" s="6" t="s">
        <v>25</v>
      </c>
      <c r="F52" s="6" t="s">
        <v>26</v>
      </c>
      <c r="G52" s="6" t="s">
        <v>27</v>
      </c>
      <c r="H52" s="6" t="s">
        <v>28</v>
      </c>
      <c r="I52" s="6" t="s">
        <v>29</v>
      </c>
      <c r="J52" s="6" t="s">
        <v>30</v>
      </c>
      <c r="K52" s="6" t="s">
        <v>163</v>
      </c>
      <c r="L52" s="6" t="s">
        <v>25</v>
      </c>
      <c r="M52" s="6" t="s">
        <v>26</v>
      </c>
      <c r="N52" s="6" t="s">
        <v>25</v>
      </c>
      <c r="O52" s="6" t="s">
        <v>26</v>
      </c>
      <c r="P52" s="6" t="s">
        <v>31</v>
      </c>
      <c r="Q52" s="6" t="s">
        <v>32</v>
      </c>
      <c r="R52" s="6" t="s">
        <v>6</v>
      </c>
      <c r="S52" s="6" t="s">
        <v>17</v>
      </c>
      <c r="T52" s="6" t="s">
        <v>6</v>
      </c>
      <c r="U52" s="6"/>
      <c r="V52" s="6"/>
      <c r="W52" s="6"/>
      <c r="X52" s="6"/>
    </row>
    <row r="55" spans="1:24" x14ac:dyDescent="0.3">
      <c r="A55" s="12">
        <v>301</v>
      </c>
      <c r="B55" s="12" t="s">
        <v>54</v>
      </c>
      <c r="C55" s="13"/>
      <c r="D55" s="13"/>
      <c r="E55" s="13"/>
      <c r="F55" s="14">
        <v>1</v>
      </c>
      <c r="G55" s="13"/>
      <c r="H55" s="13"/>
      <c r="I55" s="14">
        <v>1</v>
      </c>
      <c r="J55" s="13"/>
      <c r="K55" s="24">
        <v>14</v>
      </c>
      <c r="L55" s="13"/>
      <c r="M55" s="13"/>
      <c r="N55" s="13"/>
      <c r="O55" s="13"/>
      <c r="P55" s="13"/>
      <c r="Q55" s="13"/>
      <c r="R55" s="14">
        <f t="shared" ref="R55" si="6">SUM(J55:Q55)</f>
        <v>14</v>
      </c>
      <c r="S55" s="14">
        <f t="shared" ref="S55" si="7">SUM(I55,R55)</f>
        <v>15</v>
      </c>
      <c r="T55" s="15">
        <f t="shared" ref="T55" si="8">R55/S55</f>
        <v>0.93333333333333335</v>
      </c>
      <c r="U55" s="13"/>
      <c r="V55" s="13"/>
      <c r="W55" s="14"/>
      <c r="X55" s="15"/>
    </row>
    <row r="56" spans="1:24" x14ac:dyDescent="0.3">
      <c r="A56" s="12">
        <v>302</v>
      </c>
      <c r="B56" s="12" t="s">
        <v>55</v>
      </c>
      <c r="C56" s="13"/>
      <c r="D56" s="13"/>
      <c r="E56" s="13"/>
      <c r="F56" s="13"/>
      <c r="G56" s="13"/>
      <c r="H56" s="14">
        <v>9</v>
      </c>
      <c r="I56" s="14">
        <v>9</v>
      </c>
      <c r="J56" s="13"/>
      <c r="K56" s="24">
        <v>79</v>
      </c>
      <c r="L56" s="13"/>
      <c r="M56" s="13"/>
      <c r="N56" s="13"/>
      <c r="O56" s="13"/>
      <c r="P56" s="13"/>
      <c r="Q56" s="13"/>
      <c r="R56" s="14">
        <f t="shared" ref="R56:R93" si="9">SUM(J56:Q56)</f>
        <v>79</v>
      </c>
      <c r="S56" s="14">
        <f t="shared" ref="S56:S93" si="10">SUM(I56,R56)</f>
        <v>88</v>
      </c>
      <c r="T56" s="15">
        <f t="shared" ref="T56:T93" si="11">R56/S56</f>
        <v>0.89772727272727271</v>
      </c>
      <c r="U56" s="13"/>
      <c r="V56" s="13"/>
      <c r="W56" s="14"/>
      <c r="X56" s="15"/>
    </row>
    <row r="57" spans="1:24" x14ac:dyDescent="0.3">
      <c r="A57" s="12">
        <v>303</v>
      </c>
      <c r="B57" s="12" t="s">
        <v>56</v>
      </c>
      <c r="C57" s="13"/>
      <c r="D57" s="13"/>
      <c r="E57" s="13"/>
      <c r="F57" s="13"/>
      <c r="G57" s="13"/>
      <c r="H57" s="14">
        <v>1</v>
      </c>
      <c r="I57" s="14">
        <v>1</v>
      </c>
      <c r="J57" s="13"/>
      <c r="K57" s="24">
        <v>13</v>
      </c>
      <c r="L57" s="13"/>
      <c r="M57" s="13"/>
      <c r="N57" s="13"/>
      <c r="O57" s="13"/>
      <c r="P57" s="13"/>
      <c r="Q57" s="13"/>
      <c r="R57" s="14">
        <f t="shared" si="9"/>
        <v>13</v>
      </c>
      <c r="S57" s="14">
        <f t="shared" si="10"/>
        <v>14</v>
      </c>
      <c r="T57" s="15">
        <f t="shared" si="11"/>
        <v>0.9285714285714286</v>
      </c>
      <c r="U57" s="13"/>
      <c r="V57" s="13"/>
      <c r="W57" s="13"/>
      <c r="X57" s="13"/>
    </row>
    <row r="58" spans="1:24" x14ac:dyDescent="0.3">
      <c r="A58" s="12">
        <v>307</v>
      </c>
      <c r="B58" s="12" t="s">
        <v>57</v>
      </c>
      <c r="C58" s="13"/>
      <c r="D58" s="13"/>
      <c r="E58" s="13"/>
      <c r="F58" s="13"/>
      <c r="G58" s="13"/>
      <c r="H58" s="14">
        <v>31</v>
      </c>
      <c r="I58" s="14">
        <v>31</v>
      </c>
      <c r="J58" s="14">
        <v>1</v>
      </c>
      <c r="K58" s="24">
        <v>8</v>
      </c>
      <c r="L58" s="13"/>
      <c r="M58" s="13"/>
      <c r="N58" s="13"/>
      <c r="O58" s="13"/>
      <c r="P58" s="13"/>
      <c r="Q58" s="13"/>
      <c r="R58" s="14">
        <f t="shared" si="9"/>
        <v>9</v>
      </c>
      <c r="S58" s="14">
        <f t="shared" si="10"/>
        <v>40</v>
      </c>
      <c r="T58" s="15">
        <f t="shared" si="11"/>
        <v>0.22500000000000001</v>
      </c>
      <c r="U58" s="13"/>
      <c r="V58" s="13"/>
      <c r="W58" s="14"/>
      <c r="X58" s="15"/>
    </row>
    <row r="59" spans="1:24" x14ac:dyDescent="0.3">
      <c r="A59" s="12">
        <v>308</v>
      </c>
      <c r="B59" s="12" t="s">
        <v>58</v>
      </c>
      <c r="C59" s="13"/>
      <c r="D59" s="14">
        <v>120</v>
      </c>
      <c r="E59" s="13"/>
      <c r="F59" s="14">
        <v>18</v>
      </c>
      <c r="G59" s="13"/>
      <c r="H59" s="14">
        <v>34</v>
      </c>
      <c r="I59" s="14">
        <v>172</v>
      </c>
      <c r="J59" s="13"/>
      <c r="K59" s="24">
        <v>830</v>
      </c>
      <c r="L59" s="13"/>
      <c r="M59" s="13"/>
      <c r="N59" s="13"/>
      <c r="O59" s="13"/>
      <c r="P59" s="13"/>
      <c r="Q59" s="13"/>
      <c r="R59" s="14">
        <f t="shared" si="9"/>
        <v>830</v>
      </c>
      <c r="S59" s="14">
        <f t="shared" si="10"/>
        <v>1002</v>
      </c>
      <c r="T59" s="15">
        <f t="shared" si="11"/>
        <v>0.82834331337325351</v>
      </c>
      <c r="U59" s="13"/>
      <c r="V59" s="13"/>
      <c r="W59" s="14"/>
      <c r="X59" s="15"/>
    </row>
    <row r="60" spans="1:24" x14ac:dyDescent="0.3">
      <c r="A60" s="12">
        <v>312</v>
      </c>
      <c r="B60" s="12" t="s">
        <v>59</v>
      </c>
      <c r="C60" s="13"/>
      <c r="D60" s="13"/>
      <c r="E60" s="13"/>
      <c r="F60" s="13"/>
      <c r="G60" s="13"/>
      <c r="H60" s="14">
        <v>2</v>
      </c>
      <c r="I60" s="14">
        <v>2</v>
      </c>
      <c r="J60" s="13"/>
      <c r="K60" s="24">
        <v>293</v>
      </c>
      <c r="L60" s="13"/>
      <c r="M60" s="13"/>
      <c r="N60" s="13"/>
      <c r="O60" s="13"/>
      <c r="P60" s="13"/>
      <c r="Q60" s="13"/>
      <c r="R60" s="14">
        <f t="shared" si="9"/>
        <v>293</v>
      </c>
      <c r="S60" s="14">
        <f t="shared" si="10"/>
        <v>295</v>
      </c>
      <c r="T60" s="15">
        <f t="shared" si="11"/>
        <v>0.99322033898305084</v>
      </c>
      <c r="U60" s="13"/>
      <c r="V60" s="13"/>
      <c r="W60" s="14"/>
      <c r="X60" s="15"/>
    </row>
    <row r="61" spans="1:24" x14ac:dyDescent="0.3">
      <c r="A61" s="12">
        <v>314</v>
      </c>
      <c r="B61" s="12" t="s">
        <v>60</v>
      </c>
      <c r="C61" s="13"/>
      <c r="D61" s="13"/>
      <c r="E61" s="13"/>
      <c r="F61" s="14">
        <v>1</v>
      </c>
      <c r="G61" s="13"/>
      <c r="H61" s="14">
        <v>91</v>
      </c>
      <c r="I61" s="14">
        <v>92</v>
      </c>
      <c r="J61" s="14">
        <v>224</v>
      </c>
      <c r="K61" s="24">
        <v>3726</v>
      </c>
      <c r="L61" s="14">
        <v>18</v>
      </c>
      <c r="M61" s="13"/>
      <c r="N61" s="13"/>
      <c r="O61" s="13"/>
      <c r="P61" s="13"/>
      <c r="Q61" s="13"/>
      <c r="R61" s="14">
        <f t="shared" si="9"/>
        <v>3968</v>
      </c>
      <c r="S61" s="14">
        <f t="shared" si="10"/>
        <v>4060</v>
      </c>
      <c r="T61" s="15">
        <f t="shared" si="11"/>
        <v>0.97733990147783256</v>
      </c>
      <c r="U61" s="13"/>
      <c r="V61" s="13"/>
      <c r="W61" s="14"/>
      <c r="X61" s="15"/>
    </row>
    <row r="62" spans="1:24" x14ac:dyDescent="0.3">
      <c r="A62" s="12">
        <v>315</v>
      </c>
      <c r="B62" s="12" t="s">
        <v>167</v>
      </c>
      <c r="C62" s="13"/>
      <c r="D62" s="13"/>
      <c r="E62" s="13"/>
      <c r="F62" s="14"/>
      <c r="G62" s="13"/>
      <c r="H62" s="14"/>
      <c r="I62" s="14"/>
      <c r="J62" s="14"/>
      <c r="K62" s="24">
        <v>18</v>
      </c>
      <c r="L62" s="14"/>
      <c r="M62" s="13"/>
      <c r="N62" s="13"/>
      <c r="O62" s="13"/>
      <c r="P62" s="13"/>
      <c r="Q62" s="13"/>
      <c r="R62" s="14">
        <f t="shared" si="9"/>
        <v>18</v>
      </c>
      <c r="S62" s="14">
        <f t="shared" si="10"/>
        <v>18</v>
      </c>
      <c r="T62" s="15">
        <f t="shared" si="11"/>
        <v>1</v>
      </c>
      <c r="U62" s="13"/>
      <c r="V62" s="13"/>
      <c r="W62" s="14"/>
      <c r="X62" s="15"/>
    </row>
    <row r="63" spans="1:24" x14ac:dyDescent="0.3">
      <c r="A63" s="12">
        <v>317</v>
      </c>
      <c r="B63" s="12" t="s">
        <v>168</v>
      </c>
      <c r="C63" s="13"/>
      <c r="D63" s="13"/>
      <c r="E63" s="13"/>
      <c r="F63" s="14"/>
      <c r="G63" s="13"/>
      <c r="H63" s="14"/>
      <c r="I63" s="14"/>
      <c r="J63" s="14"/>
      <c r="K63" s="24">
        <v>9</v>
      </c>
      <c r="L63" s="14"/>
      <c r="M63" s="13"/>
      <c r="N63" s="13"/>
      <c r="O63" s="13"/>
      <c r="P63" s="13"/>
      <c r="Q63" s="13"/>
      <c r="R63" s="14">
        <f t="shared" si="9"/>
        <v>9</v>
      </c>
      <c r="S63" s="14">
        <f t="shared" si="10"/>
        <v>9</v>
      </c>
      <c r="T63" s="15">
        <f t="shared" si="11"/>
        <v>1</v>
      </c>
      <c r="U63" s="13"/>
      <c r="V63" s="13"/>
      <c r="W63" s="14"/>
      <c r="X63" s="15"/>
    </row>
    <row r="64" spans="1:24" x14ac:dyDescent="0.3">
      <c r="A64" s="12">
        <v>318</v>
      </c>
      <c r="B64" s="12" t="s">
        <v>61</v>
      </c>
      <c r="C64" s="13"/>
      <c r="D64" s="13"/>
      <c r="E64" s="13"/>
      <c r="F64" s="13"/>
      <c r="G64" s="13"/>
      <c r="H64" s="14">
        <v>17</v>
      </c>
      <c r="I64" s="14">
        <v>17</v>
      </c>
      <c r="J64" s="14">
        <v>1</v>
      </c>
      <c r="K64" s="24">
        <v>76</v>
      </c>
      <c r="L64" s="13"/>
      <c r="M64" s="13"/>
      <c r="N64" s="13"/>
      <c r="O64" s="13"/>
      <c r="P64" s="13"/>
      <c r="Q64" s="13"/>
      <c r="R64" s="14">
        <f t="shared" si="9"/>
        <v>77</v>
      </c>
      <c r="S64" s="14">
        <f t="shared" si="10"/>
        <v>94</v>
      </c>
      <c r="T64" s="15">
        <f t="shared" si="11"/>
        <v>0.81914893617021278</v>
      </c>
      <c r="U64" s="13"/>
      <c r="V64" s="13"/>
      <c r="W64" s="14"/>
      <c r="X64" s="15"/>
    </row>
    <row r="65" spans="1:24" x14ac:dyDescent="0.3">
      <c r="A65" s="12">
        <v>321</v>
      </c>
      <c r="B65" s="12" t="s">
        <v>62</v>
      </c>
      <c r="C65" s="13"/>
      <c r="D65" s="13"/>
      <c r="E65" s="13"/>
      <c r="F65" s="14">
        <v>3</v>
      </c>
      <c r="G65" s="13"/>
      <c r="H65" s="13"/>
      <c r="I65" s="14">
        <v>3</v>
      </c>
      <c r="J65" s="13"/>
      <c r="K65" s="24">
        <v>41</v>
      </c>
      <c r="L65" s="14">
        <v>1</v>
      </c>
      <c r="M65" s="13"/>
      <c r="N65" s="13"/>
      <c r="O65" s="13"/>
      <c r="P65" s="13"/>
      <c r="Q65" s="13"/>
      <c r="R65" s="14">
        <f t="shared" si="9"/>
        <v>42</v>
      </c>
      <c r="S65" s="14">
        <f t="shared" si="10"/>
        <v>45</v>
      </c>
      <c r="T65" s="15">
        <f t="shared" si="11"/>
        <v>0.93333333333333335</v>
      </c>
      <c r="U65" s="13"/>
      <c r="V65" s="13"/>
      <c r="W65" s="14"/>
      <c r="X65" s="15"/>
    </row>
    <row r="66" spans="1:24" x14ac:dyDescent="0.3">
      <c r="A66" s="12">
        <v>322</v>
      </c>
      <c r="B66" s="12" t="s">
        <v>169</v>
      </c>
      <c r="C66" s="13"/>
      <c r="D66" s="13"/>
      <c r="E66" s="13"/>
      <c r="F66" s="14"/>
      <c r="G66" s="13"/>
      <c r="H66" s="13"/>
      <c r="I66" s="14"/>
      <c r="J66" s="13"/>
      <c r="K66" s="24">
        <v>93</v>
      </c>
      <c r="L66" s="14"/>
      <c r="M66" s="13"/>
      <c r="N66" s="13"/>
      <c r="O66" s="13"/>
      <c r="P66" s="13"/>
      <c r="Q66" s="13"/>
      <c r="R66" s="14">
        <f t="shared" si="9"/>
        <v>93</v>
      </c>
      <c r="S66" s="14">
        <f t="shared" si="10"/>
        <v>93</v>
      </c>
      <c r="T66" s="15">
        <f t="shared" si="11"/>
        <v>1</v>
      </c>
      <c r="U66" s="13"/>
      <c r="V66" s="13"/>
      <c r="W66" s="14"/>
      <c r="X66" s="15"/>
    </row>
    <row r="67" spans="1:24" x14ac:dyDescent="0.3">
      <c r="A67" s="12">
        <v>323</v>
      </c>
      <c r="B67" s="12" t="s">
        <v>63</v>
      </c>
      <c r="C67" s="13"/>
      <c r="D67" s="13"/>
      <c r="E67" s="13"/>
      <c r="F67" s="14">
        <v>12</v>
      </c>
      <c r="G67" s="13"/>
      <c r="H67" s="13"/>
      <c r="I67" s="14">
        <v>12</v>
      </c>
      <c r="J67" s="13"/>
      <c r="K67" s="24">
        <v>91</v>
      </c>
      <c r="L67" s="13"/>
      <c r="M67" s="13"/>
      <c r="N67" s="13"/>
      <c r="O67" s="13"/>
      <c r="P67" s="13"/>
      <c r="Q67" s="13"/>
      <c r="R67" s="14">
        <f t="shared" si="9"/>
        <v>91</v>
      </c>
      <c r="S67" s="14">
        <f t="shared" si="10"/>
        <v>103</v>
      </c>
      <c r="T67" s="15">
        <f t="shared" si="11"/>
        <v>0.88349514563106801</v>
      </c>
      <c r="U67" s="13"/>
      <c r="V67" s="13"/>
      <c r="W67" s="14"/>
      <c r="X67" s="15"/>
    </row>
    <row r="68" spans="1:24" x14ac:dyDescent="0.3">
      <c r="A68" s="12">
        <v>324</v>
      </c>
      <c r="B68" s="12" t="s">
        <v>64</v>
      </c>
      <c r="C68" s="13"/>
      <c r="D68" s="13"/>
      <c r="E68" s="13"/>
      <c r="F68" s="13"/>
      <c r="G68" s="13"/>
      <c r="H68" s="14">
        <v>18</v>
      </c>
      <c r="I68" s="14">
        <v>18</v>
      </c>
      <c r="J68" s="13"/>
      <c r="K68" s="24"/>
      <c r="L68" s="13"/>
      <c r="M68" s="13"/>
      <c r="N68" s="13"/>
      <c r="O68" s="13"/>
      <c r="P68" s="13"/>
      <c r="Q68" s="13"/>
      <c r="R68" s="14">
        <f t="shared" si="9"/>
        <v>0</v>
      </c>
      <c r="S68" s="14">
        <f t="shared" si="10"/>
        <v>18</v>
      </c>
      <c r="T68" s="15">
        <f t="shared" si="11"/>
        <v>0</v>
      </c>
      <c r="U68" s="13"/>
      <c r="V68" s="13"/>
      <c r="W68" s="13"/>
      <c r="X68" s="13"/>
    </row>
    <row r="69" spans="1:24" x14ac:dyDescent="0.3">
      <c r="A69" s="12">
        <v>328</v>
      </c>
      <c r="B69" s="12" t="s">
        <v>65</v>
      </c>
      <c r="C69" s="13"/>
      <c r="D69" s="13"/>
      <c r="E69" s="13"/>
      <c r="F69" s="14">
        <v>15</v>
      </c>
      <c r="G69" s="13"/>
      <c r="H69" s="14">
        <v>48</v>
      </c>
      <c r="I69" s="14">
        <v>63</v>
      </c>
      <c r="J69" s="14">
        <v>25</v>
      </c>
      <c r="K69" s="24">
        <v>3033</v>
      </c>
      <c r="L69" s="14">
        <v>178</v>
      </c>
      <c r="M69" s="13"/>
      <c r="N69" s="13"/>
      <c r="O69" s="13"/>
      <c r="P69" s="13"/>
      <c r="Q69" s="13"/>
      <c r="R69" s="14">
        <f t="shared" si="9"/>
        <v>3236</v>
      </c>
      <c r="S69" s="14">
        <f t="shared" si="10"/>
        <v>3299</v>
      </c>
      <c r="T69" s="15">
        <f t="shared" si="11"/>
        <v>0.9809033040315247</v>
      </c>
      <c r="U69" s="14"/>
      <c r="V69" s="15"/>
      <c r="W69" s="14"/>
      <c r="X69" s="15"/>
    </row>
    <row r="70" spans="1:24" x14ac:dyDescent="0.3">
      <c r="A70" s="12">
        <v>329</v>
      </c>
      <c r="B70" s="12" t="s">
        <v>66</v>
      </c>
      <c r="C70" s="13"/>
      <c r="D70" s="14">
        <v>288</v>
      </c>
      <c r="E70" s="13"/>
      <c r="F70" s="14">
        <v>6</v>
      </c>
      <c r="G70" s="13"/>
      <c r="H70" s="14">
        <v>68</v>
      </c>
      <c r="I70" s="14">
        <v>362</v>
      </c>
      <c r="J70" s="13"/>
      <c r="K70" s="24">
        <v>1353</v>
      </c>
      <c r="L70" s="14">
        <v>1</v>
      </c>
      <c r="M70" s="13"/>
      <c r="N70" s="13"/>
      <c r="O70" s="13"/>
      <c r="P70" s="13"/>
      <c r="Q70" s="13"/>
      <c r="R70" s="14">
        <f t="shared" si="9"/>
        <v>1354</v>
      </c>
      <c r="S70" s="14">
        <f t="shared" si="10"/>
        <v>1716</v>
      </c>
      <c r="T70" s="15">
        <f t="shared" si="11"/>
        <v>0.78904428904428903</v>
      </c>
      <c r="U70" s="13"/>
      <c r="V70" s="13"/>
      <c r="W70" s="14"/>
      <c r="X70" s="15"/>
    </row>
    <row r="71" spans="1:24" x14ac:dyDescent="0.3">
      <c r="A71" s="12">
        <v>330</v>
      </c>
      <c r="B71" s="12" t="s">
        <v>67</v>
      </c>
      <c r="C71" s="13"/>
      <c r="D71" s="13"/>
      <c r="E71" s="13"/>
      <c r="F71" s="13"/>
      <c r="G71" s="13"/>
      <c r="H71" s="14">
        <v>7</v>
      </c>
      <c r="I71" s="14">
        <v>7</v>
      </c>
      <c r="J71" s="14">
        <v>127</v>
      </c>
      <c r="K71" s="24">
        <v>102</v>
      </c>
      <c r="L71" s="13"/>
      <c r="M71" s="13"/>
      <c r="N71" s="13"/>
      <c r="O71" s="13"/>
      <c r="P71" s="13"/>
      <c r="Q71" s="13"/>
      <c r="R71" s="14">
        <f t="shared" si="9"/>
        <v>229</v>
      </c>
      <c r="S71" s="14">
        <f t="shared" si="10"/>
        <v>236</v>
      </c>
      <c r="T71" s="15">
        <f t="shared" si="11"/>
        <v>0.97033898305084743</v>
      </c>
      <c r="U71" s="13"/>
      <c r="V71" s="13"/>
      <c r="W71" s="14"/>
      <c r="X71" s="15"/>
    </row>
    <row r="72" spans="1:24" x14ac:dyDescent="0.3">
      <c r="A72" s="12">
        <v>332</v>
      </c>
      <c r="B72" s="12" t="s">
        <v>171</v>
      </c>
      <c r="C72" s="13"/>
      <c r="D72" s="13"/>
      <c r="E72" s="13"/>
      <c r="F72" s="13"/>
      <c r="G72" s="13"/>
      <c r="H72" s="14"/>
      <c r="I72" s="14"/>
      <c r="J72" s="14"/>
      <c r="K72" s="24">
        <v>43</v>
      </c>
      <c r="L72" s="13"/>
      <c r="M72" s="13"/>
      <c r="N72" s="13"/>
      <c r="O72" s="13"/>
      <c r="P72" s="13"/>
      <c r="Q72" s="13"/>
      <c r="R72" s="14">
        <f t="shared" si="9"/>
        <v>43</v>
      </c>
      <c r="S72" s="14">
        <f t="shared" si="10"/>
        <v>43</v>
      </c>
      <c r="T72" s="15">
        <f t="shared" si="11"/>
        <v>1</v>
      </c>
      <c r="U72" s="13"/>
      <c r="V72" s="13"/>
      <c r="W72" s="14"/>
      <c r="X72" s="15"/>
    </row>
    <row r="73" spans="1:24" x14ac:dyDescent="0.3">
      <c r="A73" s="12">
        <v>333</v>
      </c>
      <c r="B73" s="12" t="s">
        <v>68</v>
      </c>
      <c r="C73" s="13"/>
      <c r="D73" s="13"/>
      <c r="E73" s="13"/>
      <c r="F73" s="13"/>
      <c r="G73" s="13"/>
      <c r="H73" s="14">
        <v>2</v>
      </c>
      <c r="I73" s="14">
        <v>2</v>
      </c>
      <c r="J73" s="13"/>
      <c r="K73" s="24">
        <v>55</v>
      </c>
      <c r="L73" s="13"/>
      <c r="M73" s="13"/>
      <c r="N73" s="13"/>
      <c r="O73" s="13"/>
      <c r="P73" s="13"/>
      <c r="Q73" s="13"/>
      <c r="R73" s="14">
        <f t="shared" si="9"/>
        <v>55</v>
      </c>
      <c r="S73" s="14">
        <f t="shared" si="10"/>
        <v>57</v>
      </c>
      <c r="T73" s="15">
        <f t="shared" si="11"/>
        <v>0.96491228070175439</v>
      </c>
      <c r="U73" s="13"/>
      <c r="V73" s="13"/>
      <c r="W73" s="14"/>
      <c r="X73" s="15"/>
    </row>
    <row r="74" spans="1:24" x14ac:dyDescent="0.3">
      <c r="A74" s="12">
        <v>334</v>
      </c>
      <c r="B74" s="12" t="s">
        <v>69</v>
      </c>
      <c r="C74" s="13"/>
      <c r="D74" s="13"/>
      <c r="E74" s="13"/>
      <c r="F74" s="13"/>
      <c r="G74" s="13"/>
      <c r="H74" s="14">
        <v>4</v>
      </c>
      <c r="I74" s="14">
        <v>4</v>
      </c>
      <c r="J74" s="13"/>
      <c r="K74" s="24">
        <v>94</v>
      </c>
      <c r="L74" s="13"/>
      <c r="M74" s="13"/>
      <c r="N74" s="13"/>
      <c r="O74" s="13"/>
      <c r="P74" s="13"/>
      <c r="Q74" s="13"/>
      <c r="R74" s="14">
        <f t="shared" si="9"/>
        <v>94</v>
      </c>
      <c r="S74" s="14">
        <f t="shared" si="10"/>
        <v>98</v>
      </c>
      <c r="T74" s="15">
        <f t="shared" si="11"/>
        <v>0.95918367346938771</v>
      </c>
      <c r="U74" s="13"/>
      <c r="V74" s="13"/>
      <c r="W74" s="14"/>
      <c r="X74" s="15"/>
    </row>
    <row r="75" spans="1:24" x14ac:dyDescent="0.3">
      <c r="A75" s="12">
        <v>335</v>
      </c>
      <c r="B75" s="12" t="s">
        <v>70</v>
      </c>
      <c r="C75" s="13"/>
      <c r="D75" s="14">
        <v>1516</v>
      </c>
      <c r="E75" s="13"/>
      <c r="F75" s="14">
        <v>19</v>
      </c>
      <c r="G75" s="13"/>
      <c r="H75" s="14">
        <v>8</v>
      </c>
      <c r="I75" s="14">
        <v>1543</v>
      </c>
      <c r="J75" s="13"/>
      <c r="K75" s="24"/>
      <c r="L75" s="13"/>
      <c r="M75" s="13"/>
      <c r="N75" s="13"/>
      <c r="O75" s="13"/>
      <c r="P75" s="13"/>
      <c r="Q75" s="13"/>
      <c r="R75" s="14">
        <f t="shared" si="9"/>
        <v>0</v>
      </c>
      <c r="S75" s="14">
        <f t="shared" si="10"/>
        <v>1543</v>
      </c>
      <c r="T75" s="15">
        <f t="shared" si="11"/>
        <v>0</v>
      </c>
      <c r="U75" s="13"/>
      <c r="V75" s="13"/>
      <c r="W75" s="13"/>
      <c r="X75" s="13"/>
    </row>
    <row r="76" spans="1:24" x14ac:dyDescent="0.3">
      <c r="A76" s="12">
        <v>336</v>
      </c>
      <c r="B76" s="12" t="s">
        <v>71</v>
      </c>
      <c r="C76" s="13"/>
      <c r="D76" s="14">
        <v>762</v>
      </c>
      <c r="E76" s="13"/>
      <c r="F76" s="14">
        <v>17</v>
      </c>
      <c r="G76" s="13"/>
      <c r="H76" s="14">
        <v>1</v>
      </c>
      <c r="I76" s="14">
        <v>780</v>
      </c>
      <c r="J76" s="13"/>
      <c r="K76" s="24">
        <v>7</v>
      </c>
      <c r="L76" s="13"/>
      <c r="M76" s="13"/>
      <c r="N76" s="13"/>
      <c r="O76" s="13"/>
      <c r="P76" s="13"/>
      <c r="Q76" s="13"/>
      <c r="R76" s="14">
        <f t="shared" si="9"/>
        <v>7</v>
      </c>
      <c r="S76" s="14">
        <f t="shared" si="10"/>
        <v>787</v>
      </c>
      <c r="T76" s="15">
        <f t="shared" si="11"/>
        <v>8.8945362134688691E-3</v>
      </c>
      <c r="U76" s="13"/>
      <c r="V76" s="13"/>
      <c r="W76" s="13"/>
      <c r="X76" s="13"/>
    </row>
    <row r="77" spans="1:24" x14ac:dyDescent="0.3">
      <c r="A77" s="12">
        <v>338</v>
      </c>
      <c r="B77" s="12" t="s">
        <v>170</v>
      </c>
      <c r="C77" s="13"/>
      <c r="D77" s="14"/>
      <c r="E77" s="13"/>
      <c r="F77" s="14"/>
      <c r="G77" s="13"/>
      <c r="H77" s="14"/>
      <c r="I77" s="14"/>
      <c r="J77" s="13"/>
      <c r="K77" s="24">
        <v>1</v>
      </c>
      <c r="L77" s="13"/>
      <c r="M77" s="13"/>
      <c r="N77" s="13"/>
      <c r="O77" s="13"/>
      <c r="P77" s="13"/>
      <c r="Q77" s="13"/>
      <c r="R77" s="14">
        <f t="shared" si="9"/>
        <v>1</v>
      </c>
      <c r="S77" s="14">
        <f t="shared" si="10"/>
        <v>1</v>
      </c>
      <c r="T77" s="15">
        <f t="shared" si="11"/>
        <v>1</v>
      </c>
      <c r="U77" s="13"/>
      <c r="V77" s="13"/>
      <c r="W77" s="13"/>
      <c r="X77" s="13"/>
    </row>
    <row r="78" spans="1:24" x14ac:dyDescent="0.3">
      <c r="A78" s="12">
        <v>339</v>
      </c>
      <c r="B78" s="12" t="s">
        <v>72</v>
      </c>
      <c r="C78" s="13"/>
      <c r="D78" s="14">
        <v>1146</v>
      </c>
      <c r="E78" s="13"/>
      <c r="F78" s="14">
        <v>16</v>
      </c>
      <c r="G78" s="13"/>
      <c r="H78" s="14">
        <v>2</v>
      </c>
      <c r="I78" s="14">
        <v>1164</v>
      </c>
      <c r="J78" s="14">
        <v>4</v>
      </c>
      <c r="K78" s="24">
        <v>194</v>
      </c>
      <c r="L78" s="13"/>
      <c r="M78" s="13"/>
      <c r="N78" s="13"/>
      <c r="O78" s="13"/>
      <c r="P78" s="13"/>
      <c r="Q78" s="13"/>
      <c r="R78" s="14">
        <f t="shared" si="9"/>
        <v>198</v>
      </c>
      <c r="S78" s="14">
        <f t="shared" si="10"/>
        <v>1362</v>
      </c>
      <c r="T78" s="15">
        <f t="shared" si="11"/>
        <v>0.14537444933920704</v>
      </c>
      <c r="U78" s="13"/>
      <c r="V78" s="13"/>
      <c r="W78" s="13"/>
      <c r="X78" s="13"/>
    </row>
    <row r="79" spans="1:24" x14ac:dyDescent="0.3">
      <c r="A79" s="12">
        <v>341</v>
      </c>
      <c r="B79" s="12" t="s">
        <v>73</v>
      </c>
      <c r="C79" s="13"/>
      <c r="D79" s="13"/>
      <c r="E79" s="13"/>
      <c r="F79" s="13"/>
      <c r="G79" s="13"/>
      <c r="H79" s="14">
        <v>3</v>
      </c>
      <c r="I79" s="14">
        <v>3</v>
      </c>
      <c r="J79" s="13"/>
      <c r="K79" s="24">
        <v>3</v>
      </c>
      <c r="L79" s="13"/>
      <c r="M79" s="13"/>
      <c r="N79" s="13"/>
      <c r="O79" s="13"/>
      <c r="P79" s="13"/>
      <c r="Q79" s="13"/>
      <c r="R79" s="14">
        <f t="shared" si="9"/>
        <v>3</v>
      </c>
      <c r="S79" s="14">
        <f t="shared" si="10"/>
        <v>6</v>
      </c>
      <c r="T79" s="15">
        <f t="shared" si="11"/>
        <v>0.5</v>
      </c>
      <c r="U79" s="13"/>
      <c r="V79" s="13"/>
      <c r="W79" s="14"/>
      <c r="X79" s="15"/>
    </row>
    <row r="80" spans="1:24" x14ac:dyDescent="0.3">
      <c r="A80" s="12">
        <v>345</v>
      </c>
      <c r="B80" s="12" t="s">
        <v>74</v>
      </c>
      <c r="C80" s="13"/>
      <c r="D80" s="13"/>
      <c r="E80" s="13"/>
      <c r="F80" s="13"/>
      <c r="G80" s="13"/>
      <c r="H80" s="14">
        <v>3</v>
      </c>
      <c r="I80" s="14">
        <v>3</v>
      </c>
      <c r="J80" s="13"/>
      <c r="K80" s="24"/>
      <c r="L80" s="13"/>
      <c r="M80" s="13"/>
      <c r="N80" s="13"/>
      <c r="O80" s="13"/>
      <c r="P80" s="13"/>
      <c r="Q80" s="13"/>
      <c r="R80" s="14">
        <f t="shared" si="9"/>
        <v>0</v>
      </c>
      <c r="S80" s="14">
        <f t="shared" si="10"/>
        <v>3</v>
      </c>
      <c r="T80" s="15">
        <f t="shared" si="11"/>
        <v>0</v>
      </c>
      <c r="U80" s="13"/>
      <c r="V80" s="13"/>
      <c r="W80" s="13"/>
      <c r="X80" s="13"/>
    </row>
    <row r="81" spans="1:24" x14ac:dyDescent="0.3">
      <c r="A81" s="12">
        <v>346</v>
      </c>
      <c r="B81" s="12" t="s">
        <v>75</v>
      </c>
      <c r="C81" s="13"/>
      <c r="D81" s="13"/>
      <c r="E81" s="13"/>
      <c r="F81" s="13"/>
      <c r="G81" s="13"/>
      <c r="H81" s="14">
        <v>1</v>
      </c>
      <c r="I81" s="14">
        <v>1</v>
      </c>
      <c r="J81" s="13"/>
      <c r="K81" s="24"/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1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351</v>
      </c>
      <c r="B82" s="12" t="s">
        <v>76</v>
      </c>
      <c r="C82" s="13"/>
      <c r="D82" s="14">
        <v>124</v>
      </c>
      <c r="E82" s="13"/>
      <c r="F82" s="14">
        <v>356</v>
      </c>
      <c r="G82" s="14">
        <v>10</v>
      </c>
      <c r="H82" s="14">
        <v>322</v>
      </c>
      <c r="I82" s="14">
        <v>812</v>
      </c>
      <c r="J82" s="14">
        <v>77</v>
      </c>
      <c r="K82" s="24">
        <v>31031</v>
      </c>
      <c r="L82" s="14">
        <v>248</v>
      </c>
      <c r="M82" s="13"/>
      <c r="N82" s="13"/>
      <c r="O82" s="13"/>
      <c r="P82" s="13"/>
      <c r="Q82" s="13"/>
      <c r="R82" s="14">
        <f t="shared" si="9"/>
        <v>31356</v>
      </c>
      <c r="S82" s="14">
        <f t="shared" si="10"/>
        <v>32168</v>
      </c>
      <c r="T82" s="15">
        <f t="shared" si="11"/>
        <v>0.9747575230042278</v>
      </c>
      <c r="U82" s="14"/>
      <c r="V82" s="15"/>
      <c r="W82" s="14"/>
      <c r="X82" s="15"/>
    </row>
    <row r="83" spans="1:24" x14ac:dyDescent="0.3">
      <c r="A83" s="12">
        <v>354</v>
      </c>
      <c r="B83" s="12" t="s">
        <v>77</v>
      </c>
      <c r="C83" s="13"/>
      <c r="D83" s="14">
        <v>4</v>
      </c>
      <c r="E83" s="13"/>
      <c r="F83" s="13"/>
      <c r="G83" s="13"/>
      <c r="H83" s="14">
        <v>23</v>
      </c>
      <c r="I83" s="14">
        <v>27</v>
      </c>
      <c r="J83" s="13"/>
      <c r="K83" s="24">
        <v>236</v>
      </c>
      <c r="L83" s="13"/>
      <c r="M83" s="13"/>
      <c r="N83" s="13"/>
      <c r="O83" s="13"/>
      <c r="P83" s="13"/>
      <c r="Q83" s="13"/>
      <c r="R83" s="14">
        <f t="shared" si="9"/>
        <v>236</v>
      </c>
      <c r="S83" s="14">
        <f t="shared" si="10"/>
        <v>263</v>
      </c>
      <c r="T83" s="15">
        <f t="shared" si="11"/>
        <v>0.89733840304182511</v>
      </c>
      <c r="U83" s="13"/>
      <c r="V83" s="13"/>
      <c r="W83" s="14"/>
      <c r="X83" s="15"/>
    </row>
    <row r="84" spans="1:24" x14ac:dyDescent="0.3">
      <c r="A84" s="12">
        <v>355</v>
      </c>
      <c r="B84" s="12" t="s">
        <v>172</v>
      </c>
      <c r="C84" s="13"/>
      <c r="D84" s="14"/>
      <c r="E84" s="13"/>
      <c r="F84" s="13"/>
      <c r="G84" s="13"/>
      <c r="H84" s="14"/>
      <c r="I84" s="14"/>
      <c r="J84" s="13"/>
      <c r="K84" s="24">
        <v>1</v>
      </c>
      <c r="L84" s="13"/>
      <c r="M84" s="13"/>
      <c r="N84" s="13"/>
      <c r="O84" s="13"/>
      <c r="P84" s="13"/>
      <c r="Q84" s="13"/>
      <c r="R84" s="14">
        <f t="shared" si="9"/>
        <v>1</v>
      </c>
      <c r="S84" s="14">
        <f t="shared" si="10"/>
        <v>1</v>
      </c>
      <c r="T84" s="15">
        <f t="shared" si="11"/>
        <v>1</v>
      </c>
      <c r="U84" s="13"/>
      <c r="V84" s="13"/>
      <c r="W84" s="14"/>
      <c r="X84" s="15"/>
    </row>
    <row r="85" spans="1:24" x14ac:dyDescent="0.3">
      <c r="A85" s="12">
        <v>361</v>
      </c>
      <c r="B85" s="12" t="s">
        <v>173</v>
      </c>
      <c r="C85" s="13"/>
      <c r="D85" s="14"/>
      <c r="E85" s="13"/>
      <c r="F85" s="13"/>
      <c r="G85" s="13"/>
      <c r="H85" s="14"/>
      <c r="I85" s="14"/>
      <c r="J85" s="13"/>
      <c r="K85" s="24">
        <v>18</v>
      </c>
      <c r="L85" s="13"/>
      <c r="M85" s="13"/>
      <c r="N85" s="13"/>
      <c r="O85" s="13"/>
      <c r="P85" s="13"/>
      <c r="Q85" s="13"/>
      <c r="R85" s="14">
        <f t="shared" si="9"/>
        <v>18</v>
      </c>
      <c r="S85" s="14">
        <f t="shared" si="10"/>
        <v>18</v>
      </c>
      <c r="T85" s="15">
        <f t="shared" si="11"/>
        <v>1</v>
      </c>
      <c r="U85" s="13"/>
      <c r="V85" s="13"/>
      <c r="W85" s="14"/>
      <c r="X85" s="15"/>
    </row>
    <row r="86" spans="1:24" x14ac:dyDescent="0.3">
      <c r="A86" s="12">
        <v>362</v>
      </c>
      <c r="B86" s="12" t="s">
        <v>78</v>
      </c>
      <c r="C86" s="13"/>
      <c r="D86" s="14">
        <v>306</v>
      </c>
      <c r="E86" s="13"/>
      <c r="F86" s="14">
        <v>12</v>
      </c>
      <c r="G86" s="13"/>
      <c r="H86" s="14">
        <v>5</v>
      </c>
      <c r="I86" s="14">
        <v>323</v>
      </c>
      <c r="J86" s="14">
        <v>106</v>
      </c>
      <c r="K86" s="24">
        <v>373</v>
      </c>
      <c r="L86" s="13"/>
      <c r="M86" s="13"/>
      <c r="N86" s="13"/>
      <c r="O86" s="13"/>
      <c r="P86" s="13"/>
      <c r="Q86" s="13"/>
      <c r="R86" s="14">
        <f t="shared" si="9"/>
        <v>479</v>
      </c>
      <c r="S86" s="14">
        <f t="shared" si="10"/>
        <v>802</v>
      </c>
      <c r="T86" s="15">
        <f t="shared" si="11"/>
        <v>0.59725685785536164</v>
      </c>
      <c r="U86" s="13"/>
      <c r="V86" s="13"/>
      <c r="W86" s="14"/>
      <c r="X86" s="15"/>
    </row>
    <row r="87" spans="1:24" x14ac:dyDescent="0.3">
      <c r="A87" s="12">
        <v>365</v>
      </c>
      <c r="B87" s="12" t="s">
        <v>79</v>
      </c>
      <c r="C87" s="13"/>
      <c r="D87" s="13"/>
      <c r="E87" s="13"/>
      <c r="F87" s="13"/>
      <c r="G87" s="13"/>
      <c r="H87" s="13"/>
      <c r="I87" s="13"/>
      <c r="J87" s="14">
        <v>19</v>
      </c>
      <c r="K87" s="24">
        <v>56</v>
      </c>
      <c r="L87" s="13"/>
      <c r="M87" s="13"/>
      <c r="N87" s="13"/>
      <c r="O87" s="13"/>
      <c r="P87" s="13"/>
      <c r="Q87" s="13"/>
      <c r="R87" s="14">
        <f t="shared" si="9"/>
        <v>75</v>
      </c>
      <c r="S87" s="14">
        <f t="shared" si="10"/>
        <v>75</v>
      </c>
      <c r="T87" s="15">
        <f t="shared" si="11"/>
        <v>1</v>
      </c>
      <c r="U87" s="13"/>
      <c r="V87" s="13"/>
      <c r="W87" s="13"/>
      <c r="X87" s="13"/>
    </row>
    <row r="88" spans="1:24" x14ac:dyDescent="0.3">
      <c r="A88" s="12">
        <v>368</v>
      </c>
      <c r="B88" s="12" t="s">
        <v>80</v>
      </c>
      <c r="C88" s="13"/>
      <c r="D88" s="13"/>
      <c r="E88" s="13"/>
      <c r="F88" s="13"/>
      <c r="G88" s="13"/>
      <c r="H88" s="14">
        <v>6</v>
      </c>
      <c r="I88" s="14">
        <v>6</v>
      </c>
      <c r="J88" s="13"/>
      <c r="K88" s="24">
        <v>5</v>
      </c>
      <c r="L88" s="13"/>
      <c r="M88" s="13"/>
      <c r="N88" s="13"/>
      <c r="O88" s="13"/>
      <c r="P88" s="13"/>
      <c r="Q88" s="13"/>
      <c r="R88" s="14">
        <f t="shared" si="9"/>
        <v>5</v>
      </c>
      <c r="S88" s="14">
        <f t="shared" si="10"/>
        <v>11</v>
      </c>
      <c r="T88" s="15">
        <f t="shared" si="11"/>
        <v>0.45454545454545453</v>
      </c>
      <c r="U88" s="13"/>
      <c r="V88" s="13"/>
      <c r="W88" s="14"/>
      <c r="X88" s="15"/>
    </row>
    <row r="89" spans="1:24" x14ac:dyDescent="0.3">
      <c r="A89" s="12">
        <v>369</v>
      </c>
      <c r="B89" s="12" t="s">
        <v>81</v>
      </c>
      <c r="C89" s="13"/>
      <c r="D89" s="13"/>
      <c r="E89" s="13"/>
      <c r="F89" s="13"/>
      <c r="G89" s="13"/>
      <c r="H89" s="14">
        <v>2</v>
      </c>
      <c r="I89" s="14">
        <v>2</v>
      </c>
      <c r="J89" s="13"/>
      <c r="K89" s="24"/>
      <c r="L89" s="13"/>
      <c r="M89" s="13"/>
      <c r="N89" s="13"/>
      <c r="O89" s="13"/>
      <c r="P89" s="13"/>
      <c r="Q89" s="13"/>
      <c r="R89" s="14">
        <f t="shared" si="9"/>
        <v>0</v>
      </c>
      <c r="S89" s="14">
        <f t="shared" si="10"/>
        <v>2</v>
      </c>
      <c r="T89" s="15">
        <f t="shared" si="11"/>
        <v>0</v>
      </c>
      <c r="U89" s="13"/>
      <c r="V89" s="13"/>
      <c r="W89" s="13"/>
      <c r="X89" s="13"/>
    </row>
    <row r="90" spans="1:24" x14ac:dyDescent="0.3">
      <c r="A90" s="12">
        <v>395</v>
      </c>
      <c r="B90" s="12" t="s">
        <v>82</v>
      </c>
      <c r="C90" s="13"/>
      <c r="D90" s="14">
        <v>24</v>
      </c>
      <c r="E90" s="13"/>
      <c r="F90" s="14">
        <v>190</v>
      </c>
      <c r="G90" s="14">
        <v>4</v>
      </c>
      <c r="H90" s="14">
        <v>129</v>
      </c>
      <c r="I90" s="14">
        <v>347</v>
      </c>
      <c r="J90" s="13"/>
      <c r="K90" s="24">
        <v>30135</v>
      </c>
      <c r="L90" s="14">
        <v>57</v>
      </c>
      <c r="M90" s="13"/>
      <c r="N90" s="13"/>
      <c r="O90" s="13"/>
      <c r="P90" s="13"/>
      <c r="Q90" s="13"/>
      <c r="R90" s="14">
        <f t="shared" si="9"/>
        <v>30192</v>
      </c>
      <c r="S90" s="14">
        <f t="shared" si="10"/>
        <v>30539</v>
      </c>
      <c r="T90" s="15">
        <f t="shared" si="11"/>
        <v>0.98863747994367857</v>
      </c>
      <c r="U90" s="14"/>
      <c r="V90" s="15"/>
      <c r="W90" s="14"/>
      <c r="X90" s="15"/>
    </row>
    <row r="91" spans="1:24" x14ac:dyDescent="0.3">
      <c r="A91" s="12">
        <v>396</v>
      </c>
      <c r="B91" s="12" t="s">
        <v>83</v>
      </c>
      <c r="C91" s="13"/>
      <c r="D91" s="13"/>
      <c r="E91" s="13"/>
      <c r="F91" s="14">
        <v>255</v>
      </c>
      <c r="G91" s="14">
        <v>4</v>
      </c>
      <c r="H91" s="14">
        <v>528</v>
      </c>
      <c r="I91" s="14">
        <v>787</v>
      </c>
      <c r="J91" s="13"/>
      <c r="K91" s="24">
        <v>33405</v>
      </c>
      <c r="L91" s="14">
        <v>90</v>
      </c>
      <c r="M91" s="13"/>
      <c r="N91" s="13"/>
      <c r="O91" s="13"/>
      <c r="P91" s="13"/>
      <c r="Q91" s="13"/>
      <c r="R91" s="14">
        <f t="shared" si="9"/>
        <v>33495</v>
      </c>
      <c r="S91" s="14">
        <f t="shared" si="10"/>
        <v>34282</v>
      </c>
      <c r="T91" s="15">
        <f t="shared" si="11"/>
        <v>0.97704334636252266</v>
      </c>
      <c r="U91" s="14"/>
      <c r="V91" s="15"/>
      <c r="W91" s="14"/>
      <c r="X91" s="15"/>
    </row>
    <row r="92" spans="1:24" x14ac:dyDescent="0.3">
      <c r="A92" s="12">
        <v>398</v>
      </c>
      <c r="B92" s="12" t="s">
        <v>84</v>
      </c>
      <c r="C92" s="13"/>
      <c r="D92" s="14">
        <v>4</v>
      </c>
      <c r="E92" s="13"/>
      <c r="F92" s="14">
        <v>184</v>
      </c>
      <c r="G92" s="13"/>
      <c r="H92" s="14">
        <v>39</v>
      </c>
      <c r="I92" s="14">
        <v>227</v>
      </c>
      <c r="J92" s="13"/>
      <c r="K92" s="24">
        <v>15325</v>
      </c>
      <c r="L92" s="14">
        <v>17</v>
      </c>
      <c r="M92" s="13"/>
      <c r="N92" s="13"/>
      <c r="O92" s="13"/>
      <c r="P92" s="13"/>
      <c r="Q92" s="13"/>
      <c r="R92" s="14">
        <f t="shared" si="9"/>
        <v>15342</v>
      </c>
      <c r="S92" s="14">
        <f t="shared" si="10"/>
        <v>15569</v>
      </c>
      <c r="T92" s="15">
        <f t="shared" si="11"/>
        <v>0.98541974436379987</v>
      </c>
      <c r="U92" s="13"/>
      <c r="V92" s="13"/>
      <c r="W92" s="14"/>
      <c r="X92" s="15"/>
    </row>
    <row r="93" spans="1:24" x14ac:dyDescent="0.3">
      <c r="A93" s="12">
        <v>399</v>
      </c>
      <c r="B93" s="12" t="s">
        <v>85</v>
      </c>
      <c r="C93" s="13"/>
      <c r="D93" s="13"/>
      <c r="E93" s="13"/>
      <c r="F93" s="14">
        <v>429</v>
      </c>
      <c r="G93" s="13"/>
      <c r="H93" s="14">
        <v>15</v>
      </c>
      <c r="I93" s="14">
        <v>444</v>
      </c>
      <c r="J93" s="13"/>
      <c r="K93" s="24">
        <v>45106</v>
      </c>
      <c r="L93" s="14">
        <v>793</v>
      </c>
      <c r="M93" s="13"/>
      <c r="N93" s="13"/>
      <c r="O93" s="13"/>
      <c r="P93" s="13"/>
      <c r="Q93" s="13"/>
      <c r="R93" s="14">
        <f t="shared" si="9"/>
        <v>45899</v>
      </c>
      <c r="S93" s="14">
        <f t="shared" si="10"/>
        <v>46343</v>
      </c>
      <c r="T93" s="15">
        <f t="shared" si="11"/>
        <v>0.99041926504542221</v>
      </c>
      <c r="U93" s="14"/>
      <c r="V93" s="15"/>
      <c r="W93" s="14"/>
      <c r="X93" s="15"/>
    </row>
    <row r="94" spans="1:24" x14ac:dyDescent="0.3">
      <c r="K94" s="24"/>
    </row>
    <row r="95" spans="1:24" x14ac:dyDescent="0.3">
      <c r="K95" s="24"/>
    </row>
    <row r="96" spans="1:24" x14ac:dyDescent="0.3">
      <c r="A96" s="13"/>
      <c r="B96" s="16" t="s">
        <v>51</v>
      </c>
      <c r="C96" s="13"/>
      <c r="D96" s="14">
        <v>4294</v>
      </c>
      <c r="E96" s="13"/>
      <c r="F96" s="14">
        <v>1534</v>
      </c>
      <c r="G96" s="14">
        <v>18</v>
      </c>
      <c r="H96" s="14">
        <v>1419</v>
      </c>
      <c r="I96" s="14">
        <v>7265</v>
      </c>
      <c r="J96" s="14">
        <v>584</v>
      </c>
      <c r="K96" s="24">
        <f>SUM(K55:K93)</f>
        <v>165867</v>
      </c>
      <c r="L96" s="14">
        <v>1403</v>
      </c>
      <c r="M96" s="13"/>
      <c r="N96" s="13"/>
      <c r="O96" s="13"/>
      <c r="P96" s="13"/>
      <c r="Q96" s="13"/>
      <c r="R96" s="14">
        <f t="shared" ref="R96" si="12">SUM(J96:Q96)</f>
        <v>167854</v>
      </c>
      <c r="S96" s="14">
        <f t="shared" ref="S96" si="13">SUM(I96,R96)</f>
        <v>175119</v>
      </c>
      <c r="T96" s="15">
        <f t="shared" ref="T96" si="14">R96/S96</f>
        <v>0.95851392481683884</v>
      </c>
      <c r="U96" s="14"/>
      <c r="V96" s="15"/>
      <c r="W96" s="14"/>
      <c r="X96" s="15"/>
    </row>
    <row r="97" spans="1:24" x14ac:dyDescent="0.3">
      <c r="A97" s="13"/>
      <c r="B97" s="16" t="s">
        <v>52</v>
      </c>
      <c r="C97" s="15">
        <v>0</v>
      </c>
      <c r="D97" s="15">
        <v>0.75</v>
      </c>
      <c r="E97" s="15">
        <v>0</v>
      </c>
      <c r="F97" s="17">
        <v>0.23699999999999999</v>
      </c>
      <c r="G97" s="17">
        <v>2.4E-2</v>
      </c>
      <c r="H97" s="17">
        <v>0.14799999999999999</v>
      </c>
      <c r="I97" s="17">
        <v>0.32200000000000001</v>
      </c>
      <c r="J97" s="17">
        <v>1.7999999999999999E-2</v>
      </c>
      <c r="K97" s="17">
        <f>K96/$I$300</f>
        <v>7.4892718202867345E-2</v>
      </c>
      <c r="L97" s="17">
        <v>0.14499999999999999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7">
        <f>R96/$P$300</f>
        <v>7.4383091488800707E-2</v>
      </c>
      <c r="S97" s="17">
        <f>S96/$Q$300</f>
        <v>7.6833706637650573E-2</v>
      </c>
      <c r="T97" s="13"/>
      <c r="U97" s="17"/>
      <c r="V97" s="13"/>
      <c r="W97" s="17"/>
      <c r="X97" s="13"/>
    </row>
    <row r="99" spans="1:24" ht="17.399999999999999" customHeight="1" x14ac:dyDescent="0.3">
      <c r="A99" s="1" t="s">
        <v>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7.399999999999999" customHeight="1" x14ac:dyDescent="0.3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</row>
    <row r="103" spans="1:24" ht="31.2" x14ac:dyDescent="0.3">
      <c r="A103" s="3" t="s">
        <v>3</v>
      </c>
      <c r="B103" s="4"/>
      <c r="C103" s="5" t="s">
        <v>86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x14ac:dyDescent="0.3">
      <c r="A104" s="22" t="s">
        <v>2</v>
      </c>
      <c r="B104" s="22"/>
      <c r="C104" s="22"/>
    </row>
    <row r="106" spans="1:24" x14ac:dyDescent="0.3">
      <c r="A106" s="9"/>
      <c r="B106" s="9"/>
      <c r="C106" s="10" t="s">
        <v>5</v>
      </c>
      <c r="D106" s="10"/>
      <c r="E106" s="10"/>
      <c r="F106" s="10"/>
      <c r="G106" s="10"/>
      <c r="H106" s="10"/>
      <c r="I106" s="10"/>
      <c r="J106" s="10"/>
      <c r="K106" s="10" t="s">
        <v>6</v>
      </c>
      <c r="L106" s="10"/>
      <c r="M106" s="4"/>
      <c r="N106" s="6" t="s">
        <v>7</v>
      </c>
      <c r="O106" s="6" t="s">
        <v>7</v>
      </c>
      <c r="P106" s="6" t="s">
        <v>8</v>
      </c>
      <c r="Q106" s="6" t="s">
        <v>8</v>
      </c>
      <c r="R106" s="7"/>
      <c r="S106" s="7"/>
      <c r="T106" s="10"/>
      <c r="U106" s="10"/>
      <c r="V106" s="10"/>
      <c r="W106" s="10"/>
    </row>
    <row r="107" spans="1:24" x14ac:dyDescent="0.3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4"/>
      <c r="N107" s="6" t="s">
        <v>9</v>
      </c>
      <c r="O107" s="6" t="s">
        <v>10</v>
      </c>
      <c r="P107" s="6" t="s">
        <v>11</v>
      </c>
      <c r="Q107" s="6" t="s">
        <v>12</v>
      </c>
      <c r="R107" s="11"/>
      <c r="S107" s="11"/>
      <c r="T107" s="10"/>
      <c r="U107" s="10"/>
      <c r="V107" s="10"/>
      <c r="W107" s="10"/>
    </row>
    <row r="108" spans="1:24" x14ac:dyDescent="0.3">
      <c r="A108" s="8" t="s">
        <v>13</v>
      </c>
      <c r="B108" s="8" t="s">
        <v>14</v>
      </c>
      <c r="C108" s="7"/>
      <c r="D108" s="6" t="s">
        <v>15</v>
      </c>
      <c r="E108" s="6" t="s">
        <v>9</v>
      </c>
      <c r="F108" s="6" t="s">
        <v>10</v>
      </c>
      <c r="G108" s="6" t="s">
        <v>16</v>
      </c>
      <c r="H108" s="7"/>
      <c r="I108" s="6" t="s">
        <v>17</v>
      </c>
      <c r="J108" s="6" t="s">
        <v>18</v>
      </c>
      <c r="K108" s="6" t="s">
        <v>162</v>
      </c>
      <c r="L108" s="6" t="s">
        <v>9</v>
      </c>
      <c r="M108" s="6" t="s">
        <v>10</v>
      </c>
      <c r="N108" s="6" t="s">
        <v>19</v>
      </c>
      <c r="O108" s="6" t="s">
        <v>19</v>
      </c>
      <c r="P108" s="6" t="s">
        <v>8</v>
      </c>
      <c r="Q108" s="6" t="s">
        <v>8</v>
      </c>
      <c r="R108" s="6" t="s">
        <v>17</v>
      </c>
      <c r="S108" s="7"/>
      <c r="T108" s="6" t="s">
        <v>20</v>
      </c>
      <c r="U108" s="7"/>
      <c r="V108" s="7"/>
      <c r="W108" s="7"/>
      <c r="X108" s="7"/>
    </row>
    <row r="109" spans="1:24" x14ac:dyDescent="0.3">
      <c r="A109" s="8" t="s">
        <v>21</v>
      </c>
      <c r="B109" s="8" t="s">
        <v>22</v>
      </c>
      <c r="C109" s="6" t="s">
        <v>23</v>
      </c>
      <c r="D109" s="6" t="s">
        <v>24</v>
      </c>
      <c r="E109" s="6" t="s">
        <v>25</v>
      </c>
      <c r="F109" s="6" t="s">
        <v>26</v>
      </c>
      <c r="G109" s="6" t="s">
        <v>27</v>
      </c>
      <c r="H109" s="6" t="s">
        <v>28</v>
      </c>
      <c r="I109" s="6" t="s">
        <v>29</v>
      </c>
      <c r="J109" s="6" t="s">
        <v>30</v>
      </c>
      <c r="K109" s="6" t="s">
        <v>163</v>
      </c>
      <c r="L109" s="6" t="s">
        <v>25</v>
      </c>
      <c r="M109" s="6" t="s">
        <v>26</v>
      </c>
      <c r="N109" s="6" t="s">
        <v>25</v>
      </c>
      <c r="O109" s="6" t="s">
        <v>26</v>
      </c>
      <c r="P109" s="6" t="s">
        <v>31</v>
      </c>
      <c r="Q109" s="6" t="s">
        <v>32</v>
      </c>
      <c r="R109" s="6" t="s">
        <v>6</v>
      </c>
      <c r="S109" s="6" t="s">
        <v>17</v>
      </c>
      <c r="T109" s="6" t="s">
        <v>6</v>
      </c>
      <c r="U109" s="6"/>
      <c r="V109" s="6"/>
      <c r="W109" s="6"/>
      <c r="X109" s="6"/>
    </row>
    <row r="112" spans="1:24" x14ac:dyDescent="0.3">
      <c r="A112" s="12">
        <v>430</v>
      </c>
      <c r="B112" s="12" t="s">
        <v>87</v>
      </c>
      <c r="C112" s="13"/>
      <c r="D112" s="14">
        <v>2</v>
      </c>
      <c r="E112" s="13"/>
      <c r="F112" s="13"/>
      <c r="G112" s="13"/>
      <c r="H112" s="13"/>
      <c r="I112" s="14">
        <v>2</v>
      </c>
      <c r="J112" s="13"/>
      <c r="K112" s="24">
        <v>98</v>
      </c>
      <c r="L112" s="13"/>
      <c r="M112" s="13"/>
      <c r="N112" s="13"/>
      <c r="O112" s="13"/>
      <c r="P112" s="13"/>
      <c r="Q112" s="13"/>
      <c r="R112" s="14">
        <f t="shared" ref="R112" si="15">SUM(J112:Q112)</f>
        <v>98</v>
      </c>
      <c r="S112" s="14">
        <f t="shared" ref="S112" si="16">SUM(I112,R112)</f>
        <v>100</v>
      </c>
      <c r="T112" s="15">
        <f t="shared" ref="T112" si="17">R112/S112</f>
        <v>0.98</v>
      </c>
      <c r="U112" s="13"/>
      <c r="V112" s="13"/>
      <c r="W112" s="14"/>
      <c r="X112" s="15"/>
    </row>
    <row r="113" spans="1:24" x14ac:dyDescent="0.3">
      <c r="A113" s="12">
        <v>480</v>
      </c>
      <c r="B113" s="12" t="s">
        <v>88</v>
      </c>
      <c r="C113" s="13"/>
      <c r="D113" s="13"/>
      <c r="E113" s="13"/>
      <c r="F113" s="14">
        <v>111</v>
      </c>
      <c r="G113" s="14">
        <v>8</v>
      </c>
      <c r="H113" s="14">
        <v>18</v>
      </c>
      <c r="I113" s="14">
        <v>137</v>
      </c>
      <c r="J113" s="13"/>
      <c r="K113" s="24">
        <v>20308</v>
      </c>
      <c r="L113" s="14">
        <v>102</v>
      </c>
      <c r="M113" s="13"/>
      <c r="N113" s="13"/>
      <c r="O113" s="13"/>
      <c r="P113" s="13"/>
      <c r="Q113" s="13"/>
      <c r="R113" s="14">
        <f t="shared" ref="R113:R116" si="18">SUM(J113:Q113)</f>
        <v>20410</v>
      </c>
      <c r="S113" s="14">
        <f t="shared" ref="S113:S116" si="19">SUM(I113,R113)</f>
        <v>20547</v>
      </c>
      <c r="T113" s="15">
        <f t="shared" ref="T113:T116" si="20">R113/S113</f>
        <v>0.99333235995522462</v>
      </c>
      <c r="U113" s="13"/>
      <c r="V113" s="13"/>
      <c r="W113" s="14"/>
      <c r="X113" s="15"/>
    </row>
    <row r="114" spans="1:24" x14ac:dyDescent="0.3">
      <c r="A114" s="12">
        <v>495</v>
      </c>
      <c r="B114" s="12" t="s">
        <v>89</v>
      </c>
      <c r="C114" s="13"/>
      <c r="D114" s="14">
        <v>24</v>
      </c>
      <c r="E114" s="13"/>
      <c r="F114" s="14">
        <v>34</v>
      </c>
      <c r="G114" s="14">
        <v>4</v>
      </c>
      <c r="H114" s="14">
        <v>100</v>
      </c>
      <c r="I114" s="14">
        <v>162</v>
      </c>
      <c r="J114" s="13"/>
      <c r="K114" s="24">
        <v>40061</v>
      </c>
      <c r="L114" s="14">
        <v>393</v>
      </c>
      <c r="M114" s="13"/>
      <c r="N114" s="13"/>
      <c r="O114" s="13"/>
      <c r="P114" s="13"/>
      <c r="Q114" s="13"/>
      <c r="R114" s="14">
        <f t="shared" si="18"/>
        <v>40454</v>
      </c>
      <c r="S114" s="14">
        <f t="shared" si="19"/>
        <v>40616</v>
      </c>
      <c r="T114" s="15">
        <f t="shared" si="20"/>
        <v>0.9960114240693323</v>
      </c>
      <c r="U114" s="14"/>
      <c r="V114" s="15"/>
      <c r="W114" s="14"/>
      <c r="X114" s="15"/>
    </row>
    <row r="115" spans="1:24" x14ac:dyDescent="0.3">
      <c r="A115" s="12">
        <v>496</v>
      </c>
      <c r="B115" s="12" t="s">
        <v>90</v>
      </c>
      <c r="C115" s="13"/>
      <c r="D115" s="14">
        <v>16</v>
      </c>
      <c r="E115" s="13"/>
      <c r="F115" s="14">
        <v>15</v>
      </c>
      <c r="G115" s="14">
        <v>24</v>
      </c>
      <c r="H115" s="14">
        <v>16</v>
      </c>
      <c r="I115" s="14">
        <v>71</v>
      </c>
      <c r="J115" s="13"/>
      <c r="K115" s="24">
        <v>94827</v>
      </c>
      <c r="L115" s="14">
        <v>9</v>
      </c>
      <c r="M115" s="13"/>
      <c r="N115" s="13"/>
      <c r="O115" s="13"/>
      <c r="P115" s="13"/>
      <c r="Q115" s="13"/>
      <c r="R115" s="14">
        <f t="shared" si="18"/>
        <v>94836</v>
      </c>
      <c r="S115" s="14">
        <f t="shared" si="19"/>
        <v>94907</v>
      </c>
      <c r="T115" s="15">
        <f t="shared" si="20"/>
        <v>0.999251899227665</v>
      </c>
      <c r="U115" s="13"/>
      <c r="V115" s="13"/>
      <c r="W115" s="14"/>
      <c r="X115" s="15"/>
    </row>
    <row r="116" spans="1:24" x14ac:dyDescent="0.3">
      <c r="A116" s="12">
        <v>497</v>
      </c>
      <c r="B116" s="12" t="s">
        <v>91</v>
      </c>
      <c r="C116" s="13"/>
      <c r="D116" s="14">
        <v>24</v>
      </c>
      <c r="E116" s="13"/>
      <c r="F116" s="14">
        <v>515</v>
      </c>
      <c r="G116" s="14">
        <v>4</v>
      </c>
      <c r="H116" s="14">
        <v>1601</v>
      </c>
      <c r="I116" s="14">
        <v>2144</v>
      </c>
      <c r="J116" s="13"/>
      <c r="K116" s="24">
        <v>137190</v>
      </c>
      <c r="L116" s="14">
        <v>1448</v>
      </c>
      <c r="M116" s="13"/>
      <c r="N116" s="13"/>
      <c r="O116" s="13"/>
      <c r="P116" s="13"/>
      <c r="Q116" s="13"/>
      <c r="R116" s="14">
        <f t="shared" si="18"/>
        <v>138638</v>
      </c>
      <c r="S116" s="14">
        <f t="shared" si="19"/>
        <v>140782</v>
      </c>
      <c r="T116" s="15">
        <f t="shared" si="20"/>
        <v>0.98477078035544319</v>
      </c>
      <c r="U116" s="14"/>
      <c r="V116" s="15"/>
      <c r="W116" s="14"/>
      <c r="X116" s="15"/>
    </row>
    <row r="117" spans="1:24" x14ac:dyDescent="0.3">
      <c r="K117" s="24"/>
    </row>
    <row r="118" spans="1:24" x14ac:dyDescent="0.3">
      <c r="K118" s="24"/>
    </row>
    <row r="119" spans="1:24" x14ac:dyDescent="0.3">
      <c r="A119" s="13"/>
      <c r="B119" s="16" t="s">
        <v>51</v>
      </c>
      <c r="C119" s="13"/>
      <c r="D119" s="14">
        <v>66</v>
      </c>
      <c r="E119" s="13"/>
      <c r="F119" s="14">
        <v>675</v>
      </c>
      <c r="G119" s="14">
        <v>40</v>
      </c>
      <c r="H119" s="14">
        <v>1735</v>
      </c>
      <c r="I119" s="14">
        <v>2516</v>
      </c>
      <c r="J119" s="13"/>
      <c r="K119" s="24">
        <f>SUM(K112:K116)</f>
        <v>292484</v>
      </c>
      <c r="L119" s="14">
        <v>1952</v>
      </c>
      <c r="M119" s="13"/>
      <c r="N119" s="13"/>
      <c r="O119" s="13"/>
      <c r="P119" s="13"/>
      <c r="Q119" s="13"/>
      <c r="R119" s="14">
        <f t="shared" ref="R119" si="21">SUM(J119:Q119)</f>
        <v>294436</v>
      </c>
      <c r="S119" s="14">
        <f t="shared" ref="S119" si="22">SUM(I119,R119)</f>
        <v>296952</v>
      </c>
      <c r="T119" s="15">
        <f t="shared" ref="T119" si="23">R119/S119</f>
        <v>0.99152725019531773</v>
      </c>
      <c r="U119" s="14"/>
      <c r="V119" s="15"/>
      <c r="W119" s="14"/>
      <c r="X119" s="15"/>
    </row>
    <row r="120" spans="1:24" x14ac:dyDescent="0.3">
      <c r="A120" s="13"/>
      <c r="B120" s="16" t="s">
        <v>52</v>
      </c>
      <c r="C120" s="15">
        <v>0</v>
      </c>
      <c r="D120" s="17">
        <v>1.2E-2</v>
      </c>
      <c r="E120" s="15">
        <v>0</v>
      </c>
      <c r="F120" s="17">
        <v>0.104</v>
      </c>
      <c r="G120" s="17">
        <v>5.2999999999999999E-2</v>
      </c>
      <c r="H120" s="15">
        <v>0.18</v>
      </c>
      <c r="I120" s="17">
        <v>0.111</v>
      </c>
      <c r="J120" s="15">
        <v>0</v>
      </c>
      <c r="K120" s="17">
        <f>K119/$I$300</f>
        <v>0.132063169833948</v>
      </c>
      <c r="L120" s="17">
        <v>0.20200000000000001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7">
        <f>R119/$P$300</f>
        <v>0.13047684252741384</v>
      </c>
      <c r="S120" s="17">
        <f>S119/$Q$300</f>
        <v>0.13028810610763888</v>
      </c>
      <c r="T120" s="13"/>
      <c r="U120" s="17"/>
      <c r="V120" s="13"/>
      <c r="W120" s="15"/>
      <c r="X120" s="13"/>
    </row>
    <row r="122" spans="1:24" ht="17.399999999999999" customHeight="1" x14ac:dyDescent="0.3">
      <c r="A122" s="1" t="s">
        <v>0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7.399999999999999" customHeight="1" x14ac:dyDescent="0.3">
      <c r="A123" s="1" t="s">
        <v>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</row>
    <row r="126" spans="1:24" ht="31.2" x14ac:dyDescent="0.3">
      <c r="A126" s="3" t="s">
        <v>3</v>
      </c>
      <c r="B126" s="4"/>
      <c r="C126" s="5" t="s">
        <v>92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3">
      <c r="A127" s="22" t="s">
        <v>2</v>
      </c>
      <c r="B127" s="22"/>
      <c r="C127" s="22"/>
    </row>
    <row r="129" spans="1:24" x14ac:dyDescent="0.3">
      <c r="A129" s="9"/>
      <c r="B129" s="9"/>
      <c r="C129" s="10" t="s">
        <v>5</v>
      </c>
      <c r="D129" s="10"/>
      <c r="E129" s="10"/>
      <c r="F129" s="10"/>
      <c r="G129" s="10"/>
      <c r="H129" s="10"/>
      <c r="I129" s="10"/>
      <c r="J129" s="10"/>
      <c r="K129" s="10" t="s">
        <v>6</v>
      </c>
      <c r="L129" s="10"/>
      <c r="M129" s="4"/>
      <c r="N129" s="6" t="s">
        <v>7</v>
      </c>
      <c r="O129" s="6" t="s">
        <v>7</v>
      </c>
      <c r="P129" s="6" t="s">
        <v>8</v>
      </c>
      <c r="Q129" s="6" t="s">
        <v>8</v>
      </c>
      <c r="R129" s="7"/>
      <c r="S129" s="7"/>
      <c r="T129" s="10"/>
      <c r="U129" s="10"/>
      <c r="V129" s="10"/>
      <c r="W129" s="10"/>
    </row>
    <row r="130" spans="1:24" x14ac:dyDescent="0.3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4"/>
      <c r="N130" s="6" t="s">
        <v>9</v>
      </c>
      <c r="O130" s="6" t="s">
        <v>10</v>
      </c>
      <c r="P130" s="6" t="s">
        <v>11</v>
      </c>
      <c r="Q130" s="6" t="s">
        <v>12</v>
      </c>
      <c r="R130" s="11"/>
      <c r="S130" s="11"/>
      <c r="T130" s="10"/>
      <c r="U130" s="10"/>
      <c r="V130" s="10"/>
      <c r="W130" s="10"/>
    </row>
    <row r="131" spans="1:24" x14ac:dyDescent="0.3">
      <c r="A131" s="8" t="s">
        <v>13</v>
      </c>
      <c r="B131" s="8" t="s">
        <v>14</v>
      </c>
      <c r="C131" s="7"/>
      <c r="D131" s="6" t="s">
        <v>15</v>
      </c>
      <c r="E131" s="6" t="s">
        <v>9</v>
      </c>
      <c r="F131" s="6" t="s">
        <v>10</v>
      </c>
      <c r="G131" s="6" t="s">
        <v>16</v>
      </c>
      <c r="H131" s="7"/>
      <c r="I131" s="6" t="s">
        <v>17</v>
      </c>
      <c r="J131" s="6" t="s">
        <v>18</v>
      </c>
      <c r="K131" s="6" t="s">
        <v>162</v>
      </c>
      <c r="L131" s="6" t="s">
        <v>9</v>
      </c>
      <c r="M131" s="6" t="s">
        <v>10</v>
      </c>
      <c r="N131" s="6" t="s">
        <v>19</v>
      </c>
      <c r="O131" s="6" t="s">
        <v>19</v>
      </c>
      <c r="P131" s="6" t="s">
        <v>8</v>
      </c>
      <c r="Q131" s="6" t="s">
        <v>8</v>
      </c>
      <c r="R131" s="6" t="s">
        <v>17</v>
      </c>
      <c r="S131" s="7"/>
      <c r="T131" s="6" t="s">
        <v>20</v>
      </c>
      <c r="U131" s="7"/>
      <c r="V131" s="7"/>
      <c r="W131" s="7"/>
      <c r="X131" s="7"/>
    </row>
    <row r="132" spans="1:24" x14ac:dyDescent="0.3">
      <c r="A132" s="8" t="s">
        <v>21</v>
      </c>
      <c r="B132" s="8" t="s">
        <v>22</v>
      </c>
      <c r="C132" s="6" t="s">
        <v>23</v>
      </c>
      <c r="D132" s="6" t="s">
        <v>24</v>
      </c>
      <c r="E132" s="6" t="s">
        <v>25</v>
      </c>
      <c r="F132" s="6" t="s">
        <v>26</v>
      </c>
      <c r="G132" s="6" t="s">
        <v>27</v>
      </c>
      <c r="H132" s="6" t="s">
        <v>28</v>
      </c>
      <c r="I132" s="6" t="s">
        <v>29</v>
      </c>
      <c r="J132" s="6" t="s">
        <v>30</v>
      </c>
      <c r="K132" s="6" t="s">
        <v>163</v>
      </c>
      <c r="L132" s="6" t="s">
        <v>25</v>
      </c>
      <c r="M132" s="6" t="s">
        <v>26</v>
      </c>
      <c r="N132" s="6" t="s">
        <v>25</v>
      </c>
      <c r="O132" s="6" t="s">
        <v>26</v>
      </c>
      <c r="P132" s="6" t="s">
        <v>31</v>
      </c>
      <c r="Q132" s="6" t="s">
        <v>32</v>
      </c>
      <c r="R132" s="6" t="s">
        <v>6</v>
      </c>
      <c r="S132" s="6" t="s">
        <v>17</v>
      </c>
      <c r="T132" s="6" t="s">
        <v>6</v>
      </c>
      <c r="U132" s="6"/>
      <c r="V132" s="6"/>
      <c r="W132" s="6"/>
      <c r="X132" s="6"/>
    </row>
    <row r="133" spans="1:24" x14ac:dyDescent="0.3">
      <c r="A133" s="8"/>
      <c r="B133" s="8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3">
      <c r="A134" s="8"/>
      <c r="B134" s="8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3">
      <c r="A135" s="23">
        <v>402</v>
      </c>
      <c r="B135" s="24" t="s">
        <v>186</v>
      </c>
      <c r="K135" s="24">
        <v>56</v>
      </c>
      <c r="R135" s="14">
        <f t="shared" ref="R135" si="24">SUM(J135:Q135)</f>
        <v>56</v>
      </c>
      <c r="S135" s="14">
        <f t="shared" ref="S135" si="25">SUM(I135,R135)</f>
        <v>56</v>
      </c>
      <c r="T135" s="15">
        <f t="shared" ref="T135" si="26">R135/S135</f>
        <v>1</v>
      </c>
    </row>
    <row r="136" spans="1:24" x14ac:dyDescent="0.3">
      <c r="A136" s="23">
        <v>403</v>
      </c>
      <c r="B136" s="24" t="s">
        <v>187</v>
      </c>
      <c r="K136" s="24">
        <v>1</v>
      </c>
      <c r="R136" s="14">
        <f t="shared" ref="R136:R152" si="27">SUM(J136:Q136)</f>
        <v>1</v>
      </c>
      <c r="S136" s="14">
        <f t="shared" ref="S136:S152" si="28">SUM(I136,R136)</f>
        <v>1</v>
      </c>
      <c r="T136" s="15">
        <f t="shared" ref="T136:T152" si="29">R136/S136</f>
        <v>1</v>
      </c>
    </row>
    <row r="137" spans="1:24" x14ac:dyDescent="0.3">
      <c r="A137" s="12">
        <v>405</v>
      </c>
      <c r="B137" s="12" t="s">
        <v>93</v>
      </c>
      <c r="C137" s="13"/>
      <c r="D137" s="13"/>
      <c r="E137" s="13"/>
      <c r="F137" s="13"/>
      <c r="G137" s="13"/>
      <c r="H137" s="14">
        <v>2</v>
      </c>
      <c r="I137" s="14">
        <v>2</v>
      </c>
      <c r="J137" s="13"/>
      <c r="K137" s="24">
        <v>387</v>
      </c>
      <c r="L137" s="13"/>
      <c r="M137" s="13"/>
      <c r="N137" s="13"/>
      <c r="O137" s="13"/>
      <c r="P137" s="13"/>
      <c r="Q137" s="13"/>
      <c r="R137" s="14">
        <f t="shared" si="27"/>
        <v>387</v>
      </c>
      <c r="S137" s="14">
        <f t="shared" si="28"/>
        <v>389</v>
      </c>
      <c r="T137" s="15">
        <f t="shared" si="29"/>
        <v>0.99485861182519275</v>
      </c>
      <c r="U137" s="13"/>
      <c r="V137" s="13"/>
      <c r="W137" s="14"/>
      <c r="X137" s="15"/>
    </row>
    <row r="138" spans="1:24" x14ac:dyDescent="0.3">
      <c r="A138" s="12">
        <v>409</v>
      </c>
      <c r="B138" s="12" t="s">
        <v>94</v>
      </c>
      <c r="C138" s="13"/>
      <c r="D138" s="13"/>
      <c r="E138" s="13"/>
      <c r="F138" s="13"/>
      <c r="G138" s="13"/>
      <c r="H138" s="14">
        <v>32</v>
      </c>
      <c r="I138" s="14">
        <v>32</v>
      </c>
      <c r="J138" s="13"/>
      <c r="K138" s="24">
        <v>657</v>
      </c>
      <c r="L138" s="14">
        <v>1</v>
      </c>
      <c r="M138" s="13"/>
      <c r="N138" s="13"/>
      <c r="O138" s="13"/>
      <c r="P138" s="13"/>
      <c r="Q138" s="13"/>
      <c r="R138" s="14">
        <f t="shared" si="27"/>
        <v>658</v>
      </c>
      <c r="S138" s="14">
        <f t="shared" si="28"/>
        <v>690</v>
      </c>
      <c r="T138" s="15">
        <f t="shared" si="29"/>
        <v>0.95362318840579707</v>
      </c>
      <c r="U138" s="14"/>
      <c r="V138" s="15"/>
      <c r="W138" s="14"/>
      <c r="X138" s="15"/>
    </row>
    <row r="139" spans="1:24" x14ac:dyDescent="0.3">
      <c r="A139" s="12">
        <v>414</v>
      </c>
      <c r="B139" s="12" t="s">
        <v>183</v>
      </c>
      <c r="C139" s="13"/>
      <c r="D139" s="13"/>
      <c r="E139" s="13"/>
      <c r="F139" s="13"/>
      <c r="G139" s="13"/>
      <c r="H139" s="14"/>
      <c r="I139" s="14"/>
      <c r="J139" s="13"/>
      <c r="K139" s="24">
        <v>22</v>
      </c>
      <c r="L139" s="14"/>
      <c r="M139" s="13"/>
      <c r="N139" s="13"/>
      <c r="O139" s="13"/>
      <c r="P139" s="13"/>
      <c r="Q139" s="13"/>
      <c r="R139" s="14">
        <f t="shared" si="27"/>
        <v>22</v>
      </c>
      <c r="S139" s="14">
        <f t="shared" si="28"/>
        <v>22</v>
      </c>
      <c r="T139" s="15">
        <f t="shared" si="29"/>
        <v>1</v>
      </c>
      <c r="U139" s="14"/>
      <c r="V139" s="15"/>
      <c r="W139" s="14"/>
      <c r="X139" s="15"/>
    </row>
    <row r="140" spans="1:24" x14ac:dyDescent="0.3">
      <c r="A140" s="12">
        <v>420</v>
      </c>
      <c r="B140" s="12" t="s">
        <v>95</v>
      </c>
      <c r="C140" s="13"/>
      <c r="D140" s="13"/>
      <c r="E140" s="13"/>
      <c r="F140" s="13"/>
      <c r="G140" s="13"/>
      <c r="H140" s="14">
        <v>1</v>
      </c>
      <c r="I140" s="14">
        <v>1</v>
      </c>
      <c r="J140" s="13"/>
      <c r="K140" s="24">
        <v>24</v>
      </c>
      <c r="L140" s="13"/>
      <c r="M140" s="13"/>
      <c r="N140" s="13"/>
      <c r="O140" s="13"/>
      <c r="P140" s="13"/>
      <c r="Q140" s="13"/>
      <c r="R140" s="14">
        <f t="shared" si="27"/>
        <v>24</v>
      </c>
      <c r="S140" s="14">
        <f t="shared" si="28"/>
        <v>25</v>
      </c>
      <c r="T140" s="15">
        <f t="shared" si="29"/>
        <v>0.96</v>
      </c>
      <c r="U140" s="13"/>
      <c r="V140" s="13"/>
      <c r="W140" s="13"/>
      <c r="X140" s="13"/>
    </row>
    <row r="141" spans="1:24" x14ac:dyDescent="0.3">
      <c r="A141" s="12">
        <v>431</v>
      </c>
      <c r="B141" s="12" t="s">
        <v>96</v>
      </c>
      <c r="C141" s="13"/>
      <c r="D141" s="13"/>
      <c r="E141" s="13"/>
      <c r="F141" s="13"/>
      <c r="G141" s="13"/>
      <c r="H141" s="14">
        <v>1</v>
      </c>
      <c r="I141" s="14">
        <v>1</v>
      </c>
      <c r="J141" s="13"/>
      <c r="K141" s="24">
        <v>3823</v>
      </c>
      <c r="L141" s="13"/>
      <c r="M141" s="13"/>
      <c r="N141" s="13"/>
      <c r="O141" s="13"/>
      <c r="P141" s="13"/>
      <c r="Q141" s="13"/>
      <c r="R141" s="14">
        <f t="shared" si="27"/>
        <v>3823</v>
      </c>
      <c r="S141" s="14">
        <f t="shared" si="28"/>
        <v>3824</v>
      </c>
      <c r="T141" s="15">
        <f t="shared" si="29"/>
        <v>0.99973849372384938</v>
      </c>
      <c r="U141" s="13"/>
      <c r="V141" s="13"/>
      <c r="W141" s="14"/>
      <c r="X141" s="15"/>
    </row>
    <row r="142" spans="1:24" x14ac:dyDescent="0.3">
      <c r="A142" s="12">
        <v>439</v>
      </c>
      <c r="B142" s="12" t="s">
        <v>97</v>
      </c>
      <c r="C142" s="13"/>
      <c r="D142" s="13"/>
      <c r="E142" s="13"/>
      <c r="F142" s="14">
        <v>11</v>
      </c>
      <c r="G142" s="13"/>
      <c r="H142" s="14">
        <v>134</v>
      </c>
      <c r="I142" s="14">
        <v>145</v>
      </c>
      <c r="J142" s="14">
        <v>18</v>
      </c>
      <c r="K142" s="24">
        <v>2073</v>
      </c>
      <c r="L142" s="14">
        <v>14</v>
      </c>
      <c r="M142" s="13"/>
      <c r="N142" s="13"/>
      <c r="O142" s="13"/>
      <c r="P142" s="13"/>
      <c r="Q142" s="13"/>
      <c r="R142" s="14">
        <f t="shared" si="27"/>
        <v>2105</v>
      </c>
      <c r="S142" s="14">
        <f t="shared" si="28"/>
        <v>2250</v>
      </c>
      <c r="T142" s="15">
        <f t="shared" si="29"/>
        <v>0.93555555555555558</v>
      </c>
      <c r="U142" s="14"/>
      <c r="V142" s="15"/>
      <c r="W142" s="14"/>
      <c r="X142" s="15"/>
    </row>
    <row r="143" spans="1:24" x14ac:dyDescent="0.3">
      <c r="A143" s="12">
        <v>441</v>
      </c>
      <c r="B143" s="12" t="s">
        <v>98</v>
      </c>
      <c r="C143" s="13"/>
      <c r="D143" s="14">
        <v>4</v>
      </c>
      <c r="E143" s="13"/>
      <c r="F143" s="13"/>
      <c r="G143" s="14">
        <v>8</v>
      </c>
      <c r="H143" s="14">
        <v>117</v>
      </c>
      <c r="I143" s="14">
        <v>129</v>
      </c>
      <c r="J143" s="14">
        <v>24</v>
      </c>
      <c r="K143" s="24">
        <v>135</v>
      </c>
      <c r="L143" s="14">
        <v>7</v>
      </c>
      <c r="M143" s="13"/>
      <c r="N143" s="13"/>
      <c r="O143" s="13"/>
      <c r="P143" s="13"/>
      <c r="Q143" s="13"/>
      <c r="R143" s="14">
        <f t="shared" si="27"/>
        <v>166</v>
      </c>
      <c r="S143" s="14">
        <f t="shared" si="28"/>
        <v>295</v>
      </c>
      <c r="T143" s="15">
        <f t="shared" si="29"/>
        <v>0.56271186440677967</v>
      </c>
      <c r="U143" s="13"/>
      <c r="V143" s="13"/>
      <c r="W143" s="14"/>
      <c r="X143" s="15"/>
    </row>
    <row r="144" spans="1:24" x14ac:dyDescent="0.3">
      <c r="A144" s="12">
        <v>449</v>
      </c>
      <c r="B144" s="12" t="s">
        <v>99</v>
      </c>
      <c r="C144" s="13"/>
      <c r="D144" s="13"/>
      <c r="E144" s="13"/>
      <c r="F144" s="14">
        <v>1</v>
      </c>
      <c r="G144" s="13"/>
      <c r="H144" s="14">
        <v>8</v>
      </c>
      <c r="I144" s="14">
        <v>9</v>
      </c>
      <c r="J144" s="13"/>
      <c r="K144" s="24">
        <v>57</v>
      </c>
      <c r="L144" s="13"/>
      <c r="M144" s="13"/>
      <c r="N144" s="13"/>
      <c r="O144" s="13"/>
      <c r="P144" s="13"/>
      <c r="Q144" s="13"/>
      <c r="R144" s="14">
        <f t="shared" si="27"/>
        <v>57</v>
      </c>
      <c r="S144" s="14">
        <f t="shared" si="28"/>
        <v>66</v>
      </c>
      <c r="T144" s="15">
        <f t="shared" si="29"/>
        <v>0.86363636363636365</v>
      </c>
      <c r="U144" s="13"/>
      <c r="V144" s="13"/>
      <c r="W144" s="14"/>
      <c r="X144" s="15"/>
    </row>
    <row r="145" spans="1:24" x14ac:dyDescent="0.3">
      <c r="A145" s="12">
        <v>456</v>
      </c>
      <c r="B145" s="12" t="s">
        <v>100</v>
      </c>
      <c r="C145" s="13"/>
      <c r="D145" s="13"/>
      <c r="E145" s="14">
        <v>1</v>
      </c>
      <c r="F145" s="14">
        <v>122</v>
      </c>
      <c r="G145" s="14">
        <v>10</v>
      </c>
      <c r="H145" s="14">
        <v>59</v>
      </c>
      <c r="I145" s="14">
        <v>192</v>
      </c>
      <c r="J145" s="14">
        <v>344</v>
      </c>
      <c r="K145" s="24">
        <v>17560</v>
      </c>
      <c r="L145" s="14">
        <v>300</v>
      </c>
      <c r="M145" s="13"/>
      <c r="N145" s="13"/>
      <c r="O145" s="13"/>
      <c r="P145" s="13"/>
      <c r="Q145" s="13"/>
      <c r="R145" s="14">
        <f t="shared" si="27"/>
        <v>18204</v>
      </c>
      <c r="S145" s="14">
        <f t="shared" si="28"/>
        <v>18396</v>
      </c>
      <c r="T145" s="15">
        <f t="shared" si="29"/>
        <v>0.98956294846705806</v>
      </c>
      <c r="U145" s="14"/>
      <c r="V145" s="15"/>
      <c r="W145" s="14"/>
      <c r="X145" s="15"/>
    </row>
    <row r="146" spans="1:24" x14ac:dyDescent="0.3">
      <c r="A146" s="12">
        <v>457</v>
      </c>
      <c r="B146" s="12" t="s">
        <v>184</v>
      </c>
      <c r="C146" s="13"/>
      <c r="D146" s="13"/>
      <c r="E146" s="14"/>
      <c r="F146" s="14"/>
      <c r="G146" s="14"/>
      <c r="H146" s="14"/>
      <c r="I146" s="14"/>
      <c r="J146" s="14"/>
      <c r="K146" s="24">
        <v>40</v>
      </c>
      <c r="L146" s="14">
        <v>26</v>
      </c>
      <c r="M146" s="13"/>
      <c r="N146" s="13"/>
      <c r="O146" s="13"/>
      <c r="P146" s="13"/>
      <c r="Q146" s="13"/>
      <c r="R146" s="14">
        <f t="shared" si="27"/>
        <v>66</v>
      </c>
      <c r="S146" s="14">
        <f t="shared" si="28"/>
        <v>66</v>
      </c>
      <c r="T146" s="15">
        <f t="shared" si="29"/>
        <v>1</v>
      </c>
      <c r="U146" s="14"/>
      <c r="V146" s="15"/>
      <c r="W146" s="14"/>
      <c r="X146" s="15"/>
    </row>
    <row r="147" spans="1:24" x14ac:dyDescent="0.3">
      <c r="A147" s="12">
        <v>461</v>
      </c>
      <c r="B147" s="12" t="s">
        <v>101</v>
      </c>
      <c r="C147" s="13"/>
      <c r="D147" s="13"/>
      <c r="E147" s="13"/>
      <c r="F147" s="13"/>
      <c r="G147" s="13"/>
      <c r="H147" s="14">
        <v>1</v>
      </c>
      <c r="I147" s="14">
        <v>1</v>
      </c>
      <c r="J147" s="13"/>
      <c r="K147" s="24">
        <v>2</v>
      </c>
      <c r="L147" s="13">
        <v>2</v>
      </c>
      <c r="M147" s="13"/>
      <c r="N147" s="13"/>
      <c r="O147" s="13"/>
      <c r="P147" s="13"/>
      <c r="Q147" s="13"/>
      <c r="R147" s="14">
        <f t="shared" si="27"/>
        <v>4</v>
      </c>
      <c r="S147" s="14">
        <f t="shared" si="28"/>
        <v>5</v>
      </c>
      <c r="T147" s="15">
        <f t="shared" si="29"/>
        <v>0.8</v>
      </c>
      <c r="U147" s="13"/>
      <c r="V147" s="13"/>
      <c r="W147" s="14"/>
      <c r="X147" s="15"/>
    </row>
    <row r="148" spans="1:24" x14ac:dyDescent="0.3">
      <c r="A148" s="12">
        <v>475</v>
      </c>
      <c r="B148" s="12" t="s">
        <v>102</v>
      </c>
      <c r="C148" s="13"/>
      <c r="D148" s="13"/>
      <c r="E148" s="13"/>
      <c r="F148" s="13"/>
      <c r="G148" s="13"/>
      <c r="H148" s="14">
        <v>86</v>
      </c>
      <c r="I148" s="14">
        <v>86</v>
      </c>
      <c r="J148" s="14">
        <v>7</v>
      </c>
      <c r="K148" s="24">
        <v>906</v>
      </c>
      <c r="L148" s="14">
        <v>28</v>
      </c>
      <c r="M148" s="13"/>
      <c r="N148" s="13"/>
      <c r="O148" s="13"/>
      <c r="P148" s="13"/>
      <c r="Q148" s="13"/>
      <c r="R148" s="14">
        <f t="shared" si="27"/>
        <v>941</v>
      </c>
      <c r="S148" s="14">
        <f t="shared" si="28"/>
        <v>1027</v>
      </c>
      <c r="T148" s="15">
        <f t="shared" si="29"/>
        <v>0.9162609542356378</v>
      </c>
      <c r="U148" s="13"/>
      <c r="V148" s="13"/>
      <c r="W148" s="14"/>
      <c r="X148" s="15"/>
    </row>
    <row r="149" spans="1:24" x14ac:dyDescent="0.3">
      <c r="A149" s="12">
        <v>478</v>
      </c>
      <c r="B149" s="12" t="s">
        <v>103</v>
      </c>
      <c r="C149" s="13"/>
      <c r="D149" s="13"/>
      <c r="E149" s="13"/>
      <c r="F149" s="13"/>
      <c r="G149" s="14">
        <v>2</v>
      </c>
      <c r="H149" s="14">
        <v>71</v>
      </c>
      <c r="I149" s="14">
        <v>73</v>
      </c>
      <c r="J149" s="13"/>
      <c r="K149" s="24">
        <v>404</v>
      </c>
      <c r="L149" s="14">
        <v>7</v>
      </c>
      <c r="M149" s="13"/>
      <c r="N149" s="13"/>
      <c r="O149" s="13"/>
      <c r="P149" s="13"/>
      <c r="Q149" s="13"/>
      <c r="R149" s="14">
        <f t="shared" si="27"/>
        <v>411</v>
      </c>
      <c r="S149" s="14">
        <f t="shared" si="28"/>
        <v>484</v>
      </c>
      <c r="T149" s="15">
        <f t="shared" si="29"/>
        <v>0.84917355371900827</v>
      </c>
      <c r="U149" s="13"/>
      <c r="V149" s="13"/>
      <c r="W149" s="14"/>
      <c r="X149" s="15"/>
    </row>
    <row r="150" spans="1:24" x14ac:dyDescent="0.3">
      <c r="A150" s="12">
        <v>485</v>
      </c>
      <c r="B150" s="12" t="s">
        <v>104</v>
      </c>
      <c r="C150" s="13"/>
      <c r="D150" s="13"/>
      <c r="E150" s="13"/>
      <c r="F150" s="14">
        <v>40</v>
      </c>
      <c r="G150" s="13"/>
      <c r="H150" s="14">
        <v>76</v>
      </c>
      <c r="I150" s="14">
        <v>116</v>
      </c>
      <c r="J150" s="13"/>
      <c r="K150" s="24">
        <v>10008</v>
      </c>
      <c r="L150" s="14">
        <v>40</v>
      </c>
      <c r="M150" s="13"/>
      <c r="N150" s="13"/>
      <c r="O150" s="13"/>
      <c r="P150" s="13"/>
      <c r="Q150" s="13"/>
      <c r="R150" s="14">
        <f t="shared" si="27"/>
        <v>10048</v>
      </c>
      <c r="S150" s="14">
        <f t="shared" si="28"/>
        <v>10164</v>
      </c>
      <c r="T150" s="15">
        <f t="shared" si="29"/>
        <v>0.98858717040535227</v>
      </c>
      <c r="U150" s="13"/>
      <c r="V150" s="13"/>
      <c r="W150" s="14"/>
      <c r="X150" s="15"/>
    </row>
    <row r="151" spans="1:24" x14ac:dyDescent="0.3">
      <c r="A151" s="12">
        <v>488</v>
      </c>
      <c r="B151" s="12" t="s">
        <v>105</v>
      </c>
      <c r="C151" s="13"/>
      <c r="D151" s="13"/>
      <c r="E151" s="13"/>
      <c r="F151" s="13"/>
      <c r="G151" s="13"/>
      <c r="H151" s="14">
        <v>45</v>
      </c>
      <c r="I151" s="14">
        <v>45</v>
      </c>
      <c r="J151" s="13"/>
      <c r="K151" s="24">
        <v>24</v>
      </c>
      <c r="L151" s="13"/>
      <c r="M151" s="13"/>
      <c r="N151" s="13"/>
      <c r="O151" s="13"/>
      <c r="P151" s="13"/>
      <c r="Q151" s="13"/>
      <c r="R151" s="14">
        <f t="shared" si="27"/>
        <v>24</v>
      </c>
      <c r="S151" s="14">
        <f t="shared" si="28"/>
        <v>69</v>
      </c>
      <c r="T151" s="15">
        <f t="shared" si="29"/>
        <v>0.34782608695652173</v>
      </c>
      <c r="U151" s="13"/>
      <c r="V151" s="13"/>
      <c r="W151" s="14"/>
      <c r="X151" s="15"/>
    </row>
    <row r="152" spans="1:24" x14ac:dyDescent="0.3">
      <c r="A152" s="23">
        <v>494</v>
      </c>
      <c r="B152" s="24" t="s">
        <v>188</v>
      </c>
      <c r="K152" s="24">
        <v>2</v>
      </c>
      <c r="R152" s="14">
        <f t="shared" si="27"/>
        <v>2</v>
      </c>
      <c r="S152" s="14">
        <f t="shared" si="28"/>
        <v>2</v>
      </c>
      <c r="T152" s="15">
        <f t="shared" si="29"/>
        <v>1</v>
      </c>
    </row>
    <row r="153" spans="1:24" x14ac:dyDescent="0.3">
      <c r="A153" s="23"/>
      <c r="B153" s="24"/>
      <c r="K153" s="24"/>
    </row>
    <row r="154" spans="1:24" x14ac:dyDescent="0.3">
      <c r="K154" s="24"/>
    </row>
    <row r="155" spans="1:24" x14ac:dyDescent="0.3">
      <c r="A155" s="13"/>
      <c r="B155" s="16" t="s">
        <v>51</v>
      </c>
      <c r="C155" s="13"/>
      <c r="D155" s="14">
        <v>4</v>
      </c>
      <c r="E155" s="14">
        <v>1</v>
      </c>
      <c r="F155" s="14">
        <v>174</v>
      </c>
      <c r="G155" s="14">
        <v>20</v>
      </c>
      <c r="H155" s="14">
        <v>633</v>
      </c>
      <c r="I155" s="14">
        <v>832</v>
      </c>
      <c r="J155" s="14">
        <v>393</v>
      </c>
      <c r="K155" s="24">
        <f>SUM(K135:K152)</f>
        <v>36181</v>
      </c>
      <c r="L155" s="14">
        <v>397</v>
      </c>
      <c r="M155" s="13"/>
      <c r="N155" s="13"/>
      <c r="O155" s="13"/>
      <c r="P155" s="13"/>
      <c r="Q155" s="13"/>
      <c r="R155" s="14">
        <f t="shared" ref="R155" si="30">SUM(J155:Q155)</f>
        <v>36971</v>
      </c>
      <c r="S155" s="14">
        <f t="shared" ref="S155" si="31">SUM(I155,R155)</f>
        <v>37803</v>
      </c>
      <c r="T155" s="15">
        <f t="shared" ref="T155" si="32">R155/S155</f>
        <v>0.97799116472237657</v>
      </c>
      <c r="U155" s="14"/>
      <c r="V155" s="15"/>
      <c r="W155" s="14"/>
      <c r="X155" s="15"/>
    </row>
    <row r="156" spans="1:24" x14ac:dyDescent="0.3">
      <c r="A156" s="13"/>
      <c r="B156" s="16" t="s">
        <v>52</v>
      </c>
      <c r="C156" s="15">
        <v>0</v>
      </c>
      <c r="D156" s="17">
        <v>1E-3</v>
      </c>
      <c r="E156" s="15">
        <v>0.5</v>
      </c>
      <c r="F156" s="17">
        <v>2.7E-2</v>
      </c>
      <c r="G156" s="17">
        <v>2.7E-2</v>
      </c>
      <c r="H156" s="17">
        <v>6.6000000000000003E-2</v>
      </c>
      <c r="I156" s="17">
        <v>3.6999999999999998E-2</v>
      </c>
      <c r="J156" s="17">
        <v>1.2E-2</v>
      </c>
      <c r="K156" s="17">
        <f>K155/$I$300</f>
        <v>1.6336543358823296E-2</v>
      </c>
      <c r="L156" s="17">
        <v>4.1000000000000002E-2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7">
        <f>R155/$P$300</f>
        <v>1.6383388393678141E-2</v>
      </c>
      <c r="S156" s="17">
        <f>S155/$Q$300</f>
        <v>1.6586119221918265E-2</v>
      </c>
      <c r="T156" s="13"/>
      <c r="U156" s="15"/>
      <c r="V156" s="13"/>
      <c r="W156" s="17"/>
      <c r="X156" s="13"/>
    </row>
    <row r="158" spans="1:24" ht="17.399999999999999" customHeight="1" x14ac:dyDescent="0.3">
      <c r="A158" s="1" t="s">
        <v>0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7.399999999999999" customHeight="1" x14ac:dyDescent="0.3">
      <c r="A159" s="1" t="s">
        <v>1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</row>
    <row r="162" spans="1:24" ht="31.2" x14ac:dyDescent="0.3">
      <c r="A162" s="3" t="s">
        <v>3</v>
      </c>
      <c r="B162" s="4"/>
      <c r="C162" s="5" t="s">
        <v>106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3">
      <c r="A163" s="22" t="s">
        <v>2</v>
      </c>
      <c r="B163" s="22"/>
      <c r="C163" s="22"/>
    </row>
    <row r="165" spans="1:24" x14ac:dyDescent="0.3">
      <c r="A165" s="9"/>
      <c r="B165" s="9"/>
      <c r="C165" s="10" t="s">
        <v>5</v>
      </c>
      <c r="D165" s="10"/>
      <c r="E165" s="10"/>
      <c r="F165" s="10"/>
      <c r="G165" s="10"/>
      <c r="H165" s="10"/>
      <c r="I165" s="10"/>
      <c r="J165" s="10"/>
      <c r="K165" s="10" t="s">
        <v>6</v>
      </c>
      <c r="L165" s="10"/>
      <c r="M165" s="4"/>
      <c r="N165" s="6" t="s">
        <v>7</v>
      </c>
      <c r="O165" s="6" t="s">
        <v>7</v>
      </c>
      <c r="P165" s="6" t="s">
        <v>8</v>
      </c>
      <c r="Q165" s="6" t="s">
        <v>8</v>
      </c>
      <c r="R165" s="7"/>
      <c r="S165" s="7"/>
      <c r="T165" s="10"/>
      <c r="U165" s="10"/>
      <c r="V165" s="10"/>
      <c r="W165" s="10"/>
    </row>
    <row r="166" spans="1:24" x14ac:dyDescent="0.3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4"/>
      <c r="N166" s="6" t="s">
        <v>9</v>
      </c>
      <c r="O166" s="6" t="s">
        <v>10</v>
      </c>
      <c r="P166" s="6" t="s">
        <v>11</v>
      </c>
      <c r="Q166" s="6" t="s">
        <v>12</v>
      </c>
      <c r="R166" s="11"/>
      <c r="S166" s="11"/>
      <c r="T166" s="10"/>
      <c r="U166" s="10"/>
      <c r="V166" s="10"/>
      <c r="W166" s="10"/>
    </row>
    <row r="167" spans="1:24" x14ac:dyDescent="0.3">
      <c r="A167" s="8" t="s">
        <v>13</v>
      </c>
      <c r="B167" s="8" t="s">
        <v>14</v>
      </c>
      <c r="C167" s="7"/>
      <c r="D167" s="6" t="s">
        <v>15</v>
      </c>
      <c r="E167" s="6" t="s">
        <v>9</v>
      </c>
      <c r="F167" s="6" t="s">
        <v>10</v>
      </c>
      <c r="G167" s="6" t="s">
        <v>16</v>
      </c>
      <c r="H167" s="7"/>
      <c r="I167" s="6" t="s">
        <v>17</v>
      </c>
      <c r="J167" s="6" t="s">
        <v>18</v>
      </c>
      <c r="K167" s="6" t="s">
        <v>162</v>
      </c>
      <c r="L167" s="6" t="s">
        <v>9</v>
      </c>
      <c r="M167" s="6" t="s">
        <v>10</v>
      </c>
      <c r="N167" s="6" t="s">
        <v>19</v>
      </c>
      <c r="O167" s="6" t="s">
        <v>19</v>
      </c>
      <c r="P167" s="6" t="s">
        <v>8</v>
      </c>
      <c r="Q167" s="6" t="s">
        <v>8</v>
      </c>
      <c r="R167" s="6" t="s">
        <v>17</v>
      </c>
      <c r="S167" s="7"/>
      <c r="T167" s="6" t="s">
        <v>20</v>
      </c>
      <c r="U167" s="7"/>
      <c r="V167" s="7"/>
      <c r="W167" s="7"/>
      <c r="X167" s="7"/>
    </row>
    <row r="168" spans="1:24" x14ac:dyDescent="0.3">
      <c r="A168" s="8" t="s">
        <v>21</v>
      </c>
      <c r="B168" s="8" t="s">
        <v>22</v>
      </c>
      <c r="C168" s="6" t="s">
        <v>23</v>
      </c>
      <c r="D168" s="6" t="s">
        <v>24</v>
      </c>
      <c r="E168" s="6" t="s">
        <v>25</v>
      </c>
      <c r="F168" s="6" t="s">
        <v>26</v>
      </c>
      <c r="G168" s="6" t="s">
        <v>27</v>
      </c>
      <c r="H168" s="6" t="s">
        <v>28</v>
      </c>
      <c r="I168" s="6" t="s">
        <v>29</v>
      </c>
      <c r="J168" s="6" t="s">
        <v>30</v>
      </c>
      <c r="K168" s="6" t="s">
        <v>163</v>
      </c>
      <c r="L168" s="6" t="s">
        <v>25</v>
      </c>
      <c r="M168" s="6" t="s">
        <v>26</v>
      </c>
      <c r="N168" s="6" t="s">
        <v>25</v>
      </c>
      <c r="O168" s="6" t="s">
        <v>26</v>
      </c>
      <c r="P168" s="6" t="s">
        <v>31</v>
      </c>
      <c r="Q168" s="6" t="s">
        <v>32</v>
      </c>
      <c r="R168" s="6" t="s">
        <v>6</v>
      </c>
      <c r="S168" s="6" t="s">
        <v>17</v>
      </c>
      <c r="T168" s="6" t="s">
        <v>6</v>
      </c>
      <c r="U168" s="6"/>
      <c r="V168" s="6"/>
      <c r="W168" s="6"/>
      <c r="X168" s="6"/>
    </row>
    <row r="171" spans="1:24" x14ac:dyDescent="0.3">
      <c r="A171" s="12">
        <v>502</v>
      </c>
      <c r="B171" s="12" t="s">
        <v>107</v>
      </c>
      <c r="C171" s="13"/>
      <c r="D171" s="14">
        <v>66</v>
      </c>
      <c r="E171" s="13"/>
      <c r="F171" s="14">
        <v>139</v>
      </c>
      <c r="G171" s="14">
        <v>22</v>
      </c>
      <c r="H171" s="14">
        <v>340</v>
      </c>
      <c r="I171" s="14">
        <v>567</v>
      </c>
      <c r="J171" s="14">
        <v>435</v>
      </c>
      <c r="K171" s="24">
        <v>45575</v>
      </c>
      <c r="L171" s="14">
        <v>191</v>
      </c>
      <c r="M171" s="13"/>
      <c r="N171" s="13"/>
      <c r="O171" s="13"/>
      <c r="P171" s="13"/>
      <c r="Q171" s="13"/>
      <c r="R171" s="14">
        <f t="shared" ref="R171" si="33">SUM(J171:Q171)</f>
        <v>46201</v>
      </c>
      <c r="S171" s="14">
        <f t="shared" ref="S171" si="34">SUM(I171,R171)</f>
        <v>46768</v>
      </c>
      <c r="T171" s="15">
        <f t="shared" ref="T171" si="35">R171/S171</f>
        <v>0.98787632569278139</v>
      </c>
      <c r="U171" s="14"/>
      <c r="V171" s="15"/>
      <c r="W171" s="14"/>
      <c r="X171" s="15"/>
    </row>
    <row r="172" spans="1:24" x14ac:dyDescent="0.3">
      <c r="A172" s="12">
        <v>504</v>
      </c>
      <c r="B172" s="12" t="s">
        <v>108</v>
      </c>
      <c r="C172" s="13"/>
      <c r="D172" s="14">
        <v>6</v>
      </c>
      <c r="E172" s="13"/>
      <c r="F172" s="14">
        <v>46</v>
      </c>
      <c r="G172" s="14">
        <v>22</v>
      </c>
      <c r="H172" s="14">
        <v>38</v>
      </c>
      <c r="I172" s="14">
        <v>112</v>
      </c>
      <c r="J172" s="13"/>
      <c r="K172" s="24">
        <v>29033</v>
      </c>
      <c r="L172" s="14">
        <v>69</v>
      </c>
      <c r="M172" s="13"/>
      <c r="N172" s="13"/>
      <c r="O172" s="13"/>
      <c r="P172" s="13"/>
      <c r="Q172" s="13"/>
      <c r="R172" s="14">
        <f t="shared" ref="R172:R185" si="36">SUM(J172:Q172)</f>
        <v>29102</v>
      </c>
      <c r="S172" s="14">
        <f t="shared" ref="S172:S185" si="37">SUM(I172,R172)</f>
        <v>29214</v>
      </c>
      <c r="T172" s="15">
        <f t="shared" ref="T172:T185" si="38">R172/S172</f>
        <v>0.99616622167453961</v>
      </c>
      <c r="U172" s="13"/>
      <c r="V172" s="13"/>
      <c r="W172" s="14"/>
      <c r="X172" s="15"/>
    </row>
    <row r="173" spans="1:24" x14ac:dyDescent="0.3">
      <c r="A173" s="12">
        <v>507</v>
      </c>
      <c r="B173" s="12" t="s">
        <v>109</v>
      </c>
      <c r="C173" s="13"/>
      <c r="D173" s="14">
        <v>2</v>
      </c>
      <c r="E173" s="13"/>
      <c r="F173" s="13"/>
      <c r="G173" s="13"/>
      <c r="H173" s="14">
        <v>112</v>
      </c>
      <c r="I173" s="14">
        <v>114</v>
      </c>
      <c r="J173" s="13"/>
      <c r="K173" s="24">
        <v>1081</v>
      </c>
      <c r="L173" s="13"/>
      <c r="M173" s="13"/>
      <c r="N173" s="13"/>
      <c r="O173" s="13"/>
      <c r="P173" s="13"/>
      <c r="Q173" s="13"/>
      <c r="R173" s="14">
        <f t="shared" si="36"/>
        <v>1081</v>
      </c>
      <c r="S173" s="14">
        <f t="shared" si="37"/>
        <v>1195</v>
      </c>
      <c r="T173" s="15">
        <f t="shared" si="38"/>
        <v>0.90460251046025109</v>
      </c>
      <c r="U173" s="13"/>
      <c r="V173" s="13"/>
      <c r="W173" s="14"/>
      <c r="X173" s="15"/>
    </row>
    <row r="174" spans="1:24" x14ac:dyDescent="0.3">
      <c r="A174" s="12">
        <v>510</v>
      </c>
      <c r="B174" s="12" t="s">
        <v>110</v>
      </c>
      <c r="C174" s="13"/>
      <c r="D174" s="13"/>
      <c r="E174" s="13"/>
      <c r="F174" s="14">
        <v>71</v>
      </c>
      <c r="G174" s="13"/>
      <c r="H174" s="14">
        <v>34</v>
      </c>
      <c r="I174" s="14">
        <v>105</v>
      </c>
      <c r="J174" s="13"/>
      <c r="K174" s="24">
        <v>11759</v>
      </c>
      <c r="L174" s="14">
        <v>469</v>
      </c>
      <c r="M174" s="13"/>
      <c r="N174" s="13"/>
      <c r="O174" s="13"/>
      <c r="P174" s="13"/>
      <c r="Q174" s="13"/>
      <c r="R174" s="14">
        <f t="shared" si="36"/>
        <v>12228</v>
      </c>
      <c r="S174" s="14">
        <f t="shared" si="37"/>
        <v>12333</v>
      </c>
      <c r="T174" s="15">
        <f t="shared" si="38"/>
        <v>0.99148625638530774</v>
      </c>
      <c r="U174" s="14"/>
      <c r="V174" s="15"/>
      <c r="W174" s="14"/>
      <c r="X174" s="15"/>
    </row>
    <row r="175" spans="1:24" x14ac:dyDescent="0.3">
      <c r="A175" s="12">
        <v>602</v>
      </c>
      <c r="B175" s="12" t="s">
        <v>111</v>
      </c>
      <c r="C175" s="13"/>
      <c r="D175" s="14">
        <v>178</v>
      </c>
      <c r="E175" s="13"/>
      <c r="F175" s="14">
        <v>155</v>
      </c>
      <c r="G175" s="13"/>
      <c r="H175" s="14">
        <v>171</v>
      </c>
      <c r="I175" s="14">
        <v>504</v>
      </c>
      <c r="J175" s="14">
        <v>51</v>
      </c>
      <c r="K175" s="24">
        <v>12599</v>
      </c>
      <c r="L175" s="14">
        <v>11</v>
      </c>
      <c r="M175" s="13"/>
      <c r="N175" s="13"/>
      <c r="O175" s="13"/>
      <c r="P175" s="13"/>
      <c r="Q175" s="13"/>
      <c r="R175" s="14">
        <f t="shared" si="36"/>
        <v>12661</v>
      </c>
      <c r="S175" s="14">
        <f t="shared" si="37"/>
        <v>13165</v>
      </c>
      <c r="T175" s="15">
        <f t="shared" si="38"/>
        <v>0.96171667299658181</v>
      </c>
      <c r="U175" s="14"/>
      <c r="V175" s="15"/>
      <c r="W175" s="14"/>
      <c r="X175" s="15"/>
    </row>
    <row r="176" spans="1:24" x14ac:dyDescent="0.3">
      <c r="A176" s="12">
        <v>604</v>
      </c>
      <c r="B176" s="12" t="s">
        <v>112</v>
      </c>
      <c r="C176" s="13"/>
      <c r="D176" s="13"/>
      <c r="E176" s="13"/>
      <c r="F176" s="14">
        <v>1</v>
      </c>
      <c r="G176" s="14">
        <v>4</v>
      </c>
      <c r="H176" s="14">
        <v>4</v>
      </c>
      <c r="I176" s="14">
        <v>9</v>
      </c>
      <c r="J176" s="13"/>
      <c r="K176" s="24">
        <v>1141</v>
      </c>
      <c r="L176" s="13"/>
      <c r="M176" s="13"/>
      <c r="N176" s="13"/>
      <c r="O176" s="13"/>
      <c r="P176" s="13"/>
      <c r="Q176" s="13"/>
      <c r="R176" s="14">
        <f t="shared" si="36"/>
        <v>1141</v>
      </c>
      <c r="S176" s="14">
        <f t="shared" si="37"/>
        <v>1150</v>
      </c>
      <c r="T176" s="15">
        <f t="shared" si="38"/>
        <v>0.99217391304347824</v>
      </c>
      <c r="U176" s="13"/>
      <c r="V176" s="13"/>
      <c r="W176" s="14"/>
      <c r="X176" s="15"/>
    </row>
    <row r="177" spans="1:24" x14ac:dyDescent="0.3">
      <c r="A177" s="12">
        <v>605</v>
      </c>
      <c r="B177" s="12" t="s">
        <v>174</v>
      </c>
      <c r="C177" s="13"/>
      <c r="D177" s="13"/>
      <c r="E177" s="13"/>
      <c r="F177" s="14"/>
      <c r="G177" s="14"/>
      <c r="H177" s="14"/>
      <c r="I177" s="14"/>
      <c r="J177" s="13"/>
      <c r="K177" s="24">
        <v>557</v>
      </c>
      <c r="L177" s="13"/>
      <c r="M177" s="13"/>
      <c r="N177" s="13"/>
      <c r="O177" s="13"/>
      <c r="P177" s="13"/>
      <c r="Q177" s="13"/>
      <c r="R177" s="14">
        <f t="shared" si="36"/>
        <v>557</v>
      </c>
      <c r="S177" s="14">
        <f t="shared" si="37"/>
        <v>557</v>
      </c>
      <c r="T177" s="15">
        <f t="shared" si="38"/>
        <v>1</v>
      </c>
      <c r="U177" s="13"/>
      <c r="V177" s="13"/>
      <c r="W177" s="14"/>
      <c r="X177" s="15"/>
    </row>
    <row r="178" spans="1:24" x14ac:dyDescent="0.3">
      <c r="A178" s="12">
        <v>607</v>
      </c>
      <c r="B178" s="12" t="s">
        <v>113</v>
      </c>
      <c r="C178" s="13"/>
      <c r="D178" s="13"/>
      <c r="E178" s="13"/>
      <c r="F178" s="14">
        <v>3</v>
      </c>
      <c r="G178" s="14">
        <v>4</v>
      </c>
      <c r="H178" s="14">
        <v>8</v>
      </c>
      <c r="I178" s="14">
        <v>15</v>
      </c>
      <c r="J178" s="13"/>
      <c r="K178" s="24">
        <v>742</v>
      </c>
      <c r="L178" s="13"/>
      <c r="M178" s="13"/>
      <c r="N178" s="13"/>
      <c r="O178" s="13"/>
      <c r="P178" s="13"/>
      <c r="Q178" s="13"/>
      <c r="R178" s="14">
        <f t="shared" si="36"/>
        <v>742</v>
      </c>
      <c r="S178" s="14">
        <f t="shared" si="37"/>
        <v>757</v>
      </c>
      <c r="T178" s="15">
        <f t="shared" si="38"/>
        <v>0.98018494055482164</v>
      </c>
      <c r="U178" s="13"/>
      <c r="V178" s="13"/>
      <c r="W178" s="14"/>
      <c r="X178" s="15"/>
    </row>
    <row r="179" spans="1:24" x14ac:dyDescent="0.3">
      <c r="A179" s="12">
        <v>701</v>
      </c>
      <c r="B179" s="12" t="s">
        <v>114</v>
      </c>
      <c r="C179" s="13"/>
      <c r="D179" s="14">
        <v>8</v>
      </c>
      <c r="E179" s="13"/>
      <c r="F179" s="14">
        <v>249</v>
      </c>
      <c r="G179" s="14">
        <v>62</v>
      </c>
      <c r="H179" s="14">
        <v>248</v>
      </c>
      <c r="I179" s="14">
        <v>567</v>
      </c>
      <c r="J179" s="13"/>
      <c r="K179" s="24">
        <v>154001</v>
      </c>
      <c r="L179" s="14">
        <v>878</v>
      </c>
      <c r="M179" s="13"/>
      <c r="N179" s="13"/>
      <c r="O179" s="13"/>
      <c r="P179" s="13"/>
      <c r="Q179" s="13"/>
      <c r="R179" s="14">
        <f t="shared" si="36"/>
        <v>154879</v>
      </c>
      <c r="S179" s="14">
        <f t="shared" si="37"/>
        <v>155446</v>
      </c>
      <c r="T179" s="15">
        <f t="shared" si="38"/>
        <v>0.99635243106931026</v>
      </c>
      <c r="U179" s="14"/>
      <c r="V179" s="15"/>
      <c r="W179" s="14"/>
      <c r="X179" s="15"/>
    </row>
    <row r="180" spans="1:24" x14ac:dyDescent="0.3">
      <c r="A180" s="12">
        <v>702</v>
      </c>
      <c r="B180" s="12" t="s">
        <v>115</v>
      </c>
      <c r="C180" s="13"/>
      <c r="D180" s="14">
        <v>8</v>
      </c>
      <c r="E180" s="13"/>
      <c r="F180" s="14">
        <v>121</v>
      </c>
      <c r="G180" s="14">
        <v>26</v>
      </c>
      <c r="H180" s="14">
        <v>82</v>
      </c>
      <c r="I180" s="14">
        <v>237</v>
      </c>
      <c r="J180" s="13"/>
      <c r="K180" s="24">
        <v>15647</v>
      </c>
      <c r="L180" s="14">
        <v>587</v>
      </c>
      <c r="M180" s="13"/>
      <c r="N180" s="13"/>
      <c r="O180" s="13"/>
      <c r="P180" s="13"/>
      <c r="Q180" s="13"/>
      <c r="R180" s="14">
        <f t="shared" si="36"/>
        <v>16234</v>
      </c>
      <c r="S180" s="14">
        <f t="shared" si="37"/>
        <v>16471</v>
      </c>
      <c r="T180" s="15">
        <f t="shared" si="38"/>
        <v>0.98561107400886405</v>
      </c>
      <c r="U180" s="13"/>
      <c r="V180" s="13"/>
      <c r="W180" s="14"/>
      <c r="X180" s="15"/>
    </row>
    <row r="181" spans="1:24" x14ac:dyDescent="0.3">
      <c r="A181" s="12">
        <v>703</v>
      </c>
      <c r="B181" s="12" t="s">
        <v>116</v>
      </c>
      <c r="C181" s="13"/>
      <c r="D181" s="13"/>
      <c r="E181" s="13"/>
      <c r="F181" s="13"/>
      <c r="G181" s="13"/>
      <c r="H181" s="13"/>
      <c r="I181" s="13"/>
      <c r="J181" s="13"/>
      <c r="K181" s="24">
        <v>1017</v>
      </c>
      <c r="L181" s="14">
        <v>30</v>
      </c>
      <c r="M181" s="13"/>
      <c r="N181" s="13"/>
      <c r="O181" s="13"/>
      <c r="P181" s="13"/>
      <c r="Q181" s="13"/>
      <c r="R181" s="14">
        <f t="shared" si="36"/>
        <v>1047</v>
      </c>
      <c r="S181" s="14">
        <f t="shared" si="37"/>
        <v>1047</v>
      </c>
      <c r="T181" s="15">
        <f t="shared" si="38"/>
        <v>1</v>
      </c>
      <c r="U181" s="13"/>
      <c r="V181" s="13"/>
      <c r="W181" s="14"/>
      <c r="X181" s="15"/>
    </row>
    <row r="182" spans="1:24" x14ac:dyDescent="0.3">
      <c r="A182" s="12">
        <v>705</v>
      </c>
      <c r="B182" s="12" t="s">
        <v>117</v>
      </c>
      <c r="C182" s="13"/>
      <c r="D182" s="14">
        <v>49</v>
      </c>
      <c r="E182" s="13"/>
      <c r="F182" s="14">
        <v>211</v>
      </c>
      <c r="G182" s="14">
        <v>36</v>
      </c>
      <c r="H182" s="14">
        <v>75</v>
      </c>
      <c r="I182" s="14">
        <v>371</v>
      </c>
      <c r="J182" s="14">
        <v>45</v>
      </c>
      <c r="K182" s="24">
        <v>44356</v>
      </c>
      <c r="L182" s="14">
        <v>25</v>
      </c>
      <c r="M182" s="13"/>
      <c r="N182" s="13"/>
      <c r="O182" s="13"/>
      <c r="P182" s="13"/>
      <c r="Q182" s="13"/>
      <c r="R182" s="14">
        <f t="shared" si="36"/>
        <v>44426</v>
      </c>
      <c r="S182" s="14">
        <f t="shared" si="37"/>
        <v>44797</v>
      </c>
      <c r="T182" s="15">
        <f t="shared" si="38"/>
        <v>0.9917181954148715</v>
      </c>
      <c r="U182" s="14"/>
      <c r="V182" s="15"/>
      <c r="W182" s="14"/>
      <c r="X182" s="15"/>
    </row>
    <row r="183" spans="1:24" x14ac:dyDescent="0.3">
      <c r="A183" s="12">
        <v>706</v>
      </c>
      <c r="B183" s="12" t="s">
        <v>118</v>
      </c>
      <c r="C183" s="13"/>
      <c r="D183" s="13"/>
      <c r="E183" s="13"/>
      <c r="F183" s="14">
        <v>1</v>
      </c>
      <c r="G183" s="13"/>
      <c r="H183" s="13"/>
      <c r="I183" s="14">
        <v>1</v>
      </c>
      <c r="J183" s="13"/>
      <c r="K183" s="24">
        <v>1</v>
      </c>
      <c r="L183" s="13"/>
      <c r="M183" s="13"/>
      <c r="N183" s="13"/>
      <c r="O183" s="13"/>
      <c r="P183" s="13"/>
      <c r="Q183" s="13"/>
      <c r="R183" s="14">
        <f t="shared" si="36"/>
        <v>1</v>
      </c>
      <c r="S183" s="14">
        <f t="shared" si="37"/>
        <v>2</v>
      </c>
      <c r="T183" s="15">
        <f t="shared" si="38"/>
        <v>0.5</v>
      </c>
      <c r="U183" s="13"/>
      <c r="V183" s="13"/>
      <c r="W183" s="14"/>
      <c r="X183" s="15"/>
    </row>
    <row r="184" spans="1:24" x14ac:dyDescent="0.3">
      <c r="A184" s="12">
        <v>707</v>
      </c>
      <c r="B184" s="12" t="s">
        <v>119</v>
      </c>
      <c r="C184" s="13"/>
      <c r="D184" s="13"/>
      <c r="E184" s="13"/>
      <c r="F184" s="13"/>
      <c r="G184" s="13"/>
      <c r="H184" s="14">
        <v>35</v>
      </c>
      <c r="I184" s="14">
        <v>35</v>
      </c>
      <c r="J184" s="13"/>
      <c r="K184" s="24">
        <v>9</v>
      </c>
      <c r="L184" s="13"/>
      <c r="M184" s="13"/>
      <c r="N184" s="13"/>
      <c r="O184" s="13"/>
      <c r="P184" s="13"/>
      <c r="Q184" s="13"/>
      <c r="R184" s="14">
        <f t="shared" si="36"/>
        <v>9</v>
      </c>
      <c r="S184" s="14">
        <f t="shared" si="37"/>
        <v>44</v>
      </c>
      <c r="T184" s="15">
        <f t="shared" si="38"/>
        <v>0.20454545454545456</v>
      </c>
      <c r="U184" s="13"/>
      <c r="V184" s="13"/>
      <c r="W184" s="14"/>
      <c r="X184" s="15"/>
    </row>
    <row r="185" spans="1:24" x14ac:dyDescent="0.3">
      <c r="A185" s="12">
        <v>708</v>
      </c>
      <c r="B185" s="12" t="s">
        <v>120</v>
      </c>
      <c r="C185" s="13"/>
      <c r="D185" s="13"/>
      <c r="E185" s="13"/>
      <c r="F185" s="13"/>
      <c r="G185" s="13"/>
      <c r="H185" s="14">
        <v>29</v>
      </c>
      <c r="I185" s="14">
        <v>29</v>
      </c>
      <c r="J185" s="13"/>
      <c r="K185" s="24">
        <v>25</v>
      </c>
      <c r="L185" s="13"/>
      <c r="M185" s="13"/>
      <c r="N185" s="13"/>
      <c r="O185" s="13"/>
      <c r="P185" s="13"/>
      <c r="Q185" s="13"/>
      <c r="R185" s="14">
        <f t="shared" si="36"/>
        <v>25</v>
      </c>
      <c r="S185" s="14">
        <f t="shared" si="37"/>
        <v>54</v>
      </c>
      <c r="T185" s="15">
        <f t="shared" si="38"/>
        <v>0.46296296296296297</v>
      </c>
      <c r="U185" s="13"/>
      <c r="V185" s="13"/>
      <c r="W185" s="14"/>
      <c r="X185" s="15"/>
    </row>
    <row r="186" spans="1:24" x14ac:dyDescent="0.3">
      <c r="K186" s="24"/>
    </row>
    <row r="187" spans="1:24" x14ac:dyDescent="0.3">
      <c r="K187" s="24"/>
    </row>
    <row r="188" spans="1:24" x14ac:dyDescent="0.3">
      <c r="A188" s="13"/>
      <c r="B188" s="16" t="s">
        <v>51</v>
      </c>
      <c r="C188" s="13"/>
      <c r="D188" s="14">
        <v>317</v>
      </c>
      <c r="E188" s="13"/>
      <c r="F188" s="14">
        <v>997</v>
      </c>
      <c r="G188" s="14">
        <v>176</v>
      </c>
      <c r="H188" s="14">
        <v>1176</v>
      </c>
      <c r="I188" s="14">
        <v>2666</v>
      </c>
      <c r="J188" s="14">
        <v>531</v>
      </c>
      <c r="K188" s="24">
        <f>SUM(K171:K185)</f>
        <v>317543</v>
      </c>
      <c r="L188" s="14">
        <v>2260</v>
      </c>
      <c r="M188" s="13"/>
      <c r="N188" s="13"/>
      <c r="O188" s="13"/>
      <c r="P188" s="13"/>
      <c r="Q188" s="13"/>
      <c r="R188" s="14">
        <f t="shared" ref="R188" si="39">SUM(J188:Q188)</f>
        <v>320334</v>
      </c>
      <c r="S188" s="14">
        <f t="shared" ref="S188" si="40">SUM(I188,R188)</f>
        <v>323000</v>
      </c>
      <c r="T188" s="15">
        <f t="shared" ref="T188" si="41">R188/S188</f>
        <v>0.99174613003095979</v>
      </c>
      <c r="U188" s="14"/>
      <c r="V188" s="15"/>
      <c r="W188" s="14"/>
      <c r="X188" s="15"/>
    </row>
    <row r="189" spans="1:24" x14ac:dyDescent="0.3">
      <c r="A189" s="13"/>
      <c r="B189" s="16" t="s">
        <v>52</v>
      </c>
      <c r="C189" s="15">
        <v>0</v>
      </c>
      <c r="D189" s="17">
        <v>5.5E-2</v>
      </c>
      <c r="E189" s="15">
        <v>0</v>
      </c>
      <c r="F189" s="17">
        <v>0.154</v>
      </c>
      <c r="G189" s="17">
        <v>0.23499999999999999</v>
      </c>
      <c r="H189" s="17">
        <v>0.122</v>
      </c>
      <c r="I189" s="17">
        <v>0.11799999999999999</v>
      </c>
      <c r="J189" s="17">
        <v>1.6E-2</v>
      </c>
      <c r="K189" s="17">
        <f>K188/$I$300</f>
        <v>0.14337787755426401</v>
      </c>
      <c r="L189" s="17">
        <v>0.23400000000000001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7">
        <f>R188/$P$300</f>
        <v>0.14195332389441709</v>
      </c>
      <c r="S189" s="17">
        <f>S188/$Q$300</f>
        <v>0.14171670260771896</v>
      </c>
      <c r="T189" s="13"/>
      <c r="U189" s="17"/>
      <c r="V189" s="13"/>
      <c r="W189" s="15"/>
      <c r="X189" s="13"/>
    </row>
    <row r="191" spans="1:24" ht="17.399999999999999" customHeight="1" x14ac:dyDescent="0.3">
      <c r="A191" s="1" t="s">
        <v>0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7.399999999999999" customHeight="1" x14ac:dyDescent="0.3">
      <c r="A192" s="1" t="s">
        <v>1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</row>
    <row r="195" spans="1:24" ht="31.2" x14ac:dyDescent="0.3">
      <c r="A195" s="3" t="s">
        <v>3</v>
      </c>
      <c r="B195" s="4"/>
      <c r="C195" s="5" t="s">
        <v>121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x14ac:dyDescent="0.3">
      <c r="A196" s="22" t="s">
        <v>2</v>
      </c>
      <c r="B196" s="22"/>
      <c r="C196" s="22"/>
    </row>
    <row r="198" spans="1:24" x14ac:dyDescent="0.3">
      <c r="A198" s="9"/>
      <c r="B198" s="9"/>
      <c r="C198" s="10" t="s">
        <v>5</v>
      </c>
      <c r="D198" s="10"/>
      <c r="E198" s="10"/>
      <c r="F198" s="10"/>
      <c r="G198" s="10"/>
      <c r="H198" s="10"/>
      <c r="I198" s="10"/>
      <c r="J198" s="10"/>
      <c r="K198" s="10" t="s">
        <v>6</v>
      </c>
      <c r="L198" s="10"/>
      <c r="M198" s="4"/>
      <c r="N198" s="6" t="s">
        <v>7</v>
      </c>
      <c r="O198" s="6" t="s">
        <v>7</v>
      </c>
      <c r="P198" s="6" t="s">
        <v>8</v>
      </c>
      <c r="Q198" s="6" t="s">
        <v>8</v>
      </c>
      <c r="R198" s="7"/>
      <c r="S198" s="7"/>
      <c r="T198" s="10"/>
      <c r="U198" s="10"/>
      <c r="V198" s="10"/>
      <c r="W198" s="10"/>
    </row>
    <row r="199" spans="1:24" x14ac:dyDescent="0.3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4"/>
      <c r="N199" s="6" t="s">
        <v>9</v>
      </c>
      <c r="O199" s="6" t="s">
        <v>10</v>
      </c>
      <c r="P199" s="6" t="s">
        <v>11</v>
      </c>
      <c r="Q199" s="6" t="s">
        <v>12</v>
      </c>
      <c r="R199" s="11"/>
      <c r="S199" s="11"/>
      <c r="T199" s="10"/>
      <c r="U199" s="10"/>
      <c r="V199" s="10"/>
      <c r="W199" s="10"/>
    </row>
    <row r="200" spans="1:24" x14ac:dyDescent="0.3">
      <c r="A200" s="8" t="s">
        <v>13</v>
      </c>
      <c r="B200" s="8" t="s">
        <v>14</v>
      </c>
      <c r="C200" s="7"/>
      <c r="D200" s="6" t="s">
        <v>15</v>
      </c>
      <c r="E200" s="6" t="s">
        <v>9</v>
      </c>
      <c r="F200" s="6" t="s">
        <v>10</v>
      </c>
      <c r="G200" s="6" t="s">
        <v>16</v>
      </c>
      <c r="H200" s="7"/>
      <c r="I200" s="6" t="s">
        <v>17</v>
      </c>
      <c r="J200" s="6" t="s">
        <v>18</v>
      </c>
      <c r="K200" s="6" t="s">
        <v>162</v>
      </c>
      <c r="L200" s="6" t="s">
        <v>9</v>
      </c>
      <c r="M200" s="6" t="s">
        <v>10</v>
      </c>
      <c r="N200" s="6" t="s">
        <v>19</v>
      </c>
      <c r="O200" s="6" t="s">
        <v>19</v>
      </c>
      <c r="P200" s="6" t="s">
        <v>8</v>
      </c>
      <c r="Q200" s="6" t="s">
        <v>8</v>
      </c>
      <c r="R200" s="6" t="s">
        <v>17</v>
      </c>
      <c r="S200" s="7"/>
      <c r="T200" s="6" t="s">
        <v>20</v>
      </c>
      <c r="U200" s="7"/>
      <c r="V200" s="7"/>
      <c r="W200" s="7"/>
      <c r="X200" s="7"/>
    </row>
    <row r="201" spans="1:24" x14ac:dyDescent="0.3">
      <c r="A201" s="8" t="s">
        <v>21</v>
      </c>
      <c r="B201" s="8" t="s">
        <v>22</v>
      </c>
      <c r="C201" s="6" t="s">
        <v>23</v>
      </c>
      <c r="D201" s="6" t="s">
        <v>24</v>
      </c>
      <c r="E201" s="6" t="s">
        <v>25</v>
      </c>
      <c r="F201" s="6" t="s">
        <v>26</v>
      </c>
      <c r="G201" s="6" t="s">
        <v>27</v>
      </c>
      <c r="H201" s="6" t="s">
        <v>28</v>
      </c>
      <c r="I201" s="6" t="s">
        <v>29</v>
      </c>
      <c r="J201" s="6" t="s">
        <v>30</v>
      </c>
      <c r="K201" s="6" t="s">
        <v>163</v>
      </c>
      <c r="L201" s="6" t="s">
        <v>25</v>
      </c>
      <c r="M201" s="6" t="s">
        <v>26</v>
      </c>
      <c r="N201" s="6" t="s">
        <v>25</v>
      </c>
      <c r="O201" s="6" t="s">
        <v>26</v>
      </c>
      <c r="P201" s="6" t="s">
        <v>31</v>
      </c>
      <c r="Q201" s="6" t="s">
        <v>32</v>
      </c>
      <c r="R201" s="6" t="s">
        <v>6</v>
      </c>
      <c r="S201" s="6" t="s">
        <v>17</v>
      </c>
      <c r="T201" s="6" t="s">
        <v>6</v>
      </c>
      <c r="U201" s="6"/>
      <c r="V201" s="6"/>
      <c r="W201" s="6"/>
      <c r="X201" s="6"/>
    </row>
    <row r="204" spans="1:24" x14ac:dyDescent="0.3">
      <c r="A204" s="12">
        <v>801</v>
      </c>
      <c r="B204" s="12" t="s">
        <v>122</v>
      </c>
      <c r="C204" s="13"/>
      <c r="D204" s="13"/>
      <c r="E204" s="13"/>
      <c r="F204" s="13"/>
      <c r="G204" s="13"/>
      <c r="H204" s="14">
        <v>3</v>
      </c>
      <c r="I204" s="14">
        <v>3</v>
      </c>
      <c r="J204" s="13"/>
      <c r="K204" s="24">
        <v>5</v>
      </c>
      <c r="L204" s="13"/>
      <c r="M204" s="13"/>
      <c r="N204" s="13"/>
      <c r="O204" s="13"/>
      <c r="P204" s="13"/>
      <c r="Q204" s="13"/>
      <c r="R204" s="14">
        <f t="shared" ref="R204" si="42">SUM(J204:Q204)</f>
        <v>5</v>
      </c>
      <c r="S204" s="14">
        <f t="shared" ref="S204" si="43">SUM(I204,R204)</f>
        <v>8</v>
      </c>
      <c r="T204" s="15">
        <f t="shared" ref="T204" si="44">R204/S204</f>
        <v>0.625</v>
      </c>
      <c r="U204" s="13"/>
      <c r="V204" s="13"/>
      <c r="W204" s="14"/>
      <c r="X204" s="15"/>
    </row>
    <row r="205" spans="1:24" x14ac:dyDescent="0.3">
      <c r="A205" s="12">
        <v>804</v>
      </c>
      <c r="B205" s="12" t="s">
        <v>175</v>
      </c>
      <c r="C205" s="13"/>
      <c r="D205" s="13"/>
      <c r="E205" s="13"/>
      <c r="F205" s="13"/>
      <c r="G205" s="13"/>
      <c r="H205" s="14"/>
      <c r="I205" s="14"/>
      <c r="J205" s="13"/>
      <c r="K205" s="24">
        <v>12</v>
      </c>
      <c r="L205" s="13"/>
      <c r="M205" s="13"/>
      <c r="N205" s="13"/>
      <c r="O205" s="13"/>
      <c r="P205" s="13"/>
      <c r="Q205" s="13"/>
      <c r="R205" s="14">
        <f t="shared" ref="R205:R232" si="45">SUM(J205:Q205)</f>
        <v>12</v>
      </c>
      <c r="S205" s="14">
        <f t="shared" ref="S205:S232" si="46">SUM(I205,R205)</f>
        <v>12</v>
      </c>
      <c r="T205" s="15">
        <f t="shared" ref="T205:T232" si="47">R205/S205</f>
        <v>1</v>
      </c>
      <c r="U205" s="13"/>
      <c r="V205" s="13"/>
      <c r="W205" s="14"/>
      <c r="X205" s="15"/>
    </row>
    <row r="206" spans="1:24" x14ac:dyDescent="0.3">
      <c r="A206" s="12">
        <v>808</v>
      </c>
      <c r="B206" s="12" t="s">
        <v>123</v>
      </c>
      <c r="C206" s="13"/>
      <c r="D206" s="14">
        <v>4</v>
      </c>
      <c r="E206" s="13"/>
      <c r="F206" s="13"/>
      <c r="G206" s="13"/>
      <c r="H206" s="13"/>
      <c r="I206" s="14">
        <v>4</v>
      </c>
      <c r="J206" s="13"/>
      <c r="K206" s="24">
        <v>14</v>
      </c>
      <c r="L206" s="13"/>
      <c r="M206" s="13"/>
      <c r="N206" s="13"/>
      <c r="O206" s="13"/>
      <c r="P206" s="13"/>
      <c r="Q206" s="13"/>
      <c r="R206" s="14">
        <f t="shared" si="45"/>
        <v>14</v>
      </c>
      <c r="S206" s="14">
        <f t="shared" si="46"/>
        <v>18</v>
      </c>
      <c r="T206" s="15">
        <f t="shared" si="47"/>
        <v>0.77777777777777779</v>
      </c>
      <c r="U206" s="13"/>
      <c r="V206" s="13"/>
      <c r="W206" s="14"/>
      <c r="X206" s="15"/>
    </row>
    <row r="207" spans="1:24" x14ac:dyDescent="0.3">
      <c r="A207" s="12">
        <v>809</v>
      </c>
      <c r="B207" s="12" t="s">
        <v>124</v>
      </c>
      <c r="C207" s="13"/>
      <c r="D207" s="14">
        <v>4</v>
      </c>
      <c r="E207" s="13"/>
      <c r="F207" s="14">
        <v>16</v>
      </c>
      <c r="G207" s="14">
        <v>6</v>
      </c>
      <c r="H207" s="14">
        <v>347</v>
      </c>
      <c r="I207" s="14">
        <v>373</v>
      </c>
      <c r="J207" s="13"/>
      <c r="K207" s="24">
        <v>42</v>
      </c>
      <c r="L207" s="14">
        <v>41</v>
      </c>
      <c r="M207" s="13"/>
      <c r="N207" s="13"/>
      <c r="O207" s="13"/>
      <c r="P207" s="13"/>
      <c r="Q207" s="13"/>
      <c r="R207" s="14">
        <f t="shared" si="45"/>
        <v>83</v>
      </c>
      <c r="S207" s="14">
        <f t="shared" si="46"/>
        <v>456</v>
      </c>
      <c r="T207" s="15">
        <f t="shared" si="47"/>
        <v>0.18201754385964913</v>
      </c>
      <c r="U207" s="14"/>
      <c r="V207" s="15"/>
      <c r="W207" s="14"/>
      <c r="X207" s="15"/>
    </row>
    <row r="208" spans="1:24" x14ac:dyDescent="0.3">
      <c r="A208" s="12">
        <v>811</v>
      </c>
      <c r="B208" s="12" t="s">
        <v>125</v>
      </c>
      <c r="C208" s="13"/>
      <c r="D208" s="13"/>
      <c r="E208" s="13"/>
      <c r="F208" s="14">
        <v>1</v>
      </c>
      <c r="G208" s="14">
        <v>2</v>
      </c>
      <c r="H208" s="14">
        <v>16</v>
      </c>
      <c r="I208" s="14">
        <v>19</v>
      </c>
      <c r="J208" s="13"/>
      <c r="K208" s="24">
        <v>23198</v>
      </c>
      <c r="L208" s="13"/>
      <c r="M208" s="13"/>
      <c r="N208" s="13"/>
      <c r="O208" s="13"/>
      <c r="P208" s="13"/>
      <c r="Q208" s="13"/>
      <c r="R208" s="14">
        <f t="shared" si="45"/>
        <v>23198</v>
      </c>
      <c r="S208" s="14">
        <f t="shared" si="46"/>
        <v>23217</v>
      </c>
      <c r="T208" s="15">
        <f t="shared" si="47"/>
        <v>0.99918163414739203</v>
      </c>
      <c r="U208" s="13"/>
      <c r="V208" s="13"/>
      <c r="W208" s="14"/>
      <c r="X208" s="15"/>
    </row>
    <row r="209" spans="1:24" x14ac:dyDescent="0.3">
      <c r="A209" s="12">
        <v>813</v>
      </c>
      <c r="B209" s="12" t="s">
        <v>126</v>
      </c>
      <c r="C209" s="13"/>
      <c r="D209" s="14">
        <v>40</v>
      </c>
      <c r="E209" s="13"/>
      <c r="F209" s="14">
        <v>152</v>
      </c>
      <c r="G209" s="14">
        <v>34</v>
      </c>
      <c r="H209" s="14">
        <v>734</v>
      </c>
      <c r="I209" s="14">
        <v>960</v>
      </c>
      <c r="J209" s="14">
        <v>243</v>
      </c>
      <c r="K209" s="24">
        <v>75405</v>
      </c>
      <c r="L209" s="14">
        <v>136</v>
      </c>
      <c r="M209" s="13"/>
      <c r="N209" s="13"/>
      <c r="O209" s="13"/>
      <c r="P209" s="13"/>
      <c r="Q209" s="13"/>
      <c r="R209" s="14">
        <f t="shared" si="45"/>
        <v>75784</v>
      </c>
      <c r="S209" s="14">
        <f t="shared" si="46"/>
        <v>76744</v>
      </c>
      <c r="T209" s="15">
        <f t="shared" si="47"/>
        <v>0.98749087876576669</v>
      </c>
      <c r="U209" s="14"/>
      <c r="V209" s="15"/>
      <c r="W209" s="14"/>
      <c r="X209" s="15"/>
    </row>
    <row r="210" spans="1:24" x14ac:dyDescent="0.3">
      <c r="A210" s="12">
        <v>815</v>
      </c>
      <c r="B210" s="12" t="s">
        <v>127</v>
      </c>
      <c r="C210" s="13"/>
      <c r="D210" s="13"/>
      <c r="E210" s="13"/>
      <c r="F210" s="13"/>
      <c r="G210" s="13"/>
      <c r="H210" s="14">
        <v>178</v>
      </c>
      <c r="I210" s="14">
        <v>178</v>
      </c>
      <c r="J210" s="13"/>
      <c r="K210" s="24">
        <v>91</v>
      </c>
      <c r="L210" s="13"/>
      <c r="M210" s="13"/>
      <c r="N210" s="13"/>
      <c r="O210" s="13"/>
      <c r="P210" s="13"/>
      <c r="Q210" s="13"/>
      <c r="R210" s="14">
        <f t="shared" si="45"/>
        <v>91</v>
      </c>
      <c r="S210" s="14">
        <f t="shared" si="46"/>
        <v>269</v>
      </c>
      <c r="T210" s="15">
        <f t="shared" si="47"/>
        <v>0.33828996282527879</v>
      </c>
      <c r="U210" s="13"/>
      <c r="V210" s="13"/>
      <c r="W210" s="14"/>
      <c r="X210" s="15"/>
    </row>
    <row r="211" spans="1:24" x14ac:dyDescent="0.3">
      <c r="A211" s="12">
        <v>816</v>
      </c>
      <c r="B211" s="12" t="s">
        <v>128</v>
      </c>
      <c r="C211" s="13"/>
      <c r="D211" s="13"/>
      <c r="E211" s="13"/>
      <c r="F211" s="13"/>
      <c r="G211" s="13"/>
      <c r="H211" s="14">
        <v>4</v>
      </c>
      <c r="I211" s="14">
        <v>4</v>
      </c>
      <c r="J211" s="13"/>
      <c r="K211" s="24">
        <v>5</v>
      </c>
      <c r="L211" s="13"/>
      <c r="M211" s="13"/>
      <c r="N211" s="13"/>
      <c r="O211" s="13"/>
      <c r="P211" s="13"/>
      <c r="Q211" s="13"/>
      <c r="R211" s="14">
        <f t="shared" si="45"/>
        <v>5</v>
      </c>
      <c r="S211" s="14">
        <f t="shared" si="46"/>
        <v>9</v>
      </c>
      <c r="T211" s="15">
        <f t="shared" si="47"/>
        <v>0.55555555555555558</v>
      </c>
      <c r="U211" s="13"/>
      <c r="V211" s="13"/>
      <c r="W211" s="14"/>
      <c r="X211" s="15"/>
    </row>
    <row r="212" spans="1:24" x14ac:dyDescent="0.3">
      <c r="A212" s="12">
        <v>817</v>
      </c>
      <c r="B212" s="12" t="s">
        <v>129</v>
      </c>
      <c r="C212" s="13"/>
      <c r="D212" s="14">
        <v>8</v>
      </c>
      <c r="E212" s="13"/>
      <c r="F212" s="14">
        <v>21</v>
      </c>
      <c r="G212" s="14">
        <v>10</v>
      </c>
      <c r="H212" s="14">
        <v>443</v>
      </c>
      <c r="I212" s="14">
        <v>482</v>
      </c>
      <c r="J212" s="14">
        <v>94</v>
      </c>
      <c r="K212" s="24">
        <v>35</v>
      </c>
      <c r="L212" s="14">
        <v>24</v>
      </c>
      <c r="M212" s="13"/>
      <c r="N212" s="13"/>
      <c r="O212" s="13"/>
      <c r="P212" s="13"/>
      <c r="Q212" s="13"/>
      <c r="R212" s="14">
        <f t="shared" si="45"/>
        <v>153</v>
      </c>
      <c r="S212" s="14">
        <f t="shared" si="46"/>
        <v>635</v>
      </c>
      <c r="T212" s="15">
        <f t="shared" si="47"/>
        <v>0.24094488188976379</v>
      </c>
      <c r="U212" s="13"/>
      <c r="V212" s="13"/>
      <c r="W212" s="14"/>
      <c r="X212" s="15"/>
    </row>
    <row r="213" spans="1:24" x14ac:dyDescent="0.3">
      <c r="A213" s="12">
        <v>818</v>
      </c>
      <c r="B213" s="12" t="s">
        <v>130</v>
      </c>
      <c r="C213" s="13"/>
      <c r="D213" s="14">
        <v>6</v>
      </c>
      <c r="E213" s="13"/>
      <c r="F213" s="14">
        <v>7</v>
      </c>
      <c r="G213" s="14">
        <v>2</v>
      </c>
      <c r="H213" s="14">
        <v>9</v>
      </c>
      <c r="I213" s="14">
        <v>24</v>
      </c>
      <c r="J213" s="14">
        <v>19</v>
      </c>
      <c r="K213" s="24">
        <v>5136</v>
      </c>
      <c r="L213" s="14">
        <v>15</v>
      </c>
      <c r="M213" s="13"/>
      <c r="N213" s="13"/>
      <c r="O213" s="13"/>
      <c r="P213" s="13"/>
      <c r="Q213" s="13"/>
      <c r="R213" s="14">
        <f t="shared" si="45"/>
        <v>5170</v>
      </c>
      <c r="S213" s="14">
        <f t="shared" si="46"/>
        <v>5194</v>
      </c>
      <c r="T213" s="15">
        <f t="shared" si="47"/>
        <v>0.99537928378898732</v>
      </c>
      <c r="U213" s="13"/>
      <c r="V213" s="13"/>
      <c r="W213" s="14"/>
      <c r="X213" s="15"/>
    </row>
    <row r="214" spans="1:24" x14ac:dyDescent="0.3">
      <c r="A214" s="12">
        <v>819</v>
      </c>
      <c r="B214" s="12" t="s">
        <v>131</v>
      </c>
      <c r="C214" s="13"/>
      <c r="D214" s="13"/>
      <c r="E214" s="13"/>
      <c r="F214" s="14">
        <v>1</v>
      </c>
      <c r="G214" s="13"/>
      <c r="H214" s="14">
        <v>52</v>
      </c>
      <c r="I214" s="14">
        <v>53</v>
      </c>
      <c r="J214" s="13"/>
      <c r="K214" s="24">
        <v>5549</v>
      </c>
      <c r="L214" s="13"/>
      <c r="M214" s="13"/>
      <c r="N214" s="13"/>
      <c r="O214" s="13"/>
      <c r="P214" s="13"/>
      <c r="Q214" s="13"/>
      <c r="R214" s="14">
        <f t="shared" si="45"/>
        <v>5549</v>
      </c>
      <c r="S214" s="14">
        <f t="shared" si="46"/>
        <v>5602</v>
      </c>
      <c r="T214" s="15">
        <f t="shared" si="47"/>
        <v>0.99053909318100675</v>
      </c>
      <c r="U214" s="14"/>
      <c r="V214" s="15"/>
      <c r="W214" s="14"/>
      <c r="X214" s="15"/>
    </row>
    <row r="215" spans="1:24" x14ac:dyDescent="0.3">
      <c r="A215" s="12">
        <v>821</v>
      </c>
      <c r="B215" s="12" t="s">
        <v>132</v>
      </c>
      <c r="C215" s="13"/>
      <c r="D215" s="14">
        <v>54</v>
      </c>
      <c r="E215" s="13"/>
      <c r="F215" s="14">
        <v>392</v>
      </c>
      <c r="G215" s="13"/>
      <c r="H215" s="14">
        <v>540</v>
      </c>
      <c r="I215" s="14">
        <v>986</v>
      </c>
      <c r="J215" s="13"/>
      <c r="K215" s="24">
        <v>1733</v>
      </c>
      <c r="L215" s="14">
        <v>500</v>
      </c>
      <c r="M215" s="13"/>
      <c r="N215" s="13"/>
      <c r="O215" s="13"/>
      <c r="P215" s="13"/>
      <c r="Q215" s="13"/>
      <c r="R215" s="14">
        <f t="shared" si="45"/>
        <v>2233</v>
      </c>
      <c r="S215" s="14">
        <f t="shared" si="46"/>
        <v>3219</v>
      </c>
      <c r="T215" s="15">
        <f t="shared" si="47"/>
        <v>0.69369369369369371</v>
      </c>
      <c r="U215" s="14"/>
      <c r="V215" s="15"/>
      <c r="W215" s="14"/>
      <c r="X215" s="15"/>
    </row>
    <row r="216" spans="1:24" x14ac:dyDescent="0.3">
      <c r="A216" s="12">
        <v>822</v>
      </c>
      <c r="B216" s="12" t="s">
        <v>133</v>
      </c>
      <c r="C216" s="13"/>
      <c r="D216" s="13"/>
      <c r="E216" s="13"/>
      <c r="F216" s="13"/>
      <c r="G216" s="13"/>
      <c r="H216" s="14">
        <v>29</v>
      </c>
      <c r="I216" s="14">
        <v>29</v>
      </c>
      <c r="J216" s="13"/>
      <c r="K216" s="24">
        <v>5</v>
      </c>
      <c r="L216" s="13"/>
      <c r="M216" s="13"/>
      <c r="N216" s="13"/>
      <c r="O216" s="13"/>
      <c r="P216" s="13"/>
      <c r="Q216" s="13"/>
      <c r="R216" s="14">
        <f t="shared" si="45"/>
        <v>5</v>
      </c>
      <c r="S216" s="14">
        <f t="shared" si="46"/>
        <v>34</v>
      </c>
      <c r="T216" s="15">
        <f t="shared" si="47"/>
        <v>0.14705882352941177</v>
      </c>
      <c r="U216" s="13"/>
      <c r="V216" s="13"/>
      <c r="W216" s="14"/>
      <c r="X216" s="15"/>
    </row>
    <row r="217" spans="1:24" x14ac:dyDescent="0.3">
      <c r="A217" s="12">
        <v>824</v>
      </c>
      <c r="B217" s="12" t="s">
        <v>134</v>
      </c>
      <c r="C217" s="13"/>
      <c r="D217" s="13"/>
      <c r="E217" s="13"/>
      <c r="F217" s="13"/>
      <c r="G217" s="13"/>
      <c r="H217" s="14">
        <v>30</v>
      </c>
      <c r="I217" s="14">
        <v>30</v>
      </c>
      <c r="J217" s="13"/>
      <c r="K217" s="24">
        <v>120777</v>
      </c>
      <c r="L217" s="13"/>
      <c r="M217" s="13"/>
      <c r="N217" s="13"/>
      <c r="O217" s="13"/>
      <c r="P217" s="13"/>
      <c r="Q217" s="13"/>
      <c r="R217" s="14">
        <f t="shared" si="45"/>
        <v>120777</v>
      </c>
      <c r="S217" s="14">
        <f t="shared" si="46"/>
        <v>120807</v>
      </c>
      <c r="T217" s="15">
        <f t="shared" si="47"/>
        <v>0.99975167001912146</v>
      </c>
      <c r="U217" s="13"/>
      <c r="V217" s="13"/>
      <c r="W217" s="14"/>
      <c r="X217" s="15"/>
    </row>
    <row r="218" spans="1:24" x14ac:dyDescent="0.3">
      <c r="A218" s="12">
        <v>827</v>
      </c>
      <c r="B218" s="12" t="s">
        <v>177</v>
      </c>
      <c r="C218" s="13"/>
      <c r="D218" s="13"/>
      <c r="E218" s="13"/>
      <c r="F218" s="13"/>
      <c r="G218" s="13"/>
      <c r="H218" s="14"/>
      <c r="I218" s="14"/>
      <c r="J218" s="13"/>
      <c r="K218" s="24">
        <v>175</v>
      </c>
      <c r="L218" s="13"/>
      <c r="M218" s="13"/>
      <c r="N218" s="13"/>
      <c r="O218" s="13"/>
      <c r="P218" s="13"/>
      <c r="Q218" s="13"/>
      <c r="R218" s="14">
        <f t="shared" si="45"/>
        <v>175</v>
      </c>
      <c r="S218" s="14">
        <f t="shared" si="46"/>
        <v>175</v>
      </c>
      <c r="T218" s="15">
        <f t="shared" si="47"/>
        <v>1</v>
      </c>
      <c r="U218" s="13"/>
      <c r="V218" s="13"/>
      <c r="W218" s="14"/>
      <c r="X218" s="15"/>
    </row>
    <row r="219" spans="1:24" x14ac:dyDescent="0.3">
      <c r="A219" s="12">
        <v>828</v>
      </c>
      <c r="B219" s="12" t="s">
        <v>135</v>
      </c>
      <c r="C219" s="13"/>
      <c r="D219" s="13"/>
      <c r="E219" s="13"/>
      <c r="F219" s="13"/>
      <c r="G219" s="13"/>
      <c r="H219" s="14">
        <v>1</v>
      </c>
      <c r="I219" s="14">
        <v>1</v>
      </c>
      <c r="J219" s="13"/>
      <c r="K219" s="24">
        <v>124</v>
      </c>
      <c r="L219" s="13"/>
      <c r="M219" s="13"/>
      <c r="N219" s="13"/>
      <c r="O219" s="13"/>
      <c r="P219" s="13"/>
      <c r="Q219" s="13"/>
      <c r="R219" s="14">
        <f t="shared" si="45"/>
        <v>124</v>
      </c>
      <c r="S219" s="14">
        <f t="shared" si="46"/>
        <v>125</v>
      </c>
      <c r="T219" s="15">
        <f t="shared" si="47"/>
        <v>0.99199999999999999</v>
      </c>
      <c r="U219" s="13"/>
      <c r="V219" s="13"/>
      <c r="W219" s="14"/>
      <c r="X219" s="15"/>
    </row>
    <row r="220" spans="1:24" x14ac:dyDescent="0.3">
      <c r="A220" s="12">
        <v>831</v>
      </c>
      <c r="B220" s="12" t="s">
        <v>136</v>
      </c>
      <c r="C220" s="13"/>
      <c r="D220" s="13"/>
      <c r="E220" s="13"/>
      <c r="F220" s="13"/>
      <c r="G220" s="13"/>
      <c r="H220" s="14">
        <v>5</v>
      </c>
      <c r="I220" s="14">
        <v>5</v>
      </c>
      <c r="J220" s="13"/>
      <c r="K220" s="24">
        <v>1</v>
      </c>
      <c r="L220" s="13"/>
      <c r="M220" s="13"/>
      <c r="N220" s="13"/>
      <c r="O220" s="13"/>
      <c r="P220" s="13"/>
      <c r="Q220" s="13"/>
      <c r="R220" s="14">
        <f t="shared" si="45"/>
        <v>1</v>
      </c>
      <c r="S220" s="14">
        <f t="shared" si="46"/>
        <v>6</v>
      </c>
      <c r="T220" s="15">
        <f t="shared" si="47"/>
        <v>0.16666666666666666</v>
      </c>
      <c r="U220" s="13"/>
      <c r="V220" s="13"/>
      <c r="W220" s="14"/>
      <c r="X220" s="15"/>
    </row>
    <row r="221" spans="1:24" x14ac:dyDescent="0.3">
      <c r="A221" s="12">
        <v>832</v>
      </c>
      <c r="B221" s="12" t="s">
        <v>137</v>
      </c>
      <c r="C221" s="13"/>
      <c r="D221" s="13"/>
      <c r="E221" s="13"/>
      <c r="F221" s="13"/>
      <c r="G221" s="13"/>
      <c r="H221" s="14">
        <v>7</v>
      </c>
      <c r="I221" s="14">
        <v>7</v>
      </c>
      <c r="J221" s="13"/>
      <c r="K221" s="24">
        <v>539</v>
      </c>
      <c r="L221" s="13"/>
      <c r="M221" s="13"/>
      <c r="N221" s="13"/>
      <c r="O221" s="13"/>
      <c r="P221" s="13"/>
      <c r="Q221" s="13"/>
      <c r="R221" s="14">
        <f t="shared" si="45"/>
        <v>539</v>
      </c>
      <c r="S221" s="14">
        <f t="shared" si="46"/>
        <v>546</v>
      </c>
      <c r="T221" s="15">
        <f t="shared" si="47"/>
        <v>0.98717948717948723</v>
      </c>
      <c r="U221" s="13"/>
      <c r="V221" s="13"/>
      <c r="W221" s="14"/>
      <c r="X221" s="15"/>
    </row>
    <row r="222" spans="1:24" x14ac:dyDescent="0.3">
      <c r="A222" s="12">
        <v>833</v>
      </c>
      <c r="B222" s="12" t="s">
        <v>138</v>
      </c>
      <c r="C222" s="13"/>
      <c r="D222" s="13"/>
      <c r="E222" s="13"/>
      <c r="F222" s="13"/>
      <c r="G222" s="13"/>
      <c r="H222" s="14">
        <v>27</v>
      </c>
      <c r="I222" s="14">
        <v>27</v>
      </c>
      <c r="J222" s="13"/>
      <c r="K222" s="24">
        <v>4</v>
      </c>
      <c r="L222" s="13"/>
      <c r="M222" s="13"/>
      <c r="N222" s="13"/>
      <c r="O222" s="13"/>
      <c r="P222" s="13"/>
      <c r="Q222" s="13"/>
      <c r="R222" s="14">
        <f t="shared" si="45"/>
        <v>4</v>
      </c>
      <c r="S222" s="14">
        <f t="shared" si="46"/>
        <v>31</v>
      </c>
      <c r="T222" s="15">
        <f t="shared" si="47"/>
        <v>0.12903225806451613</v>
      </c>
      <c r="U222" s="13"/>
      <c r="V222" s="13"/>
      <c r="W222" s="13"/>
      <c r="X222" s="13"/>
    </row>
    <row r="223" spans="1:24" x14ac:dyDescent="0.3">
      <c r="A223" s="12">
        <v>834</v>
      </c>
      <c r="B223" s="12" t="s">
        <v>139</v>
      </c>
      <c r="C223" s="13"/>
      <c r="D223" s="13"/>
      <c r="E223" s="13"/>
      <c r="F223" s="13"/>
      <c r="G223" s="13"/>
      <c r="H223" s="14">
        <v>5</v>
      </c>
      <c r="I223" s="14">
        <v>5</v>
      </c>
      <c r="J223" s="13"/>
      <c r="K223" s="24">
        <v>1775</v>
      </c>
      <c r="L223" s="13"/>
      <c r="M223" s="13"/>
      <c r="N223" s="13"/>
      <c r="O223" s="13"/>
      <c r="P223" s="13"/>
      <c r="Q223" s="13"/>
      <c r="R223" s="14">
        <f t="shared" si="45"/>
        <v>1775</v>
      </c>
      <c r="S223" s="14">
        <f t="shared" si="46"/>
        <v>1780</v>
      </c>
      <c r="T223" s="15">
        <f t="shared" si="47"/>
        <v>0.9971910112359551</v>
      </c>
      <c r="U223" s="13"/>
      <c r="V223" s="13"/>
      <c r="W223" s="14"/>
      <c r="X223" s="15"/>
    </row>
    <row r="224" spans="1:24" x14ac:dyDescent="0.3">
      <c r="A224" s="12">
        <v>835</v>
      </c>
      <c r="B224" s="12" t="s">
        <v>176</v>
      </c>
      <c r="C224" s="13"/>
      <c r="D224" s="13"/>
      <c r="E224" s="13"/>
      <c r="F224" s="13"/>
      <c r="G224" s="13"/>
      <c r="H224" s="14"/>
      <c r="I224" s="14"/>
      <c r="J224" s="13"/>
      <c r="K224" s="24">
        <v>8</v>
      </c>
      <c r="L224" s="13"/>
      <c r="M224" s="13"/>
      <c r="N224" s="13"/>
      <c r="O224" s="13"/>
      <c r="P224" s="13"/>
      <c r="Q224" s="13"/>
      <c r="R224" s="14">
        <f t="shared" si="45"/>
        <v>8</v>
      </c>
      <c r="S224" s="14">
        <f t="shared" si="46"/>
        <v>8</v>
      </c>
      <c r="T224" s="15">
        <f t="shared" si="47"/>
        <v>1</v>
      </c>
      <c r="U224" s="13"/>
      <c r="V224" s="13"/>
      <c r="W224" s="14"/>
      <c r="X224" s="15"/>
    </row>
    <row r="225" spans="1:24" x14ac:dyDescent="0.3">
      <c r="A225" s="12">
        <v>836</v>
      </c>
      <c r="B225" s="12" t="s">
        <v>178</v>
      </c>
      <c r="C225" s="13"/>
      <c r="D225" s="13"/>
      <c r="E225" s="13"/>
      <c r="F225" s="13"/>
      <c r="G225" s="13"/>
      <c r="H225" s="14"/>
      <c r="I225" s="14"/>
      <c r="J225" s="13"/>
      <c r="K225" s="24">
        <v>6</v>
      </c>
      <c r="L225" s="13"/>
      <c r="M225" s="13"/>
      <c r="N225" s="13"/>
      <c r="O225" s="13"/>
      <c r="P225" s="13"/>
      <c r="Q225" s="13"/>
      <c r="R225" s="14">
        <f t="shared" si="45"/>
        <v>6</v>
      </c>
      <c r="S225" s="14">
        <f t="shared" si="46"/>
        <v>6</v>
      </c>
      <c r="T225" s="15">
        <f t="shared" si="47"/>
        <v>1</v>
      </c>
      <c r="U225" s="13"/>
      <c r="V225" s="13"/>
      <c r="W225" s="14"/>
      <c r="X225" s="15"/>
    </row>
    <row r="226" spans="1:24" x14ac:dyDescent="0.3">
      <c r="A226" s="12">
        <v>837</v>
      </c>
      <c r="B226" s="12" t="s">
        <v>140</v>
      </c>
      <c r="C226" s="13"/>
      <c r="D226" s="13"/>
      <c r="E226" s="13"/>
      <c r="F226" s="13"/>
      <c r="G226" s="14">
        <v>10</v>
      </c>
      <c r="H226" s="14">
        <v>122</v>
      </c>
      <c r="I226" s="14">
        <v>132</v>
      </c>
      <c r="J226" s="13"/>
      <c r="K226" s="24">
        <v>9</v>
      </c>
      <c r="L226" s="13"/>
      <c r="M226" s="13"/>
      <c r="N226" s="13"/>
      <c r="O226" s="13"/>
      <c r="P226" s="13"/>
      <c r="Q226" s="13"/>
      <c r="R226" s="14">
        <f t="shared" si="45"/>
        <v>9</v>
      </c>
      <c r="S226" s="14">
        <f t="shared" si="46"/>
        <v>141</v>
      </c>
      <c r="T226" s="15">
        <f t="shared" si="47"/>
        <v>6.3829787234042548E-2</v>
      </c>
      <c r="U226" s="13"/>
      <c r="V226" s="13"/>
      <c r="W226" s="14"/>
      <c r="X226" s="15"/>
    </row>
    <row r="227" spans="1:24" x14ac:dyDescent="0.3">
      <c r="A227" s="12">
        <v>838</v>
      </c>
      <c r="B227" s="12" t="s">
        <v>141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 s="24">
        <v>107</v>
      </c>
      <c r="L227" s="13"/>
      <c r="M227" s="13"/>
      <c r="N227" s="13"/>
      <c r="O227" s="13"/>
      <c r="P227" s="13"/>
      <c r="Q227" s="13"/>
      <c r="R227" s="14">
        <f t="shared" si="45"/>
        <v>107</v>
      </c>
      <c r="S227" s="14">
        <f t="shared" si="46"/>
        <v>109</v>
      </c>
      <c r="T227" s="15">
        <f t="shared" si="47"/>
        <v>0.98165137614678899</v>
      </c>
      <c r="U227" s="13"/>
      <c r="V227" s="13"/>
      <c r="W227" s="13"/>
      <c r="X227" s="13"/>
    </row>
    <row r="228" spans="1:24" x14ac:dyDescent="0.3">
      <c r="A228" s="12">
        <v>841</v>
      </c>
      <c r="B228" s="12" t="s">
        <v>142</v>
      </c>
      <c r="C228" s="13"/>
      <c r="D228" s="13"/>
      <c r="E228" s="13"/>
      <c r="F228" s="14">
        <v>11</v>
      </c>
      <c r="G228" s="14">
        <v>24</v>
      </c>
      <c r="H228" s="14">
        <v>392</v>
      </c>
      <c r="I228" s="14">
        <v>427</v>
      </c>
      <c r="J228" s="14">
        <v>2</v>
      </c>
      <c r="K228" s="24">
        <v>6052</v>
      </c>
      <c r="L228" s="14">
        <v>42</v>
      </c>
      <c r="M228" s="13"/>
      <c r="N228" s="13"/>
      <c r="O228" s="13"/>
      <c r="P228" s="13"/>
      <c r="Q228" s="13"/>
      <c r="R228" s="14">
        <f t="shared" si="45"/>
        <v>6096</v>
      </c>
      <c r="S228" s="14">
        <f t="shared" si="46"/>
        <v>6523</v>
      </c>
      <c r="T228" s="15">
        <f t="shared" si="47"/>
        <v>0.93453932239766979</v>
      </c>
      <c r="U228" s="13"/>
      <c r="V228" s="13"/>
      <c r="W228" s="14"/>
      <c r="X228" s="15"/>
    </row>
    <row r="229" spans="1:24" x14ac:dyDescent="0.3">
      <c r="A229" s="12">
        <v>842</v>
      </c>
      <c r="B229" s="12" t="s">
        <v>143</v>
      </c>
      <c r="C229" s="13"/>
      <c r="D229" s="13"/>
      <c r="E229" s="13"/>
      <c r="F229" s="13"/>
      <c r="G229" s="13"/>
      <c r="H229" s="14">
        <v>10</v>
      </c>
      <c r="I229" s="14">
        <v>10</v>
      </c>
      <c r="J229" s="13"/>
      <c r="K229" s="24">
        <v>71</v>
      </c>
      <c r="L229" s="13"/>
      <c r="M229" s="13"/>
      <c r="N229" s="13"/>
      <c r="O229" s="13"/>
      <c r="P229" s="13"/>
      <c r="Q229" s="13"/>
      <c r="R229" s="14">
        <f t="shared" si="45"/>
        <v>71</v>
      </c>
      <c r="S229" s="14">
        <f t="shared" si="46"/>
        <v>81</v>
      </c>
      <c r="T229" s="15">
        <f t="shared" si="47"/>
        <v>0.87654320987654322</v>
      </c>
      <c r="U229" s="13"/>
      <c r="V229" s="13"/>
      <c r="W229" s="14"/>
      <c r="X229" s="15"/>
    </row>
    <row r="230" spans="1:24" x14ac:dyDescent="0.3">
      <c r="A230" s="12">
        <v>891</v>
      </c>
      <c r="B230" s="12" t="s">
        <v>179</v>
      </c>
      <c r="C230" s="13"/>
      <c r="D230" s="13"/>
      <c r="E230" s="13"/>
      <c r="F230" s="13"/>
      <c r="G230" s="13"/>
      <c r="H230" s="14"/>
      <c r="I230" s="14"/>
      <c r="J230" s="13"/>
      <c r="K230" s="24">
        <v>13</v>
      </c>
      <c r="L230" s="13"/>
      <c r="M230" s="13"/>
      <c r="N230" s="13"/>
      <c r="O230" s="13"/>
      <c r="P230" s="13"/>
      <c r="Q230" s="13"/>
      <c r="R230" s="14">
        <f t="shared" si="45"/>
        <v>13</v>
      </c>
      <c r="S230" s="14">
        <f t="shared" si="46"/>
        <v>13</v>
      </c>
      <c r="T230" s="15">
        <f t="shared" si="47"/>
        <v>1</v>
      </c>
      <c r="U230" s="13"/>
      <c r="V230" s="13"/>
      <c r="W230" s="14"/>
      <c r="X230" s="15"/>
    </row>
    <row r="231" spans="1:24" x14ac:dyDescent="0.3">
      <c r="A231" s="12">
        <v>892</v>
      </c>
      <c r="B231" s="12" t="s">
        <v>144</v>
      </c>
      <c r="C231" s="13"/>
      <c r="D231" s="13"/>
      <c r="E231" s="13"/>
      <c r="F231" s="13"/>
      <c r="G231" s="13"/>
      <c r="H231" s="14">
        <v>1</v>
      </c>
      <c r="I231" s="14">
        <v>1</v>
      </c>
      <c r="J231" s="13"/>
      <c r="K231" s="24">
        <v>47</v>
      </c>
      <c r="L231" s="13"/>
      <c r="M231" s="13"/>
      <c r="N231" s="13"/>
      <c r="O231" s="13"/>
      <c r="P231" s="13"/>
      <c r="Q231" s="13"/>
      <c r="R231" s="14">
        <f t="shared" si="45"/>
        <v>47</v>
      </c>
      <c r="S231" s="14">
        <f t="shared" si="46"/>
        <v>48</v>
      </c>
      <c r="T231" s="15">
        <f t="shared" si="47"/>
        <v>0.97916666666666663</v>
      </c>
      <c r="U231" s="13"/>
      <c r="V231" s="13"/>
      <c r="W231" s="14"/>
      <c r="X231" s="15"/>
    </row>
    <row r="232" spans="1:24" x14ac:dyDescent="0.3">
      <c r="A232" s="23">
        <v>893</v>
      </c>
      <c r="B232" s="24" t="s">
        <v>180</v>
      </c>
      <c r="K232" s="24">
        <v>121</v>
      </c>
      <c r="R232" s="14">
        <f t="shared" si="45"/>
        <v>121</v>
      </c>
      <c r="S232" s="14">
        <f t="shared" si="46"/>
        <v>121</v>
      </c>
      <c r="T232" s="15">
        <f t="shared" si="47"/>
        <v>1</v>
      </c>
    </row>
    <row r="233" spans="1:24" x14ac:dyDescent="0.3">
      <c r="K233" s="24"/>
    </row>
    <row r="234" spans="1:24" x14ac:dyDescent="0.3">
      <c r="K234" s="24"/>
    </row>
    <row r="235" spans="1:24" x14ac:dyDescent="0.3">
      <c r="A235" s="13"/>
      <c r="B235" s="16" t="s">
        <v>51</v>
      </c>
      <c r="C235" s="13"/>
      <c r="D235" s="14">
        <v>116</v>
      </c>
      <c r="E235" s="13"/>
      <c r="F235" s="14">
        <v>601</v>
      </c>
      <c r="G235" s="14">
        <v>88</v>
      </c>
      <c r="H235" s="14">
        <v>2957</v>
      </c>
      <c r="I235" s="14">
        <v>3762</v>
      </c>
      <c r="J235" s="14">
        <v>358</v>
      </c>
      <c r="K235" s="24">
        <f>SUM(K204:K232)</f>
        <v>241059</v>
      </c>
      <c r="L235" s="14">
        <v>758</v>
      </c>
      <c r="M235" s="13"/>
      <c r="N235" s="13"/>
      <c r="O235" s="13"/>
      <c r="P235" s="13"/>
      <c r="Q235" s="13"/>
      <c r="R235" s="14">
        <f t="shared" ref="R235" si="48">SUM(J235:Q235)</f>
        <v>242175</v>
      </c>
      <c r="S235" s="14">
        <f t="shared" ref="S235" si="49">SUM(I235,R235)</f>
        <v>245937</v>
      </c>
      <c r="T235" s="15">
        <f t="shared" ref="T235" si="50">R235/S235</f>
        <v>0.98470339965113018</v>
      </c>
      <c r="U235" s="14"/>
      <c r="V235" s="15"/>
      <c r="W235" s="14"/>
      <c r="X235" s="15"/>
    </row>
    <row r="236" spans="1:24" x14ac:dyDescent="0.3">
      <c r="A236" s="13"/>
      <c r="B236" s="16" t="s">
        <v>52</v>
      </c>
      <c r="C236" s="15">
        <v>0</v>
      </c>
      <c r="D236" s="15">
        <v>0.02</v>
      </c>
      <c r="E236" s="15">
        <v>0</v>
      </c>
      <c r="F236" s="17">
        <v>9.2999999999999999E-2</v>
      </c>
      <c r="G236" s="17">
        <v>0.11700000000000001</v>
      </c>
      <c r="H236" s="17">
        <v>0.307</v>
      </c>
      <c r="I236" s="17">
        <v>0.16700000000000001</v>
      </c>
      <c r="J236" s="17">
        <v>1.0999999999999999E-2</v>
      </c>
      <c r="K236" s="17">
        <f>K235/$I$300</f>
        <v>0.1088436142045434</v>
      </c>
      <c r="L236" s="17">
        <v>7.8E-2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7">
        <f>R235/$P$300</f>
        <v>0.10731781894563318</v>
      </c>
      <c r="S236" s="17">
        <f>S235/$Q$300</f>
        <v>0.10790520337224327</v>
      </c>
      <c r="T236" s="13"/>
      <c r="U236" s="17"/>
      <c r="V236" s="13"/>
      <c r="W236" s="17"/>
      <c r="X236" s="13"/>
    </row>
    <row r="238" spans="1:24" ht="17.399999999999999" customHeight="1" x14ac:dyDescent="0.3">
      <c r="A238" s="1" t="s">
        <v>0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7.399999999999999" customHeight="1" x14ac:dyDescent="0.3">
      <c r="A239" s="1" t="s">
        <v>1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</row>
    <row r="242" spans="1:24" ht="31.2" x14ac:dyDescent="0.3">
      <c r="A242" s="3" t="s">
        <v>3</v>
      </c>
      <c r="B242" s="4"/>
      <c r="C242" s="5" t="s">
        <v>145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x14ac:dyDescent="0.3">
      <c r="A243" s="22" t="s">
        <v>2</v>
      </c>
      <c r="B243" s="22"/>
      <c r="C243" s="22"/>
    </row>
    <row r="245" spans="1:24" x14ac:dyDescent="0.3">
      <c r="A245" s="9"/>
      <c r="B245" s="9"/>
      <c r="C245" s="10" t="s">
        <v>5</v>
      </c>
      <c r="D245" s="10"/>
      <c r="E245" s="10"/>
      <c r="F245" s="10"/>
      <c r="G245" s="10"/>
      <c r="H245" s="10"/>
      <c r="I245" s="10"/>
      <c r="J245" s="10"/>
      <c r="K245" s="10" t="s">
        <v>6</v>
      </c>
      <c r="L245" s="10"/>
      <c r="M245" s="4"/>
      <c r="N245" s="6" t="s">
        <v>7</v>
      </c>
      <c r="O245" s="6" t="s">
        <v>7</v>
      </c>
      <c r="P245" s="6" t="s">
        <v>8</v>
      </c>
      <c r="Q245" s="6" t="s">
        <v>8</v>
      </c>
      <c r="R245" s="7"/>
      <c r="S245" s="7"/>
      <c r="T245" s="10"/>
      <c r="U245" s="10"/>
      <c r="V245" s="10"/>
      <c r="W245" s="10"/>
    </row>
    <row r="246" spans="1:24" x14ac:dyDescent="0.3">
      <c r="A246" s="9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4"/>
      <c r="N246" s="6" t="s">
        <v>9</v>
      </c>
      <c r="O246" s="6" t="s">
        <v>10</v>
      </c>
      <c r="P246" s="6" t="s">
        <v>11</v>
      </c>
      <c r="Q246" s="6" t="s">
        <v>12</v>
      </c>
      <c r="R246" s="11"/>
      <c r="S246" s="11"/>
      <c r="T246" s="10"/>
      <c r="U246" s="10"/>
      <c r="V246" s="10"/>
      <c r="W246" s="10"/>
    </row>
    <row r="247" spans="1:24" x14ac:dyDescent="0.3">
      <c r="A247" s="8" t="s">
        <v>13</v>
      </c>
      <c r="B247" s="8" t="s">
        <v>14</v>
      </c>
      <c r="C247" s="7"/>
      <c r="D247" s="6" t="s">
        <v>15</v>
      </c>
      <c r="E247" s="6" t="s">
        <v>9</v>
      </c>
      <c r="F247" s="6" t="s">
        <v>10</v>
      </c>
      <c r="G247" s="6" t="s">
        <v>16</v>
      </c>
      <c r="H247" s="7"/>
      <c r="I247" s="6" t="s">
        <v>17</v>
      </c>
      <c r="J247" s="6" t="s">
        <v>18</v>
      </c>
      <c r="K247" s="6" t="s">
        <v>162</v>
      </c>
      <c r="L247" s="6" t="s">
        <v>9</v>
      </c>
      <c r="M247" s="6" t="s">
        <v>10</v>
      </c>
      <c r="N247" s="6" t="s">
        <v>19</v>
      </c>
      <c r="O247" s="6" t="s">
        <v>19</v>
      </c>
      <c r="P247" s="6" t="s">
        <v>8</v>
      </c>
      <c r="Q247" s="6" t="s">
        <v>8</v>
      </c>
      <c r="R247" s="6" t="s">
        <v>17</v>
      </c>
      <c r="S247" s="7"/>
      <c r="T247" s="6" t="s">
        <v>20</v>
      </c>
      <c r="U247" s="7"/>
      <c r="V247" s="7"/>
      <c r="W247" s="7"/>
      <c r="X247" s="7"/>
    </row>
    <row r="248" spans="1:24" x14ac:dyDescent="0.3">
      <c r="A248" s="8" t="s">
        <v>21</v>
      </c>
      <c r="B248" s="8" t="s">
        <v>22</v>
      </c>
      <c r="C248" s="6" t="s">
        <v>23</v>
      </c>
      <c r="D248" s="6" t="s">
        <v>24</v>
      </c>
      <c r="E248" s="6" t="s">
        <v>25</v>
      </c>
      <c r="F248" s="6" t="s">
        <v>26</v>
      </c>
      <c r="G248" s="6" t="s">
        <v>27</v>
      </c>
      <c r="H248" s="6" t="s">
        <v>28</v>
      </c>
      <c r="I248" s="6" t="s">
        <v>29</v>
      </c>
      <c r="J248" s="6" t="s">
        <v>30</v>
      </c>
      <c r="K248" s="6" t="s">
        <v>163</v>
      </c>
      <c r="L248" s="6" t="s">
        <v>25</v>
      </c>
      <c r="M248" s="6" t="s">
        <v>26</v>
      </c>
      <c r="N248" s="6" t="s">
        <v>25</v>
      </c>
      <c r="O248" s="6" t="s">
        <v>26</v>
      </c>
      <c r="P248" s="6" t="s">
        <v>31</v>
      </c>
      <c r="Q248" s="6" t="s">
        <v>32</v>
      </c>
      <c r="R248" s="6" t="s">
        <v>6</v>
      </c>
      <c r="S248" s="6" t="s">
        <v>17</v>
      </c>
      <c r="T248" s="6" t="s">
        <v>6</v>
      </c>
      <c r="U248" s="6"/>
      <c r="V248" s="6"/>
      <c r="W248" s="6"/>
      <c r="X248" s="6"/>
    </row>
    <row r="251" spans="1:24" x14ac:dyDescent="0.3">
      <c r="A251" s="12">
        <v>401</v>
      </c>
      <c r="B251" s="12" t="s">
        <v>146</v>
      </c>
      <c r="C251" s="13"/>
      <c r="D251" s="13"/>
      <c r="E251" s="13"/>
      <c r="F251" s="13"/>
      <c r="G251" s="13"/>
      <c r="H251" s="14">
        <v>1</v>
      </c>
      <c r="I251" s="14">
        <v>1</v>
      </c>
      <c r="J251" s="13"/>
      <c r="K251" s="24">
        <v>11</v>
      </c>
      <c r="L251" s="13"/>
      <c r="M251" s="13"/>
      <c r="N251" s="13"/>
      <c r="O251" s="13"/>
      <c r="P251" s="13"/>
      <c r="Q251" s="13"/>
      <c r="R251" s="14">
        <f t="shared" ref="R251" si="51">SUM(J251:Q251)</f>
        <v>11</v>
      </c>
      <c r="S251" s="14">
        <f t="shared" ref="S251" si="52">SUM(I251,R251)</f>
        <v>12</v>
      </c>
      <c r="T251" s="15">
        <f t="shared" ref="T251" si="53">R251/S251</f>
        <v>0.91666666666666663</v>
      </c>
      <c r="U251" s="13"/>
      <c r="V251" s="13"/>
      <c r="W251" s="14"/>
      <c r="X251" s="15"/>
    </row>
    <row r="252" spans="1:24" x14ac:dyDescent="0.3">
      <c r="A252" s="12">
        <v>404</v>
      </c>
      <c r="B252" s="12" t="s">
        <v>147</v>
      </c>
      <c r="C252" s="13"/>
      <c r="D252" s="13"/>
      <c r="E252" s="13"/>
      <c r="F252" s="13"/>
      <c r="G252" s="13"/>
      <c r="H252" s="14">
        <v>1</v>
      </c>
      <c r="I252" s="14">
        <v>1</v>
      </c>
      <c r="J252" s="13"/>
      <c r="K252" s="24">
        <v>15</v>
      </c>
      <c r="L252" s="13"/>
      <c r="M252" s="13"/>
      <c r="N252" s="13"/>
      <c r="O252" s="13"/>
      <c r="P252" s="13"/>
      <c r="Q252" s="13"/>
      <c r="R252" s="14">
        <f t="shared" ref="R252:R260" si="54">SUM(J252:Q252)</f>
        <v>15</v>
      </c>
      <c r="S252" s="14">
        <f t="shared" ref="S252:S260" si="55">SUM(I252,R252)</f>
        <v>16</v>
      </c>
      <c r="T252" s="15">
        <f t="shared" ref="T252:T260" si="56">R252/S252</f>
        <v>0.9375</v>
      </c>
      <c r="U252" s="13"/>
      <c r="V252" s="13"/>
      <c r="W252" s="14"/>
      <c r="X252" s="15"/>
    </row>
    <row r="253" spans="1:24" x14ac:dyDescent="0.3">
      <c r="A253" s="12">
        <v>410</v>
      </c>
      <c r="B253" s="12" t="s">
        <v>148</v>
      </c>
      <c r="C253" s="13"/>
      <c r="D253" s="14">
        <v>884</v>
      </c>
      <c r="E253" s="13"/>
      <c r="F253" s="14">
        <v>286</v>
      </c>
      <c r="G253" s="13"/>
      <c r="H253" s="14">
        <v>184</v>
      </c>
      <c r="I253" s="14">
        <v>1354</v>
      </c>
      <c r="J253" s="14">
        <v>780</v>
      </c>
      <c r="K253" s="24">
        <v>139121</v>
      </c>
      <c r="L253" s="14">
        <v>382</v>
      </c>
      <c r="M253" s="13"/>
      <c r="N253" s="13"/>
      <c r="O253" s="13"/>
      <c r="P253" s="13"/>
      <c r="Q253" s="13"/>
      <c r="R253" s="14">
        <f t="shared" si="54"/>
        <v>140283</v>
      </c>
      <c r="S253" s="14">
        <f t="shared" si="55"/>
        <v>141637</v>
      </c>
      <c r="T253" s="15">
        <f t="shared" si="56"/>
        <v>0.99044035103821737</v>
      </c>
      <c r="U253" s="14"/>
      <c r="V253" s="15"/>
      <c r="W253" s="14"/>
      <c r="X253" s="15"/>
    </row>
    <row r="254" spans="1:24" x14ac:dyDescent="0.3">
      <c r="A254" s="12">
        <v>417</v>
      </c>
      <c r="B254" s="12" t="s">
        <v>149</v>
      </c>
      <c r="C254" s="13"/>
      <c r="D254" s="13"/>
      <c r="E254" s="13"/>
      <c r="F254" s="14">
        <v>187</v>
      </c>
      <c r="G254" s="14">
        <v>2</v>
      </c>
      <c r="H254" s="14">
        <v>39</v>
      </c>
      <c r="I254" s="14">
        <v>228</v>
      </c>
      <c r="J254" s="13"/>
      <c r="K254" s="24">
        <v>165669</v>
      </c>
      <c r="L254" s="14">
        <v>60</v>
      </c>
      <c r="M254" s="13"/>
      <c r="N254" s="13"/>
      <c r="O254" s="13"/>
      <c r="P254" s="13"/>
      <c r="Q254" s="13"/>
      <c r="R254" s="14">
        <f t="shared" si="54"/>
        <v>165729</v>
      </c>
      <c r="S254" s="14">
        <f t="shared" si="55"/>
        <v>165957</v>
      </c>
      <c r="T254" s="15">
        <f t="shared" si="56"/>
        <v>0.99862615014732736</v>
      </c>
      <c r="U254" s="14"/>
      <c r="V254" s="15"/>
      <c r="W254" s="14"/>
      <c r="X254" s="15"/>
    </row>
    <row r="255" spans="1:24" x14ac:dyDescent="0.3">
      <c r="A255" s="12">
        <v>425</v>
      </c>
      <c r="B255" s="12" t="s">
        <v>185</v>
      </c>
      <c r="C255" s="13"/>
      <c r="D255" s="13"/>
      <c r="E255" s="13"/>
      <c r="F255" s="14"/>
      <c r="G255" s="14"/>
      <c r="H255" s="14"/>
      <c r="I255" s="14"/>
      <c r="J255" s="13"/>
      <c r="K255" s="24">
        <v>11</v>
      </c>
      <c r="L255" s="14"/>
      <c r="M255" s="13"/>
      <c r="N255" s="13"/>
      <c r="O255" s="13"/>
      <c r="P255" s="13"/>
      <c r="Q255" s="13"/>
      <c r="R255" s="14">
        <f t="shared" si="54"/>
        <v>11</v>
      </c>
      <c r="S255" s="14">
        <f t="shared" si="55"/>
        <v>11</v>
      </c>
      <c r="T255" s="15">
        <f t="shared" si="56"/>
        <v>1</v>
      </c>
      <c r="U255" s="14"/>
      <c r="V255" s="15"/>
      <c r="W255" s="14"/>
      <c r="X255" s="15"/>
    </row>
    <row r="256" spans="1:24" x14ac:dyDescent="0.3">
      <c r="A256" s="12">
        <v>427</v>
      </c>
      <c r="B256" s="12" t="s">
        <v>150</v>
      </c>
      <c r="C256" s="13"/>
      <c r="D256" s="14">
        <v>26</v>
      </c>
      <c r="E256" s="13"/>
      <c r="F256" s="14">
        <v>360</v>
      </c>
      <c r="G256" s="14">
        <v>22</v>
      </c>
      <c r="H256" s="14">
        <v>408</v>
      </c>
      <c r="I256" s="14">
        <v>816</v>
      </c>
      <c r="J256" s="14">
        <v>780</v>
      </c>
      <c r="K256" s="24">
        <v>76322</v>
      </c>
      <c r="L256" s="14">
        <v>414</v>
      </c>
      <c r="M256" s="13"/>
      <c r="N256" s="13"/>
      <c r="O256" s="13"/>
      <c r="P256" s="13"/>
      <c r="Q256" s="13"/>
      <c r="R256" s="14">
        <f t="shared" si="54"/>
        <v>77516</v>
      </c>
      <c r="S256" s="14">
        <f t="shared" si="55"/>
        <v>78332</v>
      </c>
      <c r="T256" s="15">
        <f t="shared" si="56"/>
        <v>0.9895828014093857</v>
      </c>
      <c r="U256" s="14"/>
      <c r="V256" s="15"/>
      <c r="W256" s="14"/>
      <c r="X256" s="15"/>
    </row>
    <row r="257" spans="1:24" x14ac:dyDescent="0.3">
      <c r="A257" s="12">
        <v>445</v>
      </c>
      <c r="B257" s="12" t="s">
        <v>151</v>
      </c>
      <c r="C257" s="13"/>
      <c r="D257" s="13"/>
      <c r="E257" s="13"/>
      <c r="F257" s="13"/>
      <c r="G257" s="13"/>
      <c r="H257" s="14">
        <v>6</v>
      </c>
      <c r="I257" s="14">
        <v>6</v>
      </c>
      <c r="J257" s="13"/>
      <c r="K257" s="24"/>
      <c r="L257" s="13"/>
      <c r="M257" s="13"/>
      <c r="N257" s="13"/>
      <c r="O257" s="13"/>
      <c r="P257" s="13"/>
      <c r="Q257" s="13"/>
      <c r="R257" s="14">
        <f t="shared" si="54"/>
        <v>0</v>
      </c>
      <c r="S257" s="14">
        <f t="shared" si="55"/>
        <v>6</v>
      </c>
      <c r="T257" s="15">
        <f t="shared" si="56"/>
        <v>0</v>
      </c>
      <c r="U257" s="13"/>
      <c r="V257" s="13"/>
      <c r="W257" s="14"/>
      <c r="X257" s="15"/>
    </row>
    <row r="258" spans="1:24" x14ac:dyDescent="0.3">
      <c r="A258" s="12">
        <v>471</v>
      </c>
      <c r="B258" s="12" t="s">
        <v>189</v>
      </c>
      <c r="C258" s="13"/>
      <c r="D258" s="13"/>
      <c r="E258" s="13"/>
      <c r="F258" s="13"/>
      <c r="G258" s="13"/>
      <c r="H258" s="14"/>
      <c r="I258" s="14"/>
      <c r="J258" s="13"/>
      <c r="K258" s="24">
        <v>267259</v>
      </c>
      <c r="L258" s="13"/>
      <c r="M258" s="13"/>
      <c r="N258" s="13"/>
      <c r="O258" s="13"/>
      <c r="P258" s="13"/>
      <c r="Q258" s="13"/>
      <c r="R258" s="14">
        <f t="shared" si="54"/>
        <v>267259</v>
      </c>
      <c r="S258" s="14">
        <f t="shared" si="55"/>
        <v>267259</v>
      </c>
      <c r="T258" s="15">
        <f t="shared" si="56"/>
        <v>1</v>
      </c>
      <c r="U258" s="13"/>
      <c r="V258" s="13"/>
      <c r="W258" s="14"/>
      <c r="X258" s="15"/>
    </row>
    <row r="259" spans="1:24" x14ac:dyDescent="0.3">
      <c r="A259" s="12">
        <v>476</v>
      </c>
      <c r="B259" s="12" t="s">
        <v>152</v>
      </c>
      <c r="C259" s="13"/>
      <c r="D259" s="13"/>
      <c r="E259" s="13"/>
      <c r="F259" s="13"/>
      <c r="G259" s="13"/>
      <c r="H259" s="14">
        <v>1</v>
      </c>
      <c r="I259" s="14">
        <v>1</v>
      </c>
      <c r="J259" s="13"/>
      <c r="K259" s="24">
        <v>33</v>
      </c>
      <c r="L259" s="13"/>
      <c r="M259" s="13"/>
      <c r="N259" s="13"/>
      <c r="O259" s="13"/>
      <c r="P259" s="13"/>
      <c r="Q259" s="13"/>
      <c r="R259" s="14">
        <f t="shared" si="54"/>
        <v>33</v>
      </c>
      <c r="S259" s="14">
        <f t="shared" si="55"/>
        <v>34</v>
      </c>
      <c r="T259" s="15">
        <f t="shared" si="56"/>
        <v>0.97058823529411764</v>
      </c>
      <c r="U259" s="13"/>
      <c r="V259" s="13"/>
      <c r="W259" s="14"/>
      <c r="X259" s="15"/>
    </row>
    <row r="260" spans="1:24" x14ac:dyDescent="0.3">
      <c r="A260" s="12">
        <v>492</v>
      </c>
      <c r="B260" s="12" t="s">
        <v>153</v>
      </c>
      <c r="C260" s="13"/>
      <c r="D260" s="13"/>
      <c r="E260" s="13"/>
      <c r="F260" s="13"/>
      <c r="G260" s="14">
        <v>4</v>
      </c>
      <c r="H260" s="13"/>
      <c r="I260" s="14">
        <v>4</v>
      </c>
      <c r="J260" s="13"/>
      <c r="K260" s="24">
        <v>1088</v>
      </c>
      <c r="L260" s="13"/>
      <c r="M260" s="13"/>
      <c r="N260" s="13"/>
      <c r="O260" s="13"/>
      <c r="P260" s="13"/>
      <c r="Q260" s="13"/>
      <c r="R260" s="14">
        <f t="shared" si="54"/>
        <v>1088</v>
      </c>
      <c r="S260" s="14">
        <f t="shared" si="55"/>
        <v>1092</v>
      </c>
      <c r="T260" s="15">
        <f t="shared" si="56"/>
        <v>0.99633699633699635</v>
      </c>
      <c r="U260" s="13"/>
      <c r="V260" s="13"/>
      <c r="W260" s="14"/>
      <c r="X260" s="15"/>
    </row>
    <row r="261" spans="1:24" x14ac:dyDescent="0.3">
      <c r="K261" s="24"/>
    </row>
    <row r="262" spans="1:24" x14ac:dyDescent="0.3">
      <c r="K262" s="24"/>
    </row>
    <row r="263" spans="1:24" x14ac:dyDescent="0.3">
      <c r="A263" s="13"/>
      <c r="B263" s="16" t="s">
        <v>51</v>
      </c>
      <c r="C263" s="13"/>
      <c r="D263" s="14">
        <v>910</v>
      </c>
      <c r="E263" s="13"/>
      <c r="F263" s="14">
        <v>833</v>
      </c>
      <c r="G263" s="14">
        <v>28</v>
      </c>
      <c r="H263" s="14">
        <v>640</v>
      </c>
      <c r="I263" s="14">
        <v>2411</v>
      </c>
      <c r="J263" s="14">
        <v>1560</v>
      </c>
      <c r="K263" s="24">
        <f>SUM(K251:K260)</f>
        <v>649529</v>
      </c>
      <c r="L263" s="14">
        <v>856</v>
      </c>
      <c r="M263" s="13"/>
      <c r="N263" s="13"/>
      <c r="O263" s="13"/>
      <c r="P263" s="13"/>
      <c r="Q263" s="13"/>
      <c r="R263" s="14">
        <f t="shared" ref="R263" si="57">SUM(J263:Q263)</f>
        <v>651945</v>
      </c>
      <c r="S263" s="14">
        <f t="shared" ref="S263" si="58">SUM(I263,R263)</f>
        <v>654356</v>
      </c>
      <c r="T263" s="15">
        <f t="shared" ref="T263" si="59">R263/S263</f>
        <v>0.99631546130852322</v>
      </c>
      <c r="U263" s="14"/>
      <c r="V263" s="15"/>
      <c r="W263" s="14"/>
      <c r="X263" s="15"/>
    </row>
    <row r="264" spans="1:24" x14ac:dyDescent="0.3">
      <c r="A264" s="13"/>
      <c r="B264" s="16" t="s">
        <v>52</v>
      </c>
      <c r="C264" s="15">
        <v>0</v>
      </c>
      <c r="D264" s="17">
        <v>0.159</v>
      </c>
      <c r="E264" s="15">
        <v>0</v>
      </c>
      <c r="F264" s="17">
        <v>0.129</v>
      </c>
      <c r="G264" s="17">
        <v>3.6999999999999998E-2</v>
      </c>
      <c r="H264" s="17">
        <v>6.7000000000000004E-2</v>
      </c>
      <c r="I264" s="17">
        <v>0.107</v>
      </c>
      <c r="J264" s="17">
        <v>4.8000000000000001E-2</v>
      </c>
      <c r="K264" s="17">
        <f>K263/$I$300</f>
        <v>0.29327709768423033</v>
      </c>
      <c r="L264" s="17">
        <v>8.8999999999999996E-2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7">
        <f>R263/$P$300</f>
        <v>0.28890395570356486</v>
      </c>
      <c r="S264" s="17">
        <f>S263/$Q$300</f>
        <v>0.2870996119243856</v>
      </c>
      <c r="T264" s="13"/>
      <c r="U264" s="17"/>
      <c r="V264" s="13"/>
      <c r="W264" s="15"/>
      <c r="X264" s="13"/>
    </row>
    <row r="266" spans="1:24" ht="17.399999999999999" customHeight="1" x14ac:dyDescent="0.3">
      <c r="A266" s="1" t="s">
        <v>0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7.399999999999999" customHeight="1" x14ac:dyDescent="0.3">
      <c r="A267" s="1" t="s">
        <v>1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</row>
    <row r="270" spans="1:24" ht="31.2" x14ac:dyDescent="0.3">
      <c r="A270" s="3" t="s">
        <v>3</v>
      </c>
      <c r="B270" s="4"/>
      <c r="C270" s="5" t="s">
        <v>154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x14ac:dyDescent="0.3">
      <c r="A271" s="22" t="s">
        <v>2</v>
      </c>
      <c r="B271" s="22"/>
      <c r="C271" s="22"/>
    </row>
    <row r="273" spans="1:24" x14ac:dyDescent="0.3">
      <c r="A273" s="9"/>
      <c r="B273" s="9"/>
      <c r="C273" s="10" t="s">
        <v>5</v>
      </c>
      <c r="D273" s="10"/>
      <c r="E273" s="10"/>
      <c r="F273" s="10"/>
      <c r="G273" s="10"/>
      <c r="H273" s="10"/>
      <c r="I273" s="10"/>
      <c r="J273" s="10"/>
      <c r="K273" s="10" t="s">
        <v>6</v>
      </c>
      <c r="L273" s="10"/>
      <c r="M273" s="4"/>
      <c r="N273" s="6" t="s">
        <v>7</v>
      </c>
      <c r="O273" s="6" t="s">
        <v>7</v>
      </c>
      <c r="P273" s="6" t="s">
        <v>8</v>
      </c>
      <c r="Q273" s="6" t="s">
        <v>8</v>
      </c>
      <c r="R273" s="7"/>
      <c r="S273" s="7"/>
      <c r="T273" s="10"/>
      <c r="U273" s="10"/>
      <c r="V273" s="10"/>
      <c r="W273" s="10"/>
    </row>
    <row r="274" spans="1:24" x14ac:dyDescent="0.3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4"/>
      <c r="N274" s="6" t="s">
        <v>9</v>
      </c>
      <c r="O274" s="6" t="s">
        <v>10</v>
      </c>
      <c r="P274" s="6" t="s">
        <v>11</v>
      </c>
      <c r="Q274" s="6" t="s">
        <v>12</v>
      </c>
      <c r="R274" s="11"/>
      <c r="S274" s="11"/>
      <c r="T274" s="10"/>
      <c r="U274" s="10"/>
      <c r="V274" s="10"/>
      <c r="W274" s="10"/>
    </row>
    <row r="275" spans="1:24" x14ac:dyDescent="0.3">
      <c r="A275" s="8" t="s">
        <v>13</v>
      </c>
      <c r="B275" s="8" t="s">
        <v>14</v>
      </c>
      <c r="C275" s="7"/>
      <c r="D275" s="6" t="s">
        <v>15</v>
      </c>
      <c r="E275" s="6" t="s">
        <v>9</v>
      </c>
      <c r="F275" s="6" t="s">
        <v>10</v>
      </c>
      <c r="G275" s="6" t="s">
        <v>16</v>
      </c>
      <c r="H275" s="7"/>
      <c r="I275" s="6" t="s">
        <v>17</v>
      </c>
      <c r="J275" s="6" t="s">
        <v>18</v>
      </c>
      <c r="K275" s="6" t="s">
        <v>162</v>
      </c>
      <c r="L275" s="6" t="s">
        <v>9</v>
      </c>
      <c r="M275" s="6" t="s">
        <v>10</v>
      </c>
      <c r="N275" s="6" t="s">
        <v>19</v>
      </c>
      <c r="O275" s="6" t="s">
        <v>19</v>
      </c>
      <c r="P275" s="6" t="s">
        <v>8</v>
      </c>
      <c r="Q275" s="6" t="s">
        <v>8</v>
      </c>
      <c r="R275" s="6" t="s">
        <v>17</v>
      </c>
      <c r="S275" s="7"/>
      <c r="T275" s="6" t="s">
        <v>20</v>
      </c>
      <c r="U275" s="7"/>
      <c r="V275" s="7"/>
      <c r="W275" s="7"/>
      <c r="X275" s="7"/>
    </row>
    <row r="276" spans="1:24" x14ac:dyDescent="0.3">
      <c r="A276" s="8" t="s">
        <v>21</v>
      </c>
      <c r="B276" s="8" t="s">
        <v>22</v>
      </c>
      <c r="C276" s="6" t="s">
        <v>23</v>
      </c>
      <c r="D276" s="6" t="s">
        <v>24</v>
      </c>
      <c r="E276" s="6" t="s">
        <v>25</v>
      </c>
      <c r="F276" s="6" t="s">
        <v>26</v>
      </c>
      <c r="G276" s="6" t="s">
        <v>27</v>
      </c>
      <c r="H276" s="6" t="s">
        <v>28</v>
      </c>
      <c r="I276" s="6" t="s">
        <v>29</v>
      </c>
      <c r="J276" s="6" t="s">
        <v>30</v>
      </c>
      <c r="K276" s="6" t="s">
        <v>163</v>
      </c>
      <c r="L276" s="6" t="s">
        <v>25</v>
      </c>
      <c r="M276" s="6" t="s">
        <v>26</v>
      </c>
      <c r="N276" s="6" t="s">
        <v>25</v>
      </c>
      <c r="O276" s="6" t="s">
        <v>26</v>
      </c>
      <c r="P276" s="6" t="s">
        <v>31</v>
      </c>
      <c r="Q276" s="6" t="s">
        <v>32</v>
      </c>
      <c r="R276" s="6" t="s">
        <v>6</v>
      </c>
      <c r="S276" s="6" t="s">
        <v>17</v>
      </c>
      <c r="T276" s="6" t="s">
        <v>6</v>
      </c>
      <c r="U276" s="6"/>
      <c r="V276" s="6"/>
      <c r="W276" s="6"/>
      <c r="X276" s="6"/>
    </row>
    <row r="279" spans="1:24" x14ac:dyDescent="0.3">
      <c r="A279" s="12">
        <v>423</v>
      </c>
      <c r="B279" s="12" t="s">
        <v>155</v>
      </c>
      <c r="C279" s="13"/>
      <c r="D279" s="14">
        <v>2</v>
      </c>
      <c r="E279" s="13"/>
      <c r="F279" s="14">
        <v>9</v>
      </c>
      <c r="G279" s="13"/>
      <c r="H279" s="14">
        <v>4</v>
      </c>
      <c r="I279" s="14">
        <v>15</v>
      </c>
      <c r="J279" s="13"/>
      <c r="K279" s="24">
        <v>853</v>
      </c>
      <c r="L279" s="14">
        <v>9</v>
      </c>
      <c r="M279" s="13"/>
      <c r="N279" s="13"/>
      <c r="O279" s="13"/>
      <c r="P279" s="13"/>
      <c r="Q279" s="13"/>
      <c r="R279" s="14">
        <f t="shared" ref="R279" si="60">SUM(J279:Q279)</f>
        <v>862</v>
      </c>
      <c r="S279" s="14">
        <f t="shared" ref="S279" si="61">SUM(I279,R279)</f>
        <v>877</v>
      </c>
      <c r="T279" s="15">
        <f t="shared" ref="T279" si="62">R279/S279</f>
        <v>0.98289623717217789</v>
      </c>
      <c r="U279" s="13"/>
      <c r="V279" s="13"/>
      <c r="W279" s="14"/>
      <c r="X279" s="15"/>
    </row>
    <row r="280" spans="1:24" x14ac:dyDescent="0.3">
      <c r="A280" s="12">
        <v>440</v>
      </c>
      <c r="B280" s="12" t="s">
        <v>156</v>
      </c>
      <c r="C280" s="13"/>
      <c r="D280" s="14">
        <v>8</v>
      </c>
      <c r="E280" s="13"/>
      <c r="F280" s="14">
        <v>558</v>
      </c>
      <c r="G280" s="14">
        <v>352</v>
      </c>
      <c r="H280" s="14">
        <v>137</v>
      </c>
      <c r="I280" s="14">
        <v>1055</v>
      </c>
      <c r="J280" s="14">
        <v>6950</v>
      </c>
      <c r="K280" s="24">
        <v>373452</v>
      </c>
      <c r="L280" s="14">
        <v>1163</v>
      </c>
      <c r="M280" s="13"/>
      <c r="N280" s="13"/>
      <c r="O280" s="13"/>
      <c r="P280" s="13"/>
      <c r="Q280" s="13"/>
      <c r="R280" s="14">
        <f t="shared" ref="R280:R285" si="63">SUM(J280:Q280)</f>
        <v>381565</v>
      </c>
      <c r="S280" s="14">
        <f t="shared" ref="S280:S285" si="64">SUM(I280,R280)</f>
        <v>382620</v>
      </c>
      <c r="T280" s="15">
        <f t="shared" ref="T280:T285" si="65">R280/S280</f>
        <v>0.99724269510219021</v>
      </c>
      <c r="U280" s="14"/>
      <c r="V280" s="15"/>
      <c r="W280" s="14"/>
      <c r="X280" s="15"/>
    </row>
    <row r="281" spans="1:24" x14ac:dyDescent="0.3">
      <c r="A281" s="12">
        <v>446</v>
      </c>
      <c r="B281" s="12" t="s">
        <v>157</v>
      </c>
      <c r="C281" s="13"/>
      <c r="D281" s="13"/>
      <c r="E281" s="13"/>
      <c r="F281" s="13"/>
      <c r="G281" s="13"/>
      <c r="H281" s="14">
        <v>36</v>
      </c>
      <c r="I281" s="14">
        <v>36</v>
      </c>
      <c r="J281" s="13"/>
      <c r="K281" s="24">
        <v>1</v>
      </c>
      <c r="L281" s="13"/>
      <c r="M281" s="13"/>
      <c r="N281" s="13"/>
      <c r="O281" s="13"/>
      <c r="P281" s="13"/>
      <c r="Q281" s="13"/>
      <c r="R281" s="14">
        <f t="shared" si="63"/>
        <v>1</v>
      </c>
      <c r="S281" s="14">
        <f t="shared" si="64"/>
        <v>37</v>
      </c>
      <c r="T281" s="15">
        <f t="shared" si="65"/>
        <v>2.7027027027027029E-2</v>
      </c>
      <c r="U281" s="13"/>
      <c r="V281" s="13"/>
      <c r="W281" s="13"/>
      <c r="X281" s="13"/>
    </row>
    <row r="282" spans="1:24" x14ac:dyDescent="0.3">
      <c r="A282" s="12">
        <v>450</v>
      </c>
      <c r="B282" s="12" t="s">
        <v>190</v>
      </c>
      <c r="C282" s="13"/>
      <c r="D282" s="13"/>
      <c r="E282" s="13"/>
      <c r="F282" s="13"/>
      <c r="G282" s="13"/>
      <c r="H282" s="14"/>
      <c r="I282" s="14"/>
      <c r="J282" s="13"/>
      <c r="K282" s="24">
        <v>1</v>
      </c>
      <c r="L282" s="13"/>
      <c r="M282" s="13"/>
      <c r="N282" s="13"/>
      <c r="O282" s="13"/>
      <c r="P282" s="13"/>
      <c r="Q282" s="13"/>
      <c r="R282" s="14">
        <f t="shared" si="63"/>
        <v>1</v>
      </c>
      <c r="S282" s="14">
        <f t="shared" si="64"/>
        <v>1</v>
      </c>
      <c r="T282" s="15">
        <f t="shared" si="65"/>
        <v>1</v>
      </c>
      <c r="U282" s="13"/>
      <c r="V282" s="13"/>
      <c r="W282" s="13"/>
      <c r="X282" s="13"/>
    </row>
    <row r="283" spans="1:24" x14ac:dyDescent="0.3">
      <c r="A283" s="12">
        <v>452</v>
      </c>
      <c r="B283" s="12" t="s">
        <v>158</v>
      </c>
      <c r="C283" s="13"/>
      <c r="D283" s="13"/>
      <c r="E283" s="13"/>
      <c r="F283" s="14">
        <v>1</v>
      </c>
      <c r="G283" s="13"/>
      <c r="H283" s="14">
        <v>473</v>
      </c>
      <c r="I283" s="14">
        <v>474</v>
      </c>
      <c r="J283" s="14">
        <v>156</v>
      </c>
      <c r="K283" s="24">
        <v>1062</v>
      </c>
      <c r="L283" s="14">
        <v>9</v>
      </c>
      <c r="M283" s="13"/>
      <c r="N283" s="13"/>
      <c r="O283" s="13"/>
      <c r="P283" s="13"/>
      <c r="Q283" s="13"/>
      <c r="R283" s="14">
        <f t="shared" si="63"/>
        <v>1227</v>
      </c>
      <c r="S283" s="14">
        <f t="shared" si="64"/>
        <v>1701</v>
      </c>
      <c r="T283" s="15">
        <f t="shared" si="65"/>
        <v>0.72134038800705469</v>
      </c>
      <c r="U283" s="13"/>
      <c r="V283" s="13"/>
      <c r="W283" s="14"/>
      <c r="X283" s="15"/>
    </row>
    <row r="284" spans="1:24" x14ac:dyDescent="0.3">
      <c r="A284" s="12">
        <v>453</v>
      </c>
      <c r="B284" s="12" t="s">
        <v>159</v>
      </c>
      <c r="C284" s="13"/>
      <c r="D284" s="14">
        <v>12</v>
      </c>
      <c r="E284" s="14">
        <v>1</v>
      </c>
      <c r="F284" s="14">
        <v>1032</v>
      </c>
      <c r="G284" s="14">
        <v>12</v>
      </c>
      <c r="H284" s="14">
        <v>93</v>
      </c>
      <c r="I284" s="14">
        <v>1150</v>
      </c>
      <c r="J284" s="14">
        <v>21676</v>
      </c>
      <c r="K284" s="24">
        <v>120534</v>
      </c>
      <c r="L284" s="14">
        <v>706</v>
      </c>
      <c r="M284" s="13"/>
      <c r="N284" s="13"/>
      <c r="O284" s="13"/>
      <c r="P284" s="13"/>
      <c r="Q284" s="13"/>
      <c r="R284" s="14">
        <f t="shared" si="63"/>
        <v>142916</v>
      </c>
      <c r="S284" s="14">
        <f t="shared" si="64"/>
        <v>144066</v>
      </c>
      <c r="T284" s="15">
        <f t="shared" si="65"/>
        <v>0.99201754751294546</v>
      </c>
      <c r="U284" s="14"/>
      <c r="V284" s="15"/>
      <c r="W284" s="14"/>
      <c r="X284" s="15"/>
    </row>
    <row r="285" spans="1:24" x14ac:dyDescent="0.3">
      <c r="A285" s="12">
        <v>454</v>
      </c>
      <c r="B285" s="12" t="s">
        <v>160</v>
      </c>
      <c r="C285" s="13"/>
      <c r="D285" s="13"/>
      <c r="E285" s="13"/>
      <c r="F285" s="14">
        <v>28</v>
      </c>
      <c r="G285" s="13"/>
      <c r="H285" s="14">
        <v>2</v>
      </c>
      <c r="I285" s="14">
        <v>30</v>
      </c>
      <c r="J285" s="13"/>
      <c r="K285" s="24">
        <v>922</v>
      </c>
      <c r="L285" s="14">
        <v>13</v>
      </c>
      <c r="M285" s="13"/>
      <c r="N285" s="13"/>
      <c r="O285" s="13"/>
      <c r="P285" s="13"/>
      <c r="Q285" s="13"/>
      <c r="R285" s="14">
        <f t="shared" si="63"/>
        <v>935</v>
      </c>
      <c r="S285" s="14">
        <f t="shared" si="64"/>
        <v>965</v>
      </c>
      <c r="T285" s="15">
        <f t="shared" si="65"/>
        <v>0.9689119170984456</v>
      </c>
      <c r="U285" s="13"/>
      <c r="V285" s="13"/>
      <c r="W285" s="14"/>
      <c r="X285" s="15"/>
    </row>
    <row r="286" spans="1:24" x14ac:dyDescent="0.3">
      <c r="K286" s="24"/>
    </row>
    <row r="287" spans="1:24" x14ac:dyDescent="0.3">
      <c r="K287" s="24"/>
    </row>
    <row r="288" spans="1:24" x14ac:dyDescent="0.3">
      <c r="A288" s="13"/>
      <c r="B288" s="16" t="s">
        <v>51</v>
      </c>
      <c r="C288" s="13"/>
      <c r="D288" s="14">
        <v>22</v>
      </c>
      <c r="E288" s="14">
        <v>1</v>
      </c>
      <c r="F288" s="14">
        <v>1628</v>
      </c>
      <c r="G288" s="14">
        <v>364</v>
      </c>
      <c r="H288" s="14">
        <v>745</v>
      </c>
      <c r="I288" s="14">
        <v>2760</v>
      </c>
      <c r="J288" s="14">
        <v>28782</v>
      </c>
      <c r="K288" s="24">
        <f>SUM(K279:K285)</f>
        <v>496825</v>
      </c>
      <c r="L288" s="14">
        <v>1900</v>
      </c>
      <c r="M288" s="13"/>
      <c r="N288" s="13"/>
      <c r="O288" s="13"/>
      <c r="P288" s="13"/>
      <c r="Q288" s="13"/>
      <c r="R288" s="14">
        <f t="shared" ref="R288" si="66">SUM(J288:Q288)</f>
        <v>527507</v>
      </c>
      <c r="S288" s="14">
        <f t="shared" ref="S288" si="67">SUM(I288,R288)</f>
        <v>530267</v>
      </c>
      <c r="T288" s="15">
        <f t="shared" ref="T288" si="68">R288/S288</f>
        <v>0.99479507493394836</v>
      </c>
      <c r="U288" s="14"/>
      <c r="V288" s="15"/>
      <c r="W288" s="14"/>
      <c r="X288" s="15"/>
    </row>
    <row r="289" spans="1:24" x14ac:dyDescent="0.3">
      <c r="A289" s="13"/>
      <c r="B289" s="16" t="s">
        <v>52</v>
      </c>
      <c r="C289" s="15">
        <v>0</v>
      </c>
      <c r="D289" s="17">
        <v>4.0000000000000001E-3</v>
      </c>
      <c r="E289" s="15">
        <v>0.5</v>
      </c>
      <c r="F289" s="17">
        <v>0.251</v>
      </c>
      <c r="G289" s="17">
        <v>0.48499999999999999</v>
      </c>
      <c r="H289" s="17">
        <v>7.6999999999999999E-2</v>
      </c>
      <c r="I289" s="17">
        <v>0.122</v>
      </c>
      <c r="J289" s="17">
        <v>0.89300000000000002</v>
      </c>
      <c r="K289" s="17">
        <f>K288/$I$300</f>
        <v>0.22432777298160317</v>
      </c>
      <c r="L289" s="17">
        <v>0.19600000000000001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7">
        <f>R288/$P$300</f>
        <v>0.23376030027275366</v>
      </c>
      <c r="S289" s="17">
        <f>S288/$Q$300</f>
        <v>0.23265538929314955</v>
      </c>
      <c r="T289" s="13"/>
      <c r="U289" s="17"/>
      <c r="V289" s="13"/>
      <c r="W289" s="17"/>
      <c r="X289" s="13"/>
    </row>
    <row r="290" spans="1:24" ht="18" x14ac:dyDescent="0.35">
      <c r="A290" s="18"/>
    </row>
    <row r="291" spans="1:24" ht="17.399999999999999" customHeight="1" x14ac:dyDescent="0.3">
      <c r="A291" s="1" t="s">
        <v>161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4" spans="1:24" x14ac:dyDescent="0.3">
      <c r="A294" s="10" t="s">
        <v>5</v>
      </c>
      <c r="B294" s="10"/>
      <c r="C294" s="10"/>
      <c r="D294" s="10"/>
      <c r="E294" s="10"/>
      <c r="F294" s="10"/>
      <c r="G294" s="10"/>
      <c r="H294" s="10"/>
      <c r="I294" s="10" t="s">
        <v>6</v>
      </c>
      <c r="J294" s="10"/>
      <c r="K294" s="19"/>
      <c r="L294" s="6" t="s">
        <v>7</v>
      </c>
      <c r="M294" s="6" t="s">
        <v>7</v>
      </c>
      <c r="N294" s="6" t="s">
        <v>8</v>
      </c>
      <c r="O294" s="6" t="s">
        <v>8</v>
      </c>
      <c r="P294" s="7"/>
      <c r="Q294" s="7"/>
      <c r="R294" s="7"/>
      <c r="S294" s="10"/>
      <c r="T294" s="10"/>
      <c r="U294" s="10"/>
      <c r="V294" s="10"/>
    </row>
    <row r="295" spans="1:24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9"/>
      <c r="L295" s="6" t="s">
        <v>9</v>
      </c>
      <c r="M295" s="6" t="s">
        <v>10</v>
      </c>
      <c r="N295" s="6" t="s">
        <v>11</v>
      </c>
      <c r="O295" s="6" t="s">
        <v>12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7"/>
      <c r="B296" s="6" t="s">
        <v>15</v>
      </c>
      <c r="C296" s="6" t="s">
        <v>9</v>
      </c>
      <c r="D296" s="6" t="s">
        <v>10</v>
      </c>
      <c r="E296" s="6" t="s">
        <v>16</v>
      </c>
      <c r="F296" s="7"/>
      <c r="G296" s="6" t="s">
        <v>17</v>
      </c>
      <c r="H296" s="6" t="s">
        <v>18</v>
      </c>
      <c r="I296" s="6" t="s">
        <v>162</v>
      </c>
      <c r="J296" s="6" t="s">
        <v>9</v>
      </c>
      <c r="K296" s="6" t="s">
        <v>10</v>
      </c>
      <c r="L296" s="6" t="s">
        <v>19</v>
      </c>
      <c r="M296" s="6" t="s">
        <v>19</v>
      </c>
      <c r="N296" s="6" t="s">
        <v>8</v>
      </c>
      <c r="O296" s="6" t="s">
        <v>8</v>
      </c>
      <c r="P296" s="6" t="s">
        <v>17</v>
      </c>
      <c r="Q296" s="7"/>
      <c r="R296" s="6" t="s">
        <v>20</v>
      </c>
      <c r="S296" s="7"/>
      <c r="T296" s="7"/>
      <c r="U296" s="7"/>
      <c r="V296" s="7"/>
    </row>
    <row r="297" spans="1:24" x14ac:dyDescent="0.3">
      <c r="A297" s="6" t="s">
        <v>23</v>
      </c>
      <c r="B297" s="6" t="s">
        <v>24</v>
      </c>
      <c r="C297" s="6" t="s">
        <v>25</v>
      </c>
      <c r="D297" s="6" t="s">
        <v>26</v>
      </c>
      <c r="E297" s="6" t="s">
        <v>27</v>
      </c>
      <c r="F297" s="6" t="s">
        <v>28</v>
      </c>
      <c r="G297" s="6" t="s">
        <v>29</v>
      </c>
      <c r="H297" s="6" t="s">
        <v>30</v>
      </c>
      <c r="I297" s="6" t="s">
        <v>163</v>
      </c>
      <c r="J297" s="6" t="s">
        <v>25</v>
      </c>
      <c r="K297" s="6" t="s">
        <v>26</v>
      </c>
      <c r="L297" s="6" t="s">
        <v>25</v>
      </c>
      <c r="M297" s="6" t="s">
        <v>26</v>
      </c>
      <c r="N297" s="6" t="s">
        <v>31</v>
      </c>
      <c r="O297" s="6" t="s">
        <v>32</v>
      </c>
      <c r="P297" s="6" t="s">
        <v>6</v>
      </c>
      <c r="Q297" s="6" t="s">
        <v>17</v>
      </c>
      <c r="R297" s="6" t="s">
        <v>6</v>
      </c>
      <c r="S297" s="6"/>
      <c r="T297" s="6"/>
      <c r="U297" s="6"/>
      <c r="V297" s="6"/>
    </row>
    <row r="300" spans="1:24" x14ac:dyDescent="0.3">
      <c r="A300" s="13"/>
      <c r="B300" s="14">
        <v>5729</v>
      </c>
      <c r="C300" s="14">
        <v>2</v>
      </c>
      <c r="D300" s="14">
        <v>6480</v>
      </c>
      <c r="E300" s="14">
        <v>750</v>
      </c>
      <c r="F300" s="14">
        <v>9619</v>
      </c>
      <c r="G300" s="20">
        <v>22580</v>
      </c>
      <c r="H300" s="14">
        <v>32217</v>
      </c>
      <c r="I300" s="24">
        <f>SUM(K288,K263,K235,K188,K155,K119,K96,K39)</f>
        <v>2214728</v>
      </c>
      <c r="J300" s="14">
        <v>9670</v>
      </c>
      <c r="K300" s="13"/>
      <c r="L300" s="13"/>
      <c r="M300" s="13"/>
      <c r="N300" s="13"/>
      <c r="O300" s="13"/>
      <c r="P300" s="20">
        <f>SUM(H300:J300)</f>
        <v>2256615</v>
      </c>
      <c r="Q300" s="20">
        <f>SUM(G300,P300)</f>
        <v>2279195</v>
      </c>
      <c r="R300" s="21">
        <f>P300/Q300</f>
        <v>0.99009299335949752</v>
      </c>
      <c r="S300" s="14"/>
      <c r="T300" s="17"/>
      <c r="U300" s="14"/>
      <c r="V300" s="17"/>
    </row>
  </sheetData>
  <mergeCells count="111">
    <mergeCell ref="A243:C243"/>
    <mergeCell ref="A271:C271"/>
    <mergeCell ref="A6:C6"/>
    <mergeCell ref="A47:C47"/>
    <mergeCell ref="A104:C104"/>
    <mergeCell ref="A127:C127"/>
    <mergeCell ref="A163:C163"/>
    <mergeCell ref="A196:C196"/>
    <mergeCell ref="A291:X291"/>
    <mergeCell ref="A294:H295"/>
    <mergeCell ref="I294:J295"/>
    <mergeCell ref="S294:T294"/>
    <mergeCell ref="U294:V294"/>
    <mergeCell ref="S295:T295"/>
    <mergeCell ref="U295:V295"/>
    <mergeCell ref="A273:B274"/>
    <mergeCell ref="C273:J274"/>
    <mergeCell ref="K273:L274"/>
    <mergeCell ref="T273:U273"/>
    <mergeCell ref="V273:W273"/>
    <mergeCell ref="R274:S274"/>
    <mergeCell ref="T274:U274"/>
    <mergeCell ref="V274:W274"/>
    <mergeCell ref="T246:U246"/>
    <mergeCell ref="V246:W246"/>
    <mergeCell ref="A266:X266"/>
    <mergeCell ref="A267:U267"/>
    <mergeCell ref="V267:X267"/>
    <mergeCell ref="C270:X270"/>
    <mergeCell ref="A238:X238"/>
    <mergeCell ref="A239:U239"/>
    <mergeCell ref="V239:X239"/>
    <mergeCell ref="C242:X242"/>
    <mergeCell ref="A245:B246"/>
    <mergeCell ref="C245:J246"/>
    <mergeCell ref="K245:L246"/>
    <mergeCell ref="T245:U245"/>
    <mergeCell ref="V245:W245"/>
    <mergeCell ref="R246:S246"/>
    <mergeCell ref="A198:B199"/>
    <mergeCell ref="C198:J199"/>
    <mergeCell ref="K198:L199"/>
    <mergeCell ref="T198:U198"/>
    <mergeCell ref="V198:W198"/>
    <mergeCell ref="R199:S199"/>
    <mergeCell ref="T199:U199"/>
    <mergeCell ref="V199:W199"/>
    <mergeCell ref="T166:U166"/>
    <mergeCell ref="V166:W166"/>
    <mergeCell ref="A191:X191"/>
    <mergeCell ref="A192:U192"/>
    <mergeCell ref="V192:X192"/>
    <mergeCell ref="C195:X195"/>
    <mergeCell ref="A158:X158"/>
    <mergeCell ref="A159:U159"/>
    <mergeCell ref="V159:X159"/>
    <mergeCell ref="C162:X162"/>
    <mergeCell ref="A165:B166"/>
    <mergeCell ref="C165:J166"/>
    <mergeCell ref="K165:L166"/>
    <mergeCell ref="T165:U165"/>
    <mergeCell ref="V165:W165"/>
    <mergeCell ref="R166:S166"/>
    <mergeCell ref="A129:B130"/>
    <mergeCell ref="C129:J130"/>
    <mergeCell ref="K129:L130"/>
    <mergeCell ref="T129:U129"/>
    <mergeCell ref="V129:W129"/>
    <mergeCell ref="R130:S130"/>
    <mergeCell ref="T130:U130"/>
    <mergeCell ref="V130:W130"/>
    <mergeCell ref="T107:U107"/>
    <mergeCell ref="V107:W107"/>
    <mergeCell ref="A122:X122"/>
    <mergeCell ref="A123:U123"/>
    <mergeCell ref="V123:X123"/>
    <mergeCell ref="C126:X126"/>
    <mergeCell ref="A99:X99"/>
    <mergeCell ref="A100:U100"/>
    <mergeCell ref="V100:X100"/>
    <mergeCell ref="C103:X103"/>
    <mergeCell ref="A106:B107"/>
    <mergeCell ref="C106:J107"/>
    <mergeCell ref="K106:L107"/>
    <mergeCell ref="T106:U106"/>
    <mergeCell ref="V106:W106"/>
    <mergeCell ref="R107:S107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2025-03-18T21:18:12Z</dcterms:created>
  <dcterms:modified xsi:type="dcterms:W3CDTF">2025-03-19T16:23:52Z</dcterms:modified>
</cp:coreProperties>
</file>