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mega.dce-eir.net\natdfs\CBSA\HQ\Customs\Customs_H02\GV8\AB-DGA\6400\60000\A-CBPD\18 - PPRD (Commercial Only)\Performance Reporting\Trusted Traders\EDI Report\2024-25\"/>
    </mc:Choice>
  </mc:AlternateContent>
  <bookViews>
    <workbookView xWindow="0" yWindow="0" windowWidth="23040" windowHeight="919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66" i="1" l="1"/>
  <c r="K235" i="1"/>
  <c r="K188" i="1"/>
  <c r="K155" i="1"/>
  <c r="K120" i="1"/>
  <c r="K96" i="1"/>
  <c r="K41" i="1"/>
  <c r="S266" i="1"/>
  <c r="R266" i="1"/>
  <c r="S235" i="1"/>
  <c r="R235" i="1"/>
  <c r="S188" i="1"/>
  <c r="R188" i="1"/>
  <c r="S155" i="1"/>
  <c r="R155" i="1"/>
  <c r="S120" i="1"/>
  <c r="R120" i="1"/>
  <c r="S96" i="1"/>
  <c r="R96" i="1"/>
  <c r="S41" i="1"/>
  <c r="R41" i="1"/>
  <c r="S290" i="1"/>
  <c r="R290" i="1"/>
  <c r="K290" i="1"/>
  <c r="I301" i="1"/>
  <c r="P301" i="1" s="1"/>
  <c r="K289" i="1"/>
  <c r="K265" i="1"/>
  <c r="K234" i="1"/>
  <c r="K187" i="1"/>
  <c r="R187" i="1" s="1"/>
  <c r="K154" i="1"/>
  <c r="K119" i="1"/>
  <c r="K95" i="1"/>
  <c r="K40" i="1"/>
  <c r="R40" i="1" s="1"/>
  <c r="S40" i="1" s="1"/>
  <c r="T40" i="1" s="1"/>
  <c r="R282" i="1"/>
  <c r="S282" i="1"/>
  <c r="T282" i="1"/>
  <c r="R283" i="1"/>
  <c r="S283" i="1"/>
  <c r="T283" i="1" s="1"/>
  <c r="R284" i="1"/>
  <c r="R285" i="1"/>
  <c r="S285" i="1"/>
  <c r="T285" i="1"/>
  <c r="R286" i="1"/>
  <c r="S286" i="1"/>
  <c r="T286" i="1"/>
  <c r="R289" i="1"/>
  <c r="R281" i="1"/>
  <c r="R265" i="1"/>
  <c r="R251" i="1"/>
  <c r="S251" i="1"/>
  <c r="T251" i="1" s="1"/>
  <c r="R252" i="1"/>
  <c r="S252" i="1"/>
  <c r="T252" i="1"/>
  <c r="R253" i="1"/>
  <c r="T253" i="1" s="1"/>
  <c r="S253" i="1"/>
  <c r="R254" i="1"/>
  <c r="S254" i="1" s="1"/>
  <c r="T254" i="1" s="1"/>
  <c r="R255" i="1"/>
  <c r="S255" i="1"/>
  <c r="T255" i="1"/>
  <c r="R256" i="1"/>
  <c r="S256" i="1" s="1"/>
  <c r="R257" i="1"/>
  <c r="S257" i="1"/>
  <c r="T257" i="1"/>
  <c r="R258" i="1"/>
  <c r="S258" i="1"/>
  <c r="T258" i="1"/>
  <c r="R259" i="1"/>
  <c r="S259" i="1"/>
  <c r="T259" i="1"/>
  <c r="R260" i="1"/>
  <c r="S260" i="1"/>
  <c r="T260" i="1"/>
  <c r="R261" i="1"/>
  <c r="T261" i="1" s="1"/>
  <c r="S261" i="1"/>
  <c r="R262" i="1"/>
  <c r="S262" i="1"/>
  <c r="T262" i="1"/>
  <c r="R250" i="1"/>
  <c r="R204" i="1"/>
  <c r="S204" i="1"/>
  <c r="T204" i="1" s="1"/>
  <c r="R205" i="1"/>
  <c r="T205" i="1" s="1"/>
  <c r="S205" i="1"/>
  <c r="R206" i="1"/>
  <c r="T206" i="1" s="1"/>
  <c r="S206" i="1"/>
  <c r="R207" i="1"/>
  <c r="S207" i="1"/>
  <c r="T207" i="1"/>
  <c r="R208" i="1"/>
  <c r="S208" i="1" s="1"/>
  <c r="T208" i="1" s="1"/>
  <c r="R209" i="1"/>
  <c r="S209" i="1" s="1"/>
  <c r="R210" i="1"/>
  <c r="S210" i="1"/>
  <c r="T210" i="1"/>
  <c r="R211" i="1"/>
  <c r="S211" i="1"/>
  <c r="T211" i="1"/>
  <c r="R212" i="1"/>
  <c r="S212" i="1" s="1"/>
  <c r="T212" i="1" s="1"/>
  <c r="R213" i="1"/>
  <c r="T213" i="1" s="1"/>
  <c r="S213" i="1"/>
  <c r="R214" i="1"/>
  <c r="T214" i="1" s="1"/>
  <c r="S214" i="1"/>
  <c r="R215" i="1"/>
  <c r="S215" i="1"/>
  <c r="T215" i="1"/>
  <c r="R216" i="1"/>
  <c r="S216" i="1" s="1"/>
  <c r="T216" i="1" s="1"/>
  <c r="R217" i="1"/>
  <c r="S217" i="1" s="1"/>
  <c r="R218" i="1"/>
  <c r="S218" i="1"/>
  <c r="T218" i="1"/>
  <c r="R219" i="1"/>
  <c r="S219" i="1"/>
  <c r="T219" i="1"/>
  <c r="R220" i="1"/>
  <c r="S220" i="1" s="1"/>
  <c r="R221" i="1"/>
  <c r="T221" i="1" s="1"/>
  <c r="S221" i="1"/>
  <c r="R222" i="1"/>
  <c r="T222" i="1" s="1"/>
  <c r="S222" i="1"/>
  <c r="R223" i="1"/>
  <c r="S223" i="1" s="1"/>
  <c r="T223" i="1" s="1"/>
  <c r="R224" i="1"/>
  <c r="S224" i="1" s="1"/>
  <c r="T224" i="1" s="1"/>
  <c r="R225" i="1"/>
  <c r="S225" i="1" s="1"/>
  <c r="R226" i="1"/>
  <c r="S226" i="1"/>
  <c r="T226" i="1"/>
  <c r="R227" i="1"/>
  <c r="S227" i="1"/>
  <c r="T227" i="1"/>
  <c r="R228" i="1"/>
  <c r="S228" i="1" s="1"/>
  <c r="R229" i="1"/>
  <c r="T229" i="1" s="1"/>
  <c r="S229" i="1"/>
  <c r="R230" i="1"/>
  <c r="T230" i="1" s="1"/>
  <c r="S230" i="1"/>
  <c r="R231" i="1"/>
  <c r="S231" i="1" s="1"/>
  <c r="T231" i="1" s="1"/>
  <c r="S234" i="1"/>
  <c r="R234" i="1"/>
  <c r="R203" i="1"/>
  <c r="S203" i="1" s="1"/>
  <c r="T203" i="1" s="1"/>
  <c r="R171" i="1"/>
  <c r="S171" i="1"/>
  <c r="T171" i="1"/>
  <c r="R172" i="1"/>
  <c r="S172" i="1"/>
  <c r="T172" i="1"/>
  <c r="R173" i="1"/>
  <c r="T173" i="1" s="1"/>
  <c r="S173" i="1"/>
  <c r="R174" i="1"/>
  <c r="S174" i="1"/>
  <c r="T174" i="1" s="1"/>
  <c r="R175" i="1"/>
  <c r="S175" i="1"/>
  <c r="T175" i="1"/>
  <c r="R176" i="1"/>
  <c r="S176" i="1" s="1"/>
  <c r="R177" i="1"/>
  <c r="S177" i="1" s="1"/>
  <c r="T177" i="1" s="1"/>
  <c r="R178" i="1"/>
  <c r="S178" i="1"/>
  <c r="T178" i="1"/>
  <c r="R179" i="1"/>
  <c r="S179" i="1" s="1"/>
  <c r="T179" i="1" s="1"/>
  <c r="R180" i="1"/>
  <c r="S180" i="1"/>
  <c r="T180" i="1"/>
  <c r="R181" i="1"/>
  <c r="T181" i="1" s="1"/>
  <c r="S181" i="1"/>
  <c r="R182" i="1"/>
  <c r="S182" i="1"/>
  <c r="T182" i="1"/>
  <c r="R183" i="1"/>
  <c r="S183" i="1"/>
  <c r="T183" i="1"/>
  <c r="R184" i="1"/>
  <c r="S184" i="1" s="1"/>
  <c r="R170" i="1"/>
  <c r="R154" i="1"/>
  <c r="S154" i="1" s="1"/>
  <c r="T154" i="1" s="1"/>
  <c r="R136" i="1"/>
  <c r="S136" i="1" s="1"/>
  <c r="R137" i="1"/>
  <c r="T137" i="1" s="1"/>
  <c r="S137" i="1"/>
  <c r="R138" i="1"/>
  <c r="T138" i="1" s="1"/>
  <c r="S138" i="1"/>
  <c r="R139" i="1"/>
  <c r="S139" i="1" s="1"/>
  <c r="R140" i="1"/>
  <c r="S140" i="1" s="1"/>
  <c r="R141" i="1"/>
  <c r="S141" i="1" s="1"/>
  <c r="R142" i="1"/>
  <c r="S142" i="1"/>
  <c r="T142" i="1"/>
  <c r="R143" i="1"/>
  <c r="S143" i="1"/>
  <c r="T143" i="1"/>
  <c r="R144" i="1"/>
  <c r="T144" i="1" s="1"/>
  <c r="S144" i="1"/>
  <c r="R145" i="1"/>
  <c r="T145" i="1" s="1"/>
  <c r="S145" i="1"/>
  <c r="R146" i="1"/>
  <c r="T146" i="1" s="1"/>
  <c r="S146" i="1"/>
  <c r="R147" i="1"/>
  <c r="S147" i="1" s="1"/>
  <c r="R148" i="1"/>
  <c r="S148" i="1" s="1"/>
  <c r="R149" i="1"/>
  <c r="S149" i="1" s="1"/>
  <c r="R150" i="1"/>
  <c r="S150" i="1"/>
  <c r="T150" i="1"/>
  <c r="R151" i="1"/>
  <c r="S151" i="1"/>
  <c r="T151" i="1"/>
  <c r="R112" i="1"/>
  <c r="T112" i="1" s="1"/>
  <c r="S112" i="1"/>
  <c r="R113" i="1"/>
  <c r="S113" i="1"/>
  <c r="T113" i="1"/>
  <c r="R114" i="1"/>
  <c r="T114" i="1" s="1"/>
  <c r="S114" i="1"/>
  <c r="R115" i="1"/>
  <c r="S115" i="1" s="1"/>
  <c r="T115" i="1" s="1"/>
  <c r="R116" i="1"/>
  <c r="S116" i="1"/>
  <c r="T116" i="1" s="1"/>
  <c r="S135" i="1"/>
  <c r="R135" i="1"/>
  <c r="T135" i="1" s="1"/>
  <c r="S119" i="1"/>
  <c r="R119" i="1"/>
  <c r="R111" i="1"/>
  <c r="R95" i="1"/>
  <c r="R57" i="1"/>
  <c r="S57" i="1"/>
  <c r="T57" i="1" s="1"/>
  <c r="R58" i="1"/>
  <c r="S58" i="1"/>
  <c r="T58" i="1" s="1"/>
  <c r="R59" i="1"/>
  <c r="T59" i="1" s="1"/>
  <c r="S59" i="1"/>
  <c r="R60" i="1"/>
  <c r="S60" i="1"/>
  <c r="T60" i="1" s="1"/>
  <c r="R61" i="1"/>
  <c r="S61" i="1" s="1"/>
  <c r="R62" i="1"/>
  <c r="S62" i="1" s="1"/>
  <c r="R63" i="1"/>
  <c r="S63" i="1"/>
  <c r="T63" i="1"/>
  <c r="R64" i="1"/>
  <c r="S64" i="1"/>
  <c r="T64" i="1"/>
  <c r="R65" i="1"/>
  <c r="S65" i="1"/>
  <c r="T65" i="1"/>
  <c r="R66" i="1"/>
  <c r="S66" i="1"/>
  <c r="T66" i="1" s="1"/>
  <c r="R67" i="1"/>
  <c r="T67" i="1" s="1"/>
  <c r="S67" i="1"/>
  <c r="R68" i="1"/>
  <c r="S68" i="1"/>
  <c r="T68" i="1"/>
  <c r="R69" i="1"/>
  <c r="S69" i="1" s="1"/>
  <c r="T69" i="1" s="1"/>
  <c r="R70" i="1"/>
  <c r="S70" i="1" s="1"/>
  <c r="R71" i="1"/>
  <c r="S71" i="1"/>
  <c r="T71" i="1"/>
  <c r="R72" i="1"/>
  <c r="S72" i="1"/>
  <c r="T72" i="1"/>
  <c r="R73" i="1"/>
  <c r="S73" i="1"/>
  <c r="T73" i="1"/>
  <c r="R74" i="1"/>
  <c r="S74" i="1"/>
  <c r="T74" i="1" s="1"/>
  <c r="R75" i="1"/>
  <c r="T75" i="1" s="1"/>
  <c r="S75" i="1"/>
  <c r="R76" i="1"/>
  <c r="S76" i="1"/>
  <c r="T76" i="1"/>
  <c r="R77" i="1"/>
  <c r="S77" i="1" s="1"/>
  <c r="T77" i="1" s="1"/>
  <c r="R78" i="1"/>
  <c r="S78" i="1" s="1"/>
  <c r="R79" i="1"/>
  <c r="S79" i="1"/>
  <c r="T79" i="1"/>
  <c r="R80" i="1"/>
  <c r="S80" i="1"/>
  <c r="T80" i="1"/>
  <c r="R81" i="1"/>
  <c r="S81" i="1"/>
  <c r="T81" i="1"/>
  <c r="R82" i="1"/>
  <c r="S82" i="1"/>
  <c r="T82" i="1"/>
  <c r="R83" i="1"/>
  <c r="T83" i="1" s="1"/>
  <c r="S83" i="1"/>
  <c r="R84" i="1"/>
  <c r="S84" i="1"/>
  <c r="T84" i="1"/>
  <c r="R85" i="1"/>
  <c r="S85" i="1"/>
  <c r="T85" i="1"/>
  <c r="R86" i="1"/>
  <c r="S86" i="1" s="1"/>
  <c r="R87" i="1"/>
  <c r="S87" i="1"/>
  <c r="T87" i="1"/>
  <c r="R88" i="1"/>
  <c r="S88" i="1"/>
  <c r="T88" i="1"/>
  <c r="R89" i="1"/>
  <c r="S89" i="1" s="1"/>
  <c r="T89" i="1" s="1"/>
  <c r="R90" i="1"/>
  <c r="S90" i="1"/>
  <c r="T90" i="1"/>
  <c r="R91" i="1"/>
  <c r="T91" i="1" s="1"/>
  <c r="S91" i="1"/>
  <c r="R92" i="1"/>
  <c r="S92" i="1"/>
  <c r="T92" i="1"/>
  <c r="R56" i="1"/>
  <c r="R15" i="1"/>
  <c r="S15" i="1"/>
  <c r="T15" i="1"/>
  <c r="R16" i="1"/>
  <c r="S16" i="1"/>
  <c r="T16" i="1"/>
  <c r="R17" i="1"/>
  <c r="S17" i="1" s="1"/>
  <c r="R18" i="1"/>
  <c r="S18" i="1"/>
  <c r="T18" i="1"/>
  <c r="R19" i="1"/>
  <c r="S19" i="1"/>
  <c r="T19" i="1"/>
  <c r="R20" i="1"/>
  <c r="S20" i="1"/>
  <c r="T20" i="1"/>
  <c r="R21" i="1"/>
  <c r="S21" i="1"/>
  <c r="T21" i="1"/>
  <c r="R22" i="1"/>
  <c r="T22" i="1" s="1"/>
  <c r="S22" i="1"/>
  <c r="R23" i="1"/>
  <c r="S23" i="1"/>
  <c r="T23" i="1"/>
  <c r="R24" i="1"/>
  <c r="S24" i="1"/>
  <c r="T24" i="1"/>
  <c r="R25" i="1"/>
  <c r="S25" i="1" s="1"/>
  <c r="R26" i="1"/>
  <c r="S26" i="1"/>
  <c r="T26" i="1"/>
  <c r="R27" i="1"/>
  <c r="S27" i="1"/>
  <c r="T27" i="1"/>
  <c r="R28" i="1"/>
  <c r="S28" i="1"/>
  <c r="T28" i="1"/>
  <c r="R29" i="1"/>
  <c r="S29" i="1"/>
  <c r="T29" i="1"/>
  <c r="R30" i="1"/>
  <c r="T30" i="1" s="1"/>
  <c r="S30" i="1"/>
  <c r="R31" i="1"/>
  <c r="S31" i="1"/>
  <c r="T31" i="1"/>
  <c r="R32" i="1"/>
  <c r="S32" i="1"/>
  <c r="T32" i="1"/>
  <c r="R33" i="1"/>
  <c r="S33" i="1" s="1"/>
  <c r="R34" i="1"/>
  <c r="S34" i="1"/>
  <c r="T34" i="1"/>
  <c r="R35" i="1"/>
  <c r="S35" i="1"/>
  <c r="T35" i="1"/>
  <c r="R36" i="1"/>
  <c r="S36" i="1"/>
  <c r="T36" i="1"/>
  <c r="R37" i="1"/>
  <c r="S37" i="1"/>
  <c r="T37" i="1"/>
  <c r="T14" i="1"/>
  <c r="S14" i="1"/>
  <c r="R14" i="1"/>
  <c r="Q301" i="1" l="1"/>
  <c r="R301" i="1" s="1"/>
  <c r="T234" i="1"/>
  <c r="S187" i="1"/>
  <c r="T187" i="1" s="1"/>
  <c r="T119" i="1"/>
  <c r="S284" i="1"/>
  <c r="T284" i="1" s="1"/>
  <c r="S289" i="1"/>
  <c r="T289" i="1" s="1"/>
  <c r="S281" i="1"/>
  <c r="T281" i="1" s="1"/>
  <c r="S265" i="1"/>
  <c r="T265" i="1" s="1"/>
  <c r="T256" i="1"/>
  <c r="S250" i="1"/>
  <c r="T250" i="1" s="1"/>
  <c r="T228" i="1"/>
  <c r="T220" i="1"/>
  <c r="T225" i="1"/>
  <c r="T217" i="1"/>
  <c r="T209" i="1"/>
  <c r="T184" i="1"/>
  <c r="T176" i="1"/>
  <c r="T170" i="1"/>
  <c r="S170" i="1"/>
  <c r="T148" i="1"/>
  <c r="T140" i="1"/>
  <c r="T147" i="1"/>
  <c r="T139" i="1"/>
  <c r="T136" i="1"/>
  <c r="T141" i="1"/>
  <c r="T149" i="1"/>
  <c r="S111" i="1"/>
  <c r="T111" i="1" s="1"/>
  <c r="S95" i="1"/>
  <c r="T95" i="1" s="1"/>
  <c r="T61" i="1"/>
  <c r="T86" i="1"/>
  <c r="T78" i="1"/>
  <c r="T70" i="1"/>
  <c r="T62" i="1"/>
  <c r="S56" i="1"/>
  <c r="T56" i="1" s="1"/>
  <c r="T33" i="1"/>
  <c r="T25" i="1"/>
  <c r="T17" i="1"/>
</calcChain>
</file>

<file path=xl/sharedStrings.xml><?xml version="1.0" encoding="utf-8"?>
<sst xmlns="http://schemas.openxmlformats.org/spreadsheetml/2006/main" count="623" uniqueCount="192">
  <si>
    <t>Release Requests Received</t>
  </si>
  <si>
    <t>Demandes de mainlevées reçues</t>
  </si>
  <si>
    <t>January / janvier 2025</t>
  </si>
  <si>
    <t>Division:</t>
  </si>
  <si>
    <t>Atlantic / Atlantique</t>
  </si>
  <si>
    <t>Paper / papier</t>
  </si>
  <si>
    <t>EDI</t>
  </si>
  <si>
    <t>OGD</t>
  </si>
  <si>
    <t>G7</t>
  </si>
  <si>
    <t>PARS</t>
  </si>
  <si>
    <t>RMD</t>
  </si>
  <si>
    <t>PAFD</t>
  </si>
  <si>
    <t>RFD</t>
  </si>
  <si>
    <t>Wloc</t>
  </si>
  <si>
    <t>Work Location</t>
  </si>
  <si>
    <t>ETA</t>
  </si>
  <si>
    <t>VI</t>
  </si>
  <si>
    <t>Total</t>
  </si>
  <si>
    <t>CSA</t>
  </si>
  <si>
    <t>AMG</t>
  </si>
  <si>
    <t>%</t>
  </si>
  <si>
    <t>ltrav</t>
  </si>
  <si>
    <t>Nom du</t>
  </si>
  <si>
    <t>AERO</t>
  </si>
  <si>
    <t>DDA</t>
  </si>
  <si>
    <t>SEA</t>
  </si>
  <si>
    <t>MDM</t>
  </si>
  <si>
    <t>PRV</t>
  </si>
  <si>
    <t>B3</t>
  </si>
  <si>
    <t>Pap.</t>
  </si>
  <si>
    <t>PAD</t>
  </si>
  <si>
    <t>DCAA</t>
  </si>
  <si>
    <t>MDC</t>
  </si>
  <si>
    <t>HALIFAX</t>
  </si>
  <si>
    <t>CHARLOTTETOWN (HUB)</t>
  </si>
  <si>
    <t>BATHURST</t>
  </si>
  <si>
    <t>ST. CROIX</t>
  </si>
  <si>
    <t>MONCTON (HUB) </t>
  </si>
  <si>
    <t>SAINT JOHN</t>
  </si>
  <si>
    <t>WOODSTOCK ROAD</t>
  </si>
  <si>
    <t>EDMUNDSTON (HUB) </t>
  </si>
  <si>
    <t>ANDOVER</t>
  </si>
  <si>
    <t>CENTREVILLE</t>
  </si>
  <si>
    <t>CLAIR</t>
  </si>
  <si>
    <t>GRAND FALLS</t>
  </si>
  <si>
    <t>ST. LEONARD</t>
  </si>
  <si>
    <t>CAMPOBELLO</t>
  </si>
  <si>
    <t>ST Stephen 3rd Bridg</t>
  </si>
  <si>
    <t>GOOSE BAY</t>
  </si>
  <si>
    <t>ST. JOHN’S (HUB) </t>
  </si>
  <si>
    <t>FORTUNE</t>
  </si>
  <si>
    <t>Total:</t>
  </si>
  <si>
    <t>% National:</t>
  </si>
  <si>
    <t>Québec</t>
  </si>
  <si>
    <t>Herdman</t>
  </si>
  <si>
    <t>DRUMMONDVILLE (HUB)</t>
  </si>
  <si>
    <t>TROUT RIVER</t>
  </si>
  <si>
    <t>WOBURN</t>
  </si>
  <si>
    <t>QUÉBEC (HUB)</t>
  </si>
  <si>
    <t>STANSTEAD (55)</t>
  </si>
  <si>
    <t>ABERCORN</t>
  </si>
  <si>
    <t>ST-JEAN (HUB)</t>
  </si>
  <si>
    <t>VALLEYFIELD</t>
  </si>
  <si>
    <t>Lacolle Route 221</t>
  </si>
  <si>
    <t>ST-ARMAND</t>
  </si>
  <si>
    <t>ARMSTRONG</t>
  </si>
  <si>
    <t>DUNDEE</t>
  </si>
  <si>
    <t>POHÉNÉGAMOOK</t>
  </si>
  <si>
    <t>FRELIGHSBURG</t>
  </si>
  <si>
    <t>HEMMINGFORD</t>
  </si>
  <si>
    <t>HIGHWATER</t>
  </si>
  <si>
    <t>ST-PAMPHILE</t>
  </si>
  <si>
    <t>ST-JUST-DE-BRETENIÈR</t>
  </si>
  <si>
    <t>STE-AURÉLIE</t>
  </si>
  <si>
    <t>Lacolle Route 223</t>
  </si>
  <si>
    <t>RICHMOND</t>
  </si>
  <si>
    <t>LACOLLE: HWY 15 (HUB</t>
  </si>
  <si>
    <t>STANHOPE</t>
  </si>
  <si>
    <t>EAST HEREFORD</t>
  </si>
  <si>
    <t>CHARTIERVILLE</t>
  </si>
  <si>
    <t>EAST PINNACLE</t>
  </si>
  <si>
    <t>MONTRÉAL</t>
  </si>
  <si>
    <t>MTRL INTL ARPT (DORV</t>
  </si>
  <si>
    <t>MTRL INTER TERM WARE</t>
  </si>
  <si>
    <t>MTRL INTL ARPT (MIRA</t>
  </si>
  <si>
    <t>Southern Ontario - GTA / Sud de l'Ontario - RGT</t>
  </si>
  <si>
    <t>OSHAWA</t>
  </si>
  <si>
    <t>BARRIE (HUB)</t>
  </si>
  <si>
    <t>BRAMPTON (HUB)</t>
  </si>
  <si>
    <t>TORONTO</t>
  </si>
  <si>
    <t>TORONTO, INTER SUFF</t>
  </si>
  <si>
    <t>PEARSON INTL ARPT CO</t>
  </si>
  <si>
    <t>Northern Ontario / Nord de l'Ontario</t>
  </si>
  <si>
    <t>BROCKVILLE</t>
  </si>
  <si>
    <t>CORNWALL TRAFFIC OFF</t>
  </si>
  <si>
    <t>KINGSTON</t>
  </si>
  <si>
    <t>PRESCOTT (HUB)</t>
  </si>
  <si>
    <t>SAULT STE. MARIE</t>
  </si>
  <si>
    <t>CFB TRENTON (HUB)</t>
  </si>
  <si>
    <t>LANSDOWNE (1000 Isla</t>
  </si>
  <si>
    <t>THUNDER BAY</t>
  </si>
  <si>
    <t>COBOURG</t>
  </si>
  <si>
    <t>PIGEON RIVER</t>
  </si>
  <si>
    <t>FORT FRANCES BRIDGE</t>
  </si>
  <si>
    <t>MACDONALD-CARTIER IN</t>
  </si>
  <si>
    <t>RAINY RIVER</t>
  </si>
  <si>
    <t>Prairies</t>
  </si>
  <si>
    <t>EMERSON</t>
  </si>
  <si>
    <t>WINNIPEG</t>
  </si>
  <si>
    <t>BOISSEVAIN</t>
  </si>
  <si>
    <t>WINNIPEG INTL AIRPOR</t>
  </si>
  <si>
    <t>NORTH PORTAL</t>
  </si>
  <si>
    <t>REGINA (HUB)</t>
  </si>
  <si>
    <t>SASKATOON (HUB)</t>
  </si>
  <si>
    <t>REGWAY</t>
  </si>
  <si>
    <t>CALGARY</t>
  </si>
  <si>
    <t>EDMONTON</t>
  </si>
  <si>
    <t>LETHBRIDGE</t>
  </si>
  <si>
    <t>COUTTS (HUB)</t>
  </si>
  <si>
    <t>ADEN</t>
  </si>
  <si>
    <t>CARWAY</t>
  </si>
  <si>
    <t>DEL BONITA</t>
  </si>
  <si>
    <t>Pacific / Pacifique</t>
  </si>
  <si>
    <t>CRANBROOK AIRPORT</t>
  </si>
  <si>
    <t>PRINCE RUPERT</t>
  </si>
  <si>
    <t>VANCOUVER COMM OPS W</t>
  </si>
  <si>
    <t>VICTORIA (OPS)</t>
  </si>
  <si>
    <t>PACIFIC HIGHWAY</t>
  </si>
  <si>
    <t>BOUNDARY BAY</t>
  </si>
  <si>
    <t>CASCADE</t>
  </si>
  <si>
    <t>HUNTINGDON</t>
  </si>
  <si>
    <t>KINGSGATE</t>
  </si>
  <si>
    <t>OSOYOOS</t>
  </si>
  <si>
    <t>PRINCE GEORGE (HUB)</t>
  </si>
  <si>
    <t>VAN INTL ARPT COMM O</t>
  </si>
  <si>
    <t>RYKERTS</t>
  </si>
  <si>
    <t>ROOSVILLE</t>
  </si>
  <si>
    <t>NELWAY</t>
  </si>
  <si>
    <t>KELOWNA (HUB)</t>
  </si>
  <si>
    <t>PATERSON</t>
  </si>
  <si>
    <t>WANETA</t>
  </si>
  <si>
    <t>CARSON</t>
  </si>
  <si>
    <t>SIDNEY VICTORIA INTL</t>
  </si>
  <si>
    <t>CAMPBELL RIVER</t>
  </si>
  <si>
    <t>ALDERGROVE</t>
  </si>
  <si>
    <t>P.C.B. Properties Lt</t>
  </si>
  <si>
    <t>BEAVER CREEK</t>
  </si>
  <si>
    <t>FRASER</t>
  </si>
  <si>
    <t>Southern Ontario - Niagara / Fort Erie // Sud de l'Ontario - Niagara / Fort Érié</t>
  </si>
  <si>
    <t>KITCHENER (HUB)</t>
  </si>
  <si>
    <t>FORT ERIE (HUB)</t>
  </si>
  <si>
    <t>GUELPH</t>
  </si>
  <si>
    <t>HAMILTON (HUB)</t>
  </si>
  <si>
    <t>NIAGRA FALLS</t>
  </si>
  <si>
    <t>ST. CATHARINES</t>
  </si>
  <si>
    <t>OAKVILLE</t>
  </si>
  <si>
    <t>WOODSTOCK</t>
  </si>
  <si>
    <t>Southern Ontario - Windsor / St. Clair // Sud de l'Ontario - Windsor/St. Clair</t>
  </si>
  <si>
    <t>LONDON (HUB)</t>
  </si>
  <si>
    <t>SARNIA</t>
  </si>
  <si>
    <t>ST. THOMAS</t>
  </si>
  <si>
    <t>WINDSOR/DETROIT &amp; CD</t>
  </si>
  <si>
    <t>WINDSOR/AMBASSADOR B</t>
  </si>
  <si>
    <t>WINSOR-MAIN OFFICE</t>
  </si>
  <si>
    <t>National Total / Total National</t>
  </si>
  <si>
    <t>SWI</t>
  </si>
  <si>
    <t>IID</t>
  </si>
  <si>
    <t xml:space="preserve">PORT HAWKSBURY </t>
  </si>
  <si>
    <t>SYDNEY</t>
  </si>
  <si>
    <t>PORT ST ANDREWS C/O ST-STEPHEN</t>
  </si>
  <si>
    <t>GILLESPIE PORTAGE</t>
  </si>
  <si>
    <t>CHICOUTIMI</t>
  </si>
  <si>
    <t>SHAWINIGAN</t>
  </si>
  <si>
    <t>SOREL</t>
  </si>
  <si>
    <t>TROIS-RIVIÈRES (HUB)</t>
  </si>
  <si>
    <t>BAIE COMEAU</t>
  </si>
  <si>
    <t>SEPT ILES</t>
  </si>
  <si>
    <t>NANAIMO</t>
  </si>
  <si>
    <t>KAMLOOPS</t>
  </si>
  <si>
    <t>KITIMAT</t>
  </si>
  <si>
    <t>PLEASANT CAMP</t>
  </si>
  <si>
    <t>CORNER BROOK</t>
  </si>
  <si>
    <t>ARGENTIA</t>
  </si>
  <si>
    <t>PETERBOROUGH</t>
  </si>
  <si>
    <t>BRANTFORD</t>
  </si>
  <si>
    <t>STRATFORD</t>
  </si>
  <si>
    <t>CAMBRIDGE</t>
  </si>
  <si>
    <t>PORT COLBORNE</t>
  </si>
  <si>
    <t>BELLEVILLE</t>
  </si>
  <si>
    <t>OTTAWA (HUB)</t>
  </si>
  <si>
    <t>SUDBURY</t>
  </si>
  <si>
    <t>COMMERCIAL HUB-OTTAWA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</si>
</sst>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i/>
      <sz val="14"/>
      <color rgb="FF333399"/>
      <name val="Arial"/>
      <family val="2"/>
    </font>
    <font>
      <b/>
      <sz val="11"/>
      <color theme="1"/>
      <name val="Arial"/>
      <family val="2"/>
    </font>
    <font>
      <b/>
      <i/>
      <sz val="11"/>
      <color rgb="FF333399"/>
      <name val="Arial"/>
      <family val="2"/>
    </font>
    <font>
      <b/>
      <i/>
      <sz val="12"/>
      <color rgb="FF333399"/>
      <name val="Arial"/>
      <family val="2"/>
    </font>
    <font>
      <b/>
      <i/>
      <u/>
      <sz val="11"/>
      <color rgb="FF333399"/>
      <name val="Arial"/>
      <family val="2"/>
    </font>
    <font>
      <b/>
      <sz val="8"/>
      <color theme="1"/>
      <name val="Arial"/>
      <family val="2"/>
    </font>
    <font>
      <b/>
      <i/>
      <sz val="8"/>
      <color rgb="FF333399"/>
      <name val="Arial"/>
      <family val="2"/>
    </font>
    <font>
      <sz val="7"/>
      <color theme="1"/>
      <name val="Arial"/>
      <family val="2"/>
    </font>
    <font>
      <sz val="14"/>
      <color rgb="FF000000"/>
      <name val="Times New Roman"/>
      <family val="1"/>
    </font>
    <font>
      <b/>
      <sz val="7"/>
      <color theme="1"/>
      <name val="Arial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9" fontId="9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10" fontId="9" fillId="0" borderId="0" xfId="0" applyNumberFormat="1" applyFont="1" applyAlignment="1">
      <alignment horizontal="right" vertical="center" wrapText="1"/>
    </xf>
    <xf numFmtId="0" fontId="10" fillId="0" borderId="0" xfId="0" applyFont="1"/>
    <xf numFmtId="0" fontId="8" fillId="0" borderId="0" xfId="0" applyFont="1" applyAlignment="1">
      <alignment vertical="center" wrapText="1"/>
    </xf>
    <xf numFmtId="0" fontId="11" fillId="0" borderId="0" xfId="0" applyFont="1" applyAlignment="1">
      <alignment horizontal="right" vertical="center" wrapText="1"/>
    </xf>
    <xf numFmtId="10" fontId="11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12" fillId="0" borderId="0" xfId="0" applyFont="1"/>
    <xf numFmtId="0" fontId="12" fillId="0" borderId="0" xfId="0" applyFont="1" applyAlignment="1">
      <alignment horizontal="left"/>
    </xf>
    <xf numFmtId="0" fontId="9" fillId="0" borderId="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1"/>
  <sheetViews>
    <sheetView tabSelected="1" workbookViewId="0">
      <selection activeCell="R301" sqref="R301"/>
    </sheetView>
  </sheetViews>
  <sheetFormatPr defaultRowHeight="14.4" x14ac:dyDescent="0.3"/>
  <cols>
    <col min="1" max="1" width="11.109375" customWidth="1"/>
    <col min="2" max="2" width="25.33203125" customWidth="1"/>
  </cols>
  <sheetData>
    <row r="1" spans="1:24" ht="17.399999999999999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7.399999999999999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</row>
    <row r="5" spans="1:24" ht="31.2" x14ac:dyDescent="0.3">
      <c r="A5" s="3" t="s">
        <v>3</v>
      </c>
      <c r="B5" s="4"/>
      <c r="C5" s="5" t="s">
        <v>4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x14ac:dyDescent="0.3">
      <c r="A6" s="22" t="s">
        <v>2</v>
      </c>
      <c r="B6" s="22"/>
      <c r="C6" s="22"/>
    </row>
    <row r="8" spans="1:24" x14ac:dyDescent="0.3">
      <c r="A8" s="9"/>
      <c r="B8" s="9"/>
      <c r="C8" s="10" t="s">
        <v>5</v>
      </c>
      <c r="D8" s="10"/>
      <c r="E8" s="10"/>
      <c r="F8" s="10"/>
      <c r="G8" s="10"/>
      <c r="H8" s="10"/>
      <c r="I8" s="10"/>
      <c r="J8" s="10"/>
      <c r="K8" s="10" t="s">
        <v>6</v>
      </c>
      <c r="L8" s="10"/>
      <c r="M8" s="4"/>
      <c r="N8" s="6" t="s">
        <v>7</v>
      </c>
      <c r="O8" s="6" t="s">
        <v>7</v>
      </c>
      <c r="P8" s="6" t="s">
        <v>8</v>
      </c>
      <c r="Q8" s="6" t="s">
        <v>8</v>
      </c>
      <c r="R8" s="7"/>
      <c r="S8" s="7"/>
      <c r="T8" s="10"/>
      <c r="U8" s="10"/>
      <c r="V8" s="10"/>
      <c r="W8" s="10"/>
    </row>
    <row r="9" spans="1:24" x14ac:dyDescent="0.3">
      <c r="A9" s="9"/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4"/>
      <c r="N9" s="6" t="s">
        <v>9</v>
      </c>
      <c r="O9" s="6" t="s">
        <v>10</v>
      </c>
      <c r="P9" s="6" t="s">
        <v>11</v>
      </c>
      <c r="Q9" s="6" t="s">
        <v>12</v>
      </c>
      <c r="R9" s="11"/>
      <c r="S9" s="11"/>
      <c r="T9" s="10"/>
      <c r="U9" s="10"/>
      <c r="V9" s="10"/>
      <c r="W9" s="10"/>
    </row>
    <row r="10" spans="1:24" x14ac:dyDescent="0.3">
      <c r="A10" s="8" t="s">
        <v>13</v>
      </c>
      <c r="B10" s="8" t="s">
        <v>14</v>
      </c>
      <c r="C10" s="7"/>
      <c r="D10" s="6" t="s">
        <v>15</v>
      </c>
      <c r="E10" s="6" t="s">
        <v>9</v>
      </c>
      <c r="F10" s="6" t="s">
        <v>10</v>
      </c>
      <c r="G10" s="6" t="s">
        <v>16</v>
      </c>
      <c r="H10" s="7"/>
      <c r="I10" s="6" t="s">
        <v>17</v>
      </c>
      <c r="J10" s="6" t="s">
        <v>18</v>
      </c>
      <c r="K10" s="6" t="s">
        <v>165</v>
      </c>
      <c r="L10" s="6" t="s">
        <v>9</v>
      </c>
      <c r="M10" s="6" t="s">
        <v>10</v>
      </c>
      <c r="N10" s="6" t="s">
        <v>19</v>
      </c>
      <c r="O10" s="6" t="s">
        <v>19</v>
      </c>
      <c r="P10" s="6" t="s">
        <v>8</v>
      </c>
      <c r="Q10" s="6" t="s">
        <v>8</v>
      </c>
      <c r="R10" s="6" t="s">
        <v>17</v>
      </c>
      <c r="S10" s="7"/>
      <c r="T10" s="6" t="s">
        <v>20</v>
      </c>
      <c r="U10" s="7"/>
      <c r="V10" s="7"/>
      <c r="W10" s="7"/>
      <c r="X10" s="7"/>
    </row>
    <row r="11" spans="1:24" x14ac:dyDescent="0.3">
      <c r="A11" s="8" t="s">
        <v>21</v>
      </c>
      <c r="B11" s="8" t="s">
        <v>22</v>
      </c>
      <c r="C11" s="6" t="s">
        <v>23</v>
      </c>
      <c r="D11" s="6" t="s">
        <v>24</v>
      </c>
      <c r="E11" s="6" t="s">
        <v>25</v>
      </c>
      <c r="F11" s="6" t="s">
        <v>26</v>
      </c>
      <c r="G11" s="6" t="s">
        <v>27</v>
      </c>
      <c r="H11" s="6" t="s">
        <v>28</v>
      </c>
      <c r="I11" s="6" t="s">
        <v>29</v>
      </c>
      <c r="J11" s="6" t="s">
        <v>30</v>
      </c>
      <c r="K11" s="6" t="s">
        <v>166</v>
      </c>
      <c r="L11" s="6" t="s">
        <v>25</v>
      </c>
      <c r="M11" s="6" t="s">
        <v>26</v>
      </c>
      <c r="N11" s="6" t="s">
        <v>25</v>
      </c>
      <c r="O11" s="6" t="s">
        <v>26</v>
      </c>
      <c r="P11" s="6" t="s">
        <v>31</v>
      </c>
      <c r="Q11" s="6" t="s">
        <v>32</v>
      </c>
      <c r="R11" s="6" t="s">
        <v>6</v>
      </c>
      <c r="S11" s="6" t="s">
        <v>17</v>
      </c>
      <c r="T11" s="6" t="s">
        <v>6</v>
      </c>
      <c r="U11" s="6"/>
      <c r="V11" s="6"/>
      <c r="W11" s="6"/>
      <c r="X11" s="6"/>
    </row>
    <row r="14" spans="1:24" x14ac:dyDescent="0.3">
      <c r="A14" s="12">
        <v>9</v>
      </c>
      <c r="B14" s="12" t="s">
        <v>33</v>
      </c>
      <c r="C14" s="13"/>
      <c r="D14" s="13"/>
      <c r="E14" s="13"/>
      <c r="F14" s="14">
        <v>6</v>
      </c>
      <c r="G14" s="14">
        <v>2</v>
      </c>
      <c r="H14" s="14">
        <v>10</v>
      </c>
      <c r="I14" s="14">
        <v>18</v>
      </c>
      <c r="J14" s="13"/>
      <c r="K14">
        <v>3130</v>
      </c>
      <c r="L14" s="14">
        <v>2</v>
      </c>
      <c r="M14" s="13"/>
      <c r="N14" s="13"/>
      <c r="O14" s="13"/>
      <c r="P14" s="13"/>
      <c r="Q14" s="13"/>
      <c r="R14" s="14">
        <f>SUM(J14:Q14)</f>
        <v>3132</v>
      </c>
      <c r="S14" s="14">
        <f>SUM(I14,R14)</f>
        <v>3150</v>
      </c>
      <c r="T14" s="15">
        <f>R14/S14</f>
        <v>0.99428571428571433</v>
      </c>
      <c r="U14" s="13"/>
      <c r="V14" s="13"/>
      <c r="W14" s="13"/>
      <c r="X14" s="13"/>
    </row>
    <row r="15" spans="1:24" x14ac:dyDescent="0.3">
      <c r="A15" s="12">
        <v>19</v>
      </c>
      <c r="B15" s="12" t="s">
        <v>167</v>
      </c>
      <c r="C15" s="13"/>
      <c r="D15" s="13"/>
      <c r="E15" s="13"/>
      <c r="F15" s="14"/>
      <c r="G15" s="14"/>
      <c r="H15" s="14"/>
      <c r="I15" s="14"/>
      <c r="J15" s="13"/>
      <c r="K15">
        <v>2</v>
      </c>
      <c r="L15" s="14"/>
      <c r="M15" s="13"/>
      <c r="N15" s="13"/>
      <c r="O15" s="13"/>
      <c r="P15" s="13"/>
      <c r="Q15" s="13"/>
      <c r="R15" s="14">
        <f t="shared" ref="R15:R37" si="0">SUM(J15:Q15)</f>
        <v>2</v>
      </c>
      <c r="S15" s="14">
        <f t="shared" ref="S15:S37" si="1">SUM(I15,R15)</f>
        <v>2</v>
      </c>
      <c r="T15" s="15">
        <f t="shared" ref="T15:T37" si="2">R15/S15</f>
        <v>1</v>
      </c>
      <c r="U15" s="13"/>
      <c r="V15" s="13"/>
      <c r="W15" s="13"/>
      <c r="X15" s="13"/>
    </row>
    <row r="16" spans="1:24" x14ac:dyDescent="0.3">
      <c r="A16" s="12">
        <v>21</v>
      </c>
      <c r="B16" s="12" t="s">
        <v>168</v>
      </c>
      <c r="C16" s="13"/>
      <c r="D16" s="13"/>
      <c r="E16" s="13"/>
      <c r="F16" s="14"/>
      <c r="G16" s="14"/>
      <c r="H16" s="14"/>
      <c r="I16" s="14"/>
      <c r="J16" s="13"/>
      <c r="K16">
        <v>4</v>
      </c>
      <c r="L16" s="14"/>
      <c r="M16" s="13"/>
      <c r="N16" s="13"/>
      <c r="O16" s="13"/>
      <c r="P16" s="13"/>
      <c r="Q16" s="13"/>
      <c r="R16" s="14">
        <f t="shared" si="0"/>
        <v>4</v>
      </c>
      <c r="S16" s="14">
        <f t="shared" si="1"/>
        <v>4</v>
      </c>
      <c r="T16" s="15">
        <f t="shared" si="2"/>
        <v>1</v>
      </c>
      <c r="U16" s="13"/>
      <c r="V16" s="13"/>
      <c r="W16" s="13"/>
      <c r="X16" s="13"/>
    </row>
    <row r="17" spans="1:24" x14ac:dyDescent="0.3">
      <c r="A17" s="12">
        <v>101</v>
      </c>
      <c r="B17" s="12" t="s">
        <v>34</v>
      </c>
      <c r="C17" s="13"/>
      <c r="D17" s="13"/>
      <c r="E17" s="13"/>
      <c r="F17" s="14">
        <v>1</v>
      </c>
      <c r="G17" s="13"/>
      <c r="H17" s="14">
        <v>2</v>
      </c>
      <c r="I17" s="14">
        <v>3</v>
      </c>
      <c r="J17" s="13"/>
      <c r="K17" s="14">
        <v>1</v>
      </c>
      <c r="L17" s="13"/>
      <c r="M17" s="13"/>
      <c r="N17" s="13"/>
      <c r="O17" s="13"/>
      <c r="P17" s="13"/>
      <c r="Q17" s="13"/>
      <c r="R17" s="14">
        <f t="shared" si="0"/>
        <v>1</v>
      </c>
      <c r="S17" s="14">
        <f t="shared" si="1"/>
        <v>4</v>
      </c>
      <c r="T17" s="15">
        <f t="shared" si="2"/>
        <v>0.25</v>
      </c>
      <c r="U17" s="13"/>
      <c r="V17" s="13"/>
      <c r="W17" s="13"/>
      <c r="X17" s="13"/>
    </row>
    <row r="18" spans="1:24" x14ac:dyDescent="0.3">
      <c r="A18" s="12">
        <v>201</v>
      </c>
      <c r="B18" s="12" t="s">
        <v>35</v>
      </c>
      <c r="C18" s="13"/>
      <c r="D18" s="13"/>
      <c r="E18" s="13"/>
      <c r="F18" s="13"/>
      <c r="G18" s="13"/>
      <c r="H18" s="14">
        <v>4</v>
      </c>
      <c r="I18" s="14">
        <v>4</v>
      </c>
      <c r="J18" s="13"/>
      <c r="L18" s="13"/>
      <c r="M18" s="13"/>
      <c r="N18" s="13"/>
      <c r="O18" s="13"/>
      <c r="P18" s="13"/>
      <c r="Q18" s="13"/>
      <c r="R18" s="14">
        <f t="shared" si="0"/>
        <v>0</v>
      </c>
      <c r="S18" s="14">
        <f t="shared" si="1"/>
        <v>4</v>
      </c>
      <c r="T18" s="15">
        <f t="shared" si="2"/>
        <v>0</v>
      </c>
      <c r="U18" s="13"/>
      <c r="V18" s="13"/>
      <c r="W18" s="13"/>
      <c r="X18" s="13"/>
    </row>
    <row r="19" spans="1:24" x14ac:dyDescent="0.3">
      <c r="A19" s="12">
        <v>205</v>
      </c>
      <c r="B19" s="12" t="s">
        <v>36</v>
      </c>
      <c r="C19" s="13"/>
      <c r="D19" s="13"/>
      <c r="E19" s="13"/>
      <c r="F19" s="13"/>
      <c r="G19" s="13"/>
      <c r="H19" s="14">
        <v>10</v>
      </c>
      <c r="I19" s="14">
        <v>10</v>
      </c>
      <c r="J19" s="13"/>
      <c r="K19">
        <v>330</v>
      </c>
      <c r="L19" s="13"/>
      <c r="M19" s="13"/>
      <c r="N19" s="13"/>
      <c r="O19" s="13"/>
      <c r="P19" s="13"/>
      <c r="Q19" s="13"/>
      <c r="R19" s="14">
        <f t="shared" si="0"/>
        <v>330</v>
      </c>
      <c r="S19" s="14">
        <f t="shared" si="1"/>
        <v>340</v>
      </c>
      <c r="T19" s="15">
        <f t="shared" si="2"/>
        <v>0.97058823529411764</v>
      </c>
      <c r="U19" s="13"/>
      <c r="V19" s="13"/>
      <c r="W19" s="13"/>
      <c r="X19" s="13"/>
    </row>
    <row r="20" spans="1:24" x14ac:dyDescent="0.3">
      <c r="A20" s="12">
        <v>206</v>
      </c>
      <c r="B20" s="12" t="s">
        <v>37</v>
      </c>
      <c r="C20" s="13"/>
      <c r="D20" s="13"/>
      <c r="E20" s="13"/>
      <c r="F20" s="13"/>
      <c r="G20" s="14">
        <v>6</v>
      </c>
      <c r="H20" s="14">
        <v>2</v>
      </c>
      <c r="I20" s="14">
        <v>8</v>
      </c>
      <c r="J20" s="13"/>
      <c r="K20">
        <v>345</v>
      </c>
      <c r="L20" s="14">
        <v>5</v>
      </c>
      <c r="M20" s="13"/>
      <c r="N20" s="13"/>
      <c r="O20" s="13"/>
      <c r="P20" s="13"/>
      <c r="Q20" s="13"/>
      <c r="R20" s="14">
        <f t="shared" si="0"/>
        <v>350</v>
      </c>
      <c r="S20" s="14">
        <f t="shared" si="1"/>
        <v>358</v>
      </c>
      <c r="T20" s="15">
        <f t="shared" si="2"/>
        <v>0.97765363128491622</v>
      </c>
      <c r="U20" s="13"/>
      <c r="V20" s="13"/>
      <c r="W20" s="13"/>
      <c r="X20" s="13"/>
    </row>
    <row r="21" spans="1:24" ht="19.2" x14ac:dyDescent="0.3">
      <c r="A21" s="25">
        <v>209</v>
      </c>
      <c r="B21" s="25" t="s">
        <v>169</v>
      </c>
      <c r="C21" s="13"/>
      <c r="D21" s="13"/>
      <c r="E21" s="13"/>
      <c r="F21" s="13"/>
      <c r="G21" s="14"/>
      <c r="H21" s="14"/>
      <c r="I21" s="14"/>
      <c r="J21" s="13"/>
      <c r="K21">
        <v>1</v>
      </c>
      <c r="L21" s="14"/>
      <c r="M21" s="13"/>
      <c r="N21" s="13"/>
      <c r="O21" s="13"/>
      <c r="P21" s="13"/>
      <c r="Q21" s="13"/>
      <c r="R21" s="14">
        <f t="shared" si="0"/>
        <v>1</v>
      </c>
      <c r="S21" s="14">
        <f t="shared" si="1"/>
        <v>1</v>
      </c>
      <c r="T21" s="15">
        <f t="shared" si="2"/>
        <v>1</v>
      </c>
      <c r="U21" s="13"/>
      <c r="V21" s="13"/>
      <c r="W21" s="13"/>
      <c r="X21" s="13"/>
    </row>
    <row r="22" spans="1:24" x14ac:dyDescent="0.3">
      <c r="A22" s="12">
        <v>210</v>
      </c>
      <c r="B22" s="12" t="s">
        <v>38</v>
      </c>
      <c r="C22" s="13"/>
      <c r="D22" s="13"/>
      <c r="E22" s="13"/>
      <c r="F22" s="13"/>
      <c r="G22" s="13"/>
      <c r="H22" s="14">
        <v>2</v>
      </c>
      <c r="I22" s="14">
        <v>2</v>
      </c>
      <c r="J22" s="13"/>
      <c r="K22">
        <v>142</v>
      </c>
      <c r="L22" s="14">
        <v>4</v>
      </c>
      <c r="M22" s="13"/>
      <c r="N22" s="13"/>
      <c r="O22" s="13"/>
      <c r="P22" s="13"/>
      <c r="Q22" s="13"/>
      <c r="R22" s="14">
        <f t="shared" si="0"/>
        <v>146</v>
      </c>
      <c r="S22" s="14">
        <f t="shared" si="1"/>
        <v>148</v>
      </c>
      <c r="T22" s="15">
        <f t="shared" si="2"/>
        <v>0.98648648648648651</v>
      </c>
      <c r="U22" s="13"/>
      <c r="V22" s="13"/>
      <c r="W22" s="13"/>
      <c r="X22" s="13"/>
    </row>
    <row r="23" spans="1:24" x14ac:dyDescent="0.3">
      <c r="A23" s="12">
        <v>212</v>
      </c>
      <c r="B23" s="12" t="s">
        <v>39</v>
      </c>
      <c r="C23" s="13"/>
      <c r="D23" s="13"/>
      <c r="E23" s="13"/>
      <c r="F23" s="14">
        <v>14</v>
      </c>
      <c r="G23" s="13"/>
      <c r="H23" s="14">
        <v>68</v>
      </c>
      <c r="I23" s="14">
        <v>82</v>
      </c>
      <c r="J23" s="14">
        <v>10</v>
      </c>
      <c r="K23">
        <v>2803</v>
      </c>
      <c r="L23" s="14">
        <v>42</v>
      </c>
      <c r="M23" s="13"/>
      <c r="N23" s="13"/>
      <c r="O23" s="13"/>
      <c r="P23" s="13"/>
      <c r="Q23" s="13"/>
      <c r="R23" s="14">
        <f t="shared" si="0"/>
        <v>2855</v>
      </c>
      <c r="S23" s="14">
        <f t="shared" si="1"/>
        <v>2937</v>
      </c>
      <c r="T23" s="15">
        <f t="shared" si="2"/>
        <v>0.97208035410282601</v>
      </c>
      <c r="U23" s="13"/>
      <c r="V23" s="13"/>
      <c r="W23" s="13"/>
      <c r="X23" s="13"/>
    </row>
    <row r="24" spans="1:24" x14ac:dyDescent="0.3">
      <c r="A24" s="12">
        <v>213</v>
      </c>
      <c r="B24" s="12" t="s">
        <v>40</v>
      </c>
      <c r="C24" s="13"/>
      <c r="D24" s="13"/>
      <c r="E24" s="13"/>
      <c r="F24" s="13"/>
      <c r="G24" s="13"/>
      <c r="H24" s="14">
        <v>42</v>
      </c>
      <c r="I24" s="14">
        <v>42</v>
      </c>
      <c r="J24" s="13"/>
      <c r="K24">
        <v>817</v>
      </c>
      <c r="L24" s="14">
        <v>1</v>
      </c>
      <c r="M24" s="13"/>
      <c r="N24" s="13"/>
      <c r="O24" s="13"/>
      <c r="P24" s="13"/>
      <c r="Q24" s="13"/>
      <c r="R24" s="14">
        <f t="shared" si="0"/>
        <v>818</v>
      </c>
      <c r="S24" s="14">
        <f t="shared" si="1"/>
        <v>860</v>
      </c>
      <c r="T24" s="15">
        <f t="shared" si="2"/>
        <v>0.9511627906976744</v>
      </c>
      <c r="U24" s="13"/>
      <c r="V24" s="13"/>
      <c r="W24" s="13"/>
      <c r="X24" s="13"/>
    </row>
    <row r="25" spans="1:24" x14ac:dyDescent="0.3">
      <c r="A25" s="12">
        <v>214</v>
      </c>
      <c r="B25" s="12" t="s">
        <v>41</v>
      </c>
      <c r="C25" s="13"/>
      <c r="D25" s="13"/>
      <c r="E25" s="13"/>
      <c r="F25" s="13"/>
      <c r="G25" s="13"/>
      <c r="H25" s="14">
        <v>13</v>
      </c>
      <c r="I25" s="14">
        <v>13</v>
      </c>
      <c r="J25" s="13"/>
      <c r="K25">
        <v>70</v>
      </c>
      <c r="L25" s="13"/>
      <c r="M25" s="13"/>
      <c r="N25" s="13"/>
      <c r="O25" s="13"/>
      <c r="P25" s="13"/>
      <c r="Q25" s="13"/>
      <c r="R25" s="14">
        <f t="shared" si="0"/>
        <v>70</v>
      </c>
      <c r="S25" s="14">
        <f t="shared" si="1"/>
        <v>83</v>
      </c>
      <c r="T25" s="15">
        <f t="shared" si="2"/>
        <v>0.84337349397590367</v>
      </c>
      <c r="U25" s="13"/>
      <c r="V25" s="13"/>
      <c r="W25" s="13"/>
      <c r="X25" s="13"/>
    </row>
    <row r="26" spans="1:24" x14ac:dyDescent="0.3">
      <c r="A26" s="12">
        <v>215</v>
      </c>
      <c r="B26" s="12" t="s">
        <v>42</v>
      </c>
      <c r="C26" s="13"/>
      <c r="D26" s="13"/>
      <c r="E26" s="13"/>
      <c r="F26" s="13"/>
      <c r="G26" s="13"/>
      <c r="H26" s="14">
        <v>35</v>
      </c>
      <c r="I26" s="14">
        <v>35</v>
      </c>
      <c r="J26" s="13"/>
      <c r="K26">
        <v>130</v>
      </c>
      <c r="L26" s="13"/>
      <c r="M26" s="13"/>
      <c r="N26" s="13"/>
      <c r="O26" s="13"/>
      <c r="P26" s="13"/>
      <c r="Q26" s="13"/>
      <c r="R26" s="14">
        <f t="shared" si="0"/>
        <v>130</v>
      </c>
      <c r="S26" s="14">
        <f t="shared" si="1"/>
        <v>165</v>
      </c>
      <c r="T26" s="15">
        <f t="shared" si="2"/>
        <v>0.78787878787878785</v>
      </c>
      <c r="U26" s="13"/>
      <c r="V26" s="13"/>
      <c r="W26" s="13"/>
      <c r="X26" s="13"/>
    </row>
    <row r="27" spans="1:24" x14ac:dyDescent="0.3">
      <c r="A27" s="12">
        <v>216</v>
      </c>
      <c r="B27" s="12" t="s">
        <v>43</v>
      </c>
      <c r="C27" s="13"/>
      <c r="D27" s="13"/>
      <c r="E27" s="13"/>
      <c r="F27" s="13"/>
      <c r="G27" s="13"/>
      <c r="H27" s="14">
        <v>14</v>
      </c>
      <c r="I27" s="14">
        <v>14</v>
      </c>
      <c r="J27" s="13"/>
      <c r="K27">
        <v>299</v>
      </c>
      <c r="L27" s="13"/>
      <c r="M27" s="13"/>
      <c r="N27" s="13"/>
      <c r="O27" s="13"/>
      <c r="P27" s="13"/>
      <c r="Q27" s="13"/>
      <c r="R27" s="14">
        <f t="shared" si="0"/>
        <v>299</v>
      </c>
      <c r="S27" s="14">
        <f t="shared" si="1"/>
        <v>313</v>
      </c>
      <c r="T27" s="15">
        <f t="shared" si="2"/>
        <v>0.95527156549520764</v>
      </c>
      <c r="U27" s="13"/>
      <c r="V27" s="13"/>
      <c r="W27" s="13"/>
      <c r="X27" s="13"/>
    </row>
    <row r="28" spans="1:24" x14ac:dyDescent="0.3">
      <c r="A28" s="12">
        <v>217</v>
      </c>
      <c r="B28" s="12" t="s">
        <v>44</v>
      </c>
      <c r="C28" s="13"/>
      <c r="D28" s="13"/>
      <c r="E28" s="13"/>
      <c r="F28" s="13"/>
      <c r="G28" s="13"/>
      <c r="H28" s="14">
        <v>43</v>
      </c>
      <c r="I28" s="14">
        <v>43</v>
      </c>
      <c r="J28" s="13"/>
      <c r="K28">
        <v>19</v>
      </c>
      <c r="L28" s="13"/>
      <c r="M28" s="13"/>
      <c r="N28" s="13"/>
      <c r="O28" s="13"/>
      <c r="P28" s="13"/>
      <c r="Q28" s="13"/>
      <c r="R28" s="14">
        <f t="shared" si="0"/>
        <v>19</v>
      </c>
      <c r="S28" s="14">
        <f t="shared" si="1"/>
        <v>62</v>
      </c>
      <c r="T28" s="15">
        <f t="shared" si="2"/>
        <v>0.30645161290322581</v>
      </c>
      <c r="U28" s="13"/>
      <c r="V28" s="13"/>
      <c r="W28" s="13"/>
      <c r="X28" s="13"/>
    </row>
    <row r="29" spans="1:24" x14ac:dyDescent="0.3">
      <c r="A29" s="12">
        <v>218</v>
      </c>
      <c r="B29" s="12" t="s">
        <v>45</v>
      </c>
      <c r="C29" s="13"/>
      <c r="D29" s="13"/>
      <c r="E29" s="13"/>
      <c r="F29" s="13"/>
      <c r="G29" s="13"/>
      <c r="H29" s="14">
        <v>10</v>
      </c>
      <c r="I29" s="14">
        <v>10</v>
      </c>
      <c r="J29" s="14">
        <v>4</v>
      </c>
      <c r="K29">
        <v>277</v>
      </c>
      <c r="L29" s="13"/>
      <c r="M29" s="13"/>
      <c r="N29" s="13"/>
      <c r="O29" s="13"/>
      <c r="P29" s="13"/>
      <c r="Q29" s="13"/>
      <c r="R29" s="14">
        <f t="shared" si="0"/>
        <v>281</v>
      </c>
      <c r="S29" s="14">
        <f t="shared" si="1"/>
        <v>291</v>
      </c>
      <c r="T29" s="15">
        <f t="shared" si="2"/>
        <v>0.96563573883161513</v>
      </c>
      <c r="U29" s="13"/>
      <c r="V29" s="13"/>
      <c r="W29" s="13"/>
      <c r="X29" s="13"/>
    </row>
    <row r="30" spans="1:24" x14ac:dyDescent="0.3">
      <c r="A30" s="12">
        <v>219</v>
      </c>
      <c r="B30" s="12" t="s">
        <v>170</v>
      </c>
      <c r="C30" s="13"/>
      <c r="D30" s="13"/>
      <c r="E30" s="13"/>
      <c r="F30" s="13"/>
      <c r="G30" s="13"/>
      <c r="H30" s="14"/>
      <c r="I30" s="14"/>
      <c r="J30" s="14"/>
      <c r="K30">
        <v>9</v>
      </c>
      <c r="L30" s="13"/>
      <c r="M30" s="13"/>
      <c r="N30" s="13"/>
      <c r="O30" s="13"/>
      <c r="P30" s="13"/>
      <c r="Q30" s="13"/>
      <c r="R30" s="14">
        <f t="shared" si="0"/>
        <v>9</v>
      </c>
      <c r="S30" s="14">
        <f t="shared" si="1"/>
        <v>9</v>
      </c>
      <c r="T30" s="15">
        <f t="shared" si="2"/>
        <v>1</v>
      </c>
      <c r="U30" s="13"/>
      <c r="V30" s="13"/>
      <c r="W30" s="13"/>
      <c r="X30" s="13"/>
    </row>
    <row r="31" spans="1:24" x14ac:dyDescent="0.3">
      <c r="A31" s="12">
        <v>225</v>
      </c>
      <c r="B31" s="12" t="s">
        <v>46</v>
      </c>
      <c r="C31" s="13"/>
      <c r="D31" s="13"/>
      <c r="E31" s="13"/>
      <c r="F31" s="13"/>
      <c r="G31" s="13"/>
      <c r="H31" s="14">
        <v>48</v>
      </c>
      <c r="I31" s="14">
        <v>48</v>
      </c>
      <c r="J31" s="13"/>
      <c r="L31" s="13"/>
      <c r="M31" s="13"/>
      <c r="N31" s="13"/>
      <c r="O31" s="13"/>
      <c r="P31" s="13"/>
      <c r="Q31" s="13"/>
      <c r="R31" s="14">
        <f t="shared" si="0"/>
        <v>0</v>
      </c>
      <c r="S31" s="14">
        <f t="shared" si="1"/>
        <v>48</v>
      </c>
      <c r="T31" s="15">
        <f t="shared" si="2"/>
        <v>0</v>
      </c>
      <c r="U31" s="13"/>
      <c r="V31" s="13"/>
      <c r="W31" s="13"/>
      <c r="X31" s="13"/>
    </row>
    <row r="32" spans="1:24" x14ac:dyDescent="0.3">
      <c r="A32" s="12">
        <v>231</v>
      </c>
      <c r="B32" s="12" t="s">
        <v>47</v>
      </c>
      <c r="C32" s="13"/>
      <c r="D32" s="13"/>
      <c r="E32" s="14">
        <v>1</v>
      </c>
      <c r="F32" s="14">
        <v>10</v>
      </c>
      <c r="G32" s="14">
        <v>8</v>
      </c>
      <c r="H32" s="14">
        <v>38</v>
      </c>
      <c r="I32" s="14">
        <v>57</v>
      </c>
      <c r="J32" s="13"/>
      <c r="K32">
        <v>6271</v>
      </c>
      <c r="L32" s="14">
        <v>64</v>
      </c>
      <c r="M32" s="13"/>
      <c r="N32" s="13"/>
      <c r="O32" s="13"/>
      <c r="P32" s="13"/>
      <c r="Q32" s="13"/>
      <c r="R32" s="14">
        <f t="shared" si="0"/>
        <v>6335</v>
      </c>
      <c r="S32" s="14">
        <f t="shared" si="1"/>
        <v>6392</v>
      </c>
      <c r="T32" s="15">
        <f t="shared" si="2"/>
        <v>0.99108260325406761</v>
      </c>
      <c r="U32" s="13"/>
      <c r="V32" s="13"/>
      <c r="W32" s="13"/>
      <c r="X32" s="13"/>
    </row>
    <row r="33" spans="1:24" x14ac:dyDescent="0.3">
      <c r="A33" s="12">
        <v>911</v>
      </c>
      <c r="B33" s="12" t="s">
        <v>181</v>
      </c>
      <c r="C33" s="13"/>
      <c r="D33" s="13"/>
      <c r="E33" s="14"/>
      <c r="F33" s="14"/>
      <c r="G33" s="14"/>
      <c r="H33" s="14"/>
      <c r="I33" s="14"/>
      <c r="J33" s="13"/>
      <c r="K33">
        <v>2</v>
      </c>
      <c r="L33" s="14"/>
      <c r="M33" s="13"/>
      <c r="N33" s="13"/>
      <c r="O33" s="13"/>
      <c r="P33" s="13"/>
      <c r="Q33" s="13"/>
      <c r="R33" s="14">
        <f t="shared" si="0"/>
        <v>2</v>
      </c>
      <c r="S33" s="14">
        <f t="shared" si="1"/>
        <v>2</v>
      </c>
      <c r="T33" s="15">
        <f t="shared" si="2"/>
        <v>1</v>
      </c>
      <c r="U33" s="13"/>
      <c r="V33" s="13"/>
      <c r="W33" s="13"/>
      <c r="X33" s="13"/>
    </row>
    <row r="34" spans="1:24" x14ac:dyDescent="0.3">
      <c r="A34" s="12">
        <v>913</v>
      </c>
      <c r="B34" s="12" t="s">
        <v>48</v>
      </c>
      <c r="C34" s="13"/>
      <c r="D34" s="13"/>
      <c r="E34" s="13"/>
      <c r="F34" s="13"/>
      <c r="G34" s="13"/>
      <c r="H34" s="14">
        <v>11</v>
      </c>
      <c r="I34" s="14">
        <v>11</v>
      </c>
      <c r="J34" s="13"/>
      <c r="K34">
        <v>1</v>
      </c>
      <c r="L34" s="13"/>
      <c r="M34" s="13"/>
      <c r="N34" s="13"/>
      <c r="O34" s="13"/>
      <c r="P34" s="13"/>
      <c r="Q34" s="13"/>
      <c r="R34" s="14">
        <f t="shared" si="0"/>
        <v>1</v>
      </c>
      <c r="S34" s="14">
        <f t="shared" si="1"/>
        <v>12</v>
      </c>
      <c r="T34" s="15">
        <f t="shared" si="2"/>
        <v>8.3333333333333329E-2</v>
      </c>
      <c r="U34" s="13"/>
      <c r="V34" s="13"/>
      <c r="W34" s="13"/>
      <c r="X34" s="13"/>
    </row>
    <row r="35" spans="1:24" x14ac:dyDescent="0.3">
      <c r="A35" s="12">
        <v>914</v>
      </c>
      <c r="B35" s="12" t="s">
        <v>49</v>
      </c>
      <c r="C35" s="13"/>
      <c r="D35" s="13"/>
      <c r="E35" s="13"/>
      <c r="F35" s="13"/>
      <c r="G35" s="13"/>
      <c r="H35" s="14">
        <v>4</v>
      </c>
      <c r="I35" s="14">
        <v>4</v>
      </c>
      <c r="J35" s="13"/>
      <c r="K35">
        <v>95</v>
      </c>
      <c r="L35" s="13"/>
      <c r="M35" s="13"/>
      <c r="N35" s="13"/>
      <c r="O35" s="13"/>
      <c r="P35" s="13"/>
      <c r="Q35" s="13"/>
      <c r="R35" s="14">
        <f t="shared" si="0"/>
        <v>95</v>
      </c>
      <c r="S35" s="14">
        <f t="shared" si="1"/>
        <v>99</v>
      </c>
      <c r="T35" s="15">
        <f t="shared" si="2"/>
        <v>0.95959595959595956</v>
      </c>
      <c r="U35" s="13"/>
      <c r="V35" s="13"/>
      <c r="W35" s="13"/>
      <c r="X35" s="13"/>
    </row>
    <row r="36" spans="1:24" x14ac:dyDescent="0.3">
      <c r="A36" s="12">
        <v>919</v>
      </c>
      <c r="B36" s="12" t="s">
        <v>50</v>
      </c>
      <c r="C36" s="13"/>
      <c r="D36" s="13"/>
      <c r="E36" s="13"/>
      <c r="F36" s="13"/>
      <c r="G36" s="13"/>
      <c r="H36" s="14">
        <v>4</v>
      </c>
      <c r="I36" s="14">
        <v>4</v>
      </c>
      <c r="J36" s="13"/>
      <c r="L36" s="13"/>
      <c r="M36" s="13"/>
      <c r="N36" s="13"/>
      <c r="O36" s="13"/>
      <c r="P36" s="13"/>
      <c r="Q36" s="13"/>
      <c r="R36" s="14">
        <f t="shared" si="0"/>
        <v>0</v>
      </c>
      <c r="S36" s="14">
        <f t="shared" si="1"/>
        <v>4</v>
      </c>
      <c r="T36" s="15">
        <f t="shared" si="2"/>
        <v>0</v>
      </c>
      <c r="U36" s="13"/>
      <c r="V36" s="13"/>
      <c r="W36" s="13"/>
      <c r="X36" s="13"/>
    </row>
    <row r="37" spans="1:24" x14ac:dyDescent="0.3">
      <c r="A37" s="12">
        <v>921</v>
      </c>
      <c r="B37" s="12" t="s">
        <v>182</v>
      </c>
      <c r="C37" s="13"/>
      <c r="D37" s="13"/>
      <c r="E37" s="13"/>
      <c r="F37" s="13"/>
      <c r="G37" s="13"/>
      <c r="H37" s="14"/>
      <c r="I37" s="14"/>
      <c r="J37" s="13"/>
      <c r="K37">
        <v>76</v>
      </c>
      <c r="L37" s="13"/>
      <c r="M37" s="13"/>
      <c r="N37" s="13"/>
      <c r="O37" s="13"/>
      <c r="P37" s="13"/>
      <c r="Q37" s="13"/>
      <c r="R37" s="14">
        <f t="shared" si="0"/>
        <v>76</v>
      </c>
      <c r="S37" s="14">
        <f t="shared" si="1"/>
        <v>76</v>
      </c>
      <c r="T37" s="15">
        <f t="shared" si="2"/>
        <v>1</v>
      </c>
      <c r="U37" s="13"/>
      <c r="V37" s="13"/>
      <c r="W37" s="13"/>
      <c r="X37" s="13"/>
    </row>
    <row r="40" spans="1:24" x14ac:dyDescent="0.3">
      <c r="A40" s="13"/>
      <c r="B40" s="16" t="s">
        <v>51</v>
      </c>
      <c r="C40" s="13"/>
      <c r="D40" s="13"/>
      <c r="E40" s="14">
        <v>1</v>
      </c>
      <c r="F40" s="14">
        <v>31</v>
      </c>
      <c r="G40" s="14">
        <v>16</v>
      </c>
      <c r="H40" s="14">
        <v>360</v>
      </c>
      <c r="I40" s="14">
        <v>408</v>
      </c>
      <c r="J40" s="14">
        <v>14</v>
      </c>
      <c r="K40">
        <f>SUM(K14:K37)</f>
        <v>14824</v>
      </c>
      <c r="L40" s="14">
        <v>118</v>
      </c>
      <c r="M40" s="13"/>
      <c r="N40" s="13"/>
      <c r="O40" s="13"/>
      <c r="P40" s="13"/>
      <c r="Q40" s="13"/>
      <c r="R40" s="14">
        <f t="shared" ref="R40" si="3">SUM(J40:Q40)</f>
        <v>14956</v>
      </c>
      <c r="S40" s="14">
        <f t="shared" ref="S40" si="4">SUM(I40,R40)</f>
        <v>15364</v>
      </c>
      <c r="T40" s="15">
        <f t="shared" ref="T40" si="5">R40/S40</f>
        <v>0.97344441551679251</v>
      </c>
      <c r="U40" s="13"/>
      <c r="V40" s="15"/>
      <c r="W40" s="13"/>
      <c r="X40" s="13"/>
    </row>
    <row r="41" spans="1:24" x14ac:dyDescent="0.3">
      <c r="A41" s="13"/>
      <c r="B41" s="16" t="s">
        <v>52</v>
      </c>
      <c r="C41" s="15">
        <v>0</v>
      </c>
      <c r="D41" s="15">
        <v>0</v>
      </c>
      <c r="E41" s="15">
        <v>0.01</v>
      </c>
      <c r="F41" s="17">
        <v>5.0000000000000001E-3</v>
      </c>
      <c r="G41" s="15">
        <v>0.02</v>
      </c>
      <c r="H41" s="17">
        <v>3.3000000000000002E-2</v>
      </c>
      <c r="I41" s="17">
        <v>1.7000000000000001E-2</v>
      </c>
      <c r="J41" s="15">
        <v>0</v>
      </c>
      <c r="K41" s="17">
        <f>K40/$I$301</f>
        <v>5.6703623730298223E-3</v>
      </c>
      <c r="L41" s="15">
        <v>0.01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7">
        <f>R40/$P$301</f>
        <v>5.6254452474466211E-3</v>
      </c>
      <c r="S41" s="17">
        <f>S40/$Q$301</f>
        <v>5.7261204490405473E-3</v>
      </c>
      <c r="T41" s="13"/>
      <c r="U41" s="15"/>
      <c r="V41" s="13"/>
      <c r="W41" s="13"/>
      <c r="X41" s="13"/>
    </row>
    <row r="43" spans="1:24" ht="17.399999999999999" customHeight="1" x14ac:dyDescent="0.3">
      <c r="A43" s="1" t="s">
        <v>0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7.399999999999999" customHeight="1" x14ac:dyDescent="0.3">
      <c r="A44" s="1" t="s">
        <v>1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2"/>
      <c r="W44" s="2"/>
      <c r="X44" s="2"/>
    </row>
    <row r="47" spans="1:24" ht="31.2" x14ac:dyDescent="0.3">
      <c r="A47" s="3" t="s">
        <v>3</v>
      </c>
      <c r="B47" s="4"/>
      <c r="C47" s="5" t="s">
        <v>53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x14ac:dyDescent="0.3">
      <c r="A48" s="22" t="s">
        <v>2</v>
      </c>
      <c r="B48" s="22"/>
      <c r="C48" s="22"/>
    </row>
    <row r="50" spans="1:24" x14ac:dyDescent="0.3">
      <c r="A50" s="9"/>
      <c r="B50" s="9"/>
      <c r="C50" s="10" t="s">
        <v>5</v>
      </c>
      <c r="D50" s="10"/>
      <c r="E50" s="10"/>
      <c r="F50" s="10"/>
      <c r="G50" s="10"/>
      <c r="H50" s="10"/>
      <c r="I50" s="10"/>
      <c r="J50" s="10"/>
      <c r="K50" s="10" t="s">
        <v>6</v>
      </c>
      <c r="L50" s="10"/>
      <c r="M50" s="4"/>
      <c r="N50" s="6" t="s">
        <v>7</v>
      </c>
      <c r="O50" s="6" t="s">
        <v>7</v>
      </c>
      <c r="P50" s="6" t="s">
        <v>8</v>
      </c>
      <c r="Q50" s="6" t="s">
        <v>8</v>
      </c>
      <c r="R50" s="7"/>
      <c r="S50" s="7"/>
      <c r="T50" s="10"/>
      <c r="U50" s="10"/>
      <c r="V50" s="10"/>
      <c r="W50" s="10"/>
    </row>
    <row r="51" spans="1:24" x14ac:dyDescent="0.3">
      <c r="A51" s="9"/>
      <c r="B51" s="9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4"/>
      <c r="N51" s="6" t="s">
        <v>9</v>
      </c>
      <c r="O51" s="6" t="s">
        <v>10</v>
      </c>
      <c r="P51" s="6" t="s">
        <v>11</v>
      </c>
      <c r="Q51" s="6" t="s">
        <v>12</v>
      </c>
      <c r="R51" s="11"/>
      <c r="S51" s="11"/>
      <c r="T51" s="10"/>
      <c r="U51" s="10"/>
      <c r="V51" s="10"/>
      <c r="W51" s="10"/>
    </row>
    <row r="52" spans="1:24" x14ac:dyDescent="0.3">
      <c r="A52" s="8" t="s">
        <v>13</v>
      </c>
      <c r="B52" s="8" t="s">
        <v>14</v>
      </c>
      <c r="C52" s="7"/>
      <c r="D52" s="6" t="s">
        <v>15</v>
      </c>
      <c r="E52" s="6" t="s">
        <v>9</v>
      </c>
      <c r="F52" s="6" t="s">
        <v>10</v>
      </c>
      <c r="G52" s="6" t="s">
        <v>16</v>
      </c>
      <c r="H52" s="7"/>
      <c r="I52" s="6" t="s">
        <v>17</v>
      </c>
      <c r="J52" s="6" t="s">
        <v>18</v>
      </c>
      <c r="K52" s="6" t="s">
        <v>165</v>
      </c>
      <c r="L52" s="6" t="s">
        <v>9</v>
      </c>
      <c r="M52" s="6" t="s">
        <v>10</v>
      </c>
      <c r="N52" s="6" t="s">
        <v>19</v>
      </c>
      <c r="O52" s="6" t="s">
        <v>19</v>
      </c>
      <c r="P52" s="6" t="s">
        <v>8</v>
      </c>
      <c r="Q52" s="6" t="s">
        <v>8</v>
      </c>
      <c r="R52" s="6" t="s">
        <v>17</v>
      </c>
      <c r="S52" s="7"/>
      <c r="T52" s="6" t="s">
        <v>20</v>
      </c>
      <c r="U52" s="7"/>
      <c r="V52" s="7"/>
      <c r="W52" s="7"/>
      <c r="X52" s="7"/>
    </row>
    <row r="53" spans="1:24" x14ac:dyDescent="0.3">
      <c r="A53" s="8" t="s">
        <v>21</v>
      </c>
      <c r="B53" s="8" t="s">
        <v>22</v>
      </c>
      <c r="C53" s="6" t="s">
        <v>23</v>
      </c>
      <c r="D53" s="6" t="s">
        <v>24</v>
      </c>
      <c r="E53" s="6" t="s">
        <v>25</v>
      </c>
      <c r="F53" s="6" t="s">
        <v>26</v>
      </c>
      <c r="G53" s="6" t="s">
        <v>27</v>
      </c>
      <c r="H53" s="6" t="s">
        <v>28</v>
      </c>
      <c r="I53" s="6" t="s">
        <v>29</v>
      </c>
      <c r="J53" s="6" t="s">
        <v>30</v>
      </c>
      <c r="K53" s="6" t="s">
        <v>166</v>
      </c>
      <c r="L53" s="6" t="s">
        <v>25</v>
      </c>
      <c r="M53" s="6" t="s">
        <v>26</v>
      </c>
      <c r="N53" s="6" t="s">
        <v>25</v>
      </c>
      <c r="O53" s="6" t="s">
        <v>26</v>
      </c>
      <c r="P53" s="6" t="s">
        <v>31</v>
      </c>
      <c r="Q53" s="6" t="s">
        <v>32</v>
      </c>
      <c r="R53" s="6" t="s">
        <v>6</v>
      </c>
      <c r="S53" s="6" t="s">
        <v>17</v>
      </c>
      <c r="T53" s="6" t="s">
        <v>6</v>
      </c>
      <c r="U53" s="6"/>
      <c r="V53" s="6"/>
      <c r="W53" s="6"/>
      <c r="X53" s="6"/>
    </row>
    <row r="56" spans="1:24" x14ac:dyDescent="0.3">
      <c r="A56" s="24">
        <v>301</v>
      </c>
      <c r="B56" s="23" t="s">
        <v>171</v>
      </c>
      <c r="K56">
        <v>21</v>
      </c>
      <c r="R56" s="14">
        <f t="shared" ref="R56" si="6">SUM(J56:Q56)</f>
        <v>21</v>
      </c>
      <c r="S56" s="14">
        <f t="shared" ref="S56" si="7">SUM(I56,R56)</f>
        <v>21</v>
      </c>
      <c r="T56" s="15">
        <f t="shared" ref="T56" si="8">R56/S56</f>
        <v>1</v>
      </c>
    </row>
    <row r="57" spans="1:24" x14ac:dyDescent="0.3">
      <c r="A57" s="12">
        <v>302</v>
      </c>
      <c r="B57" s="12" t="s">
        <v>54</v>
      </c>
      <c r="C57" s="13"/>
      <c r="D57" s="13"/>
      <c r="E57" s="13"/>
      <c r="F57" s="13"/>
      <c r="G57" s="13"/>
      <c r="H57" s="14">
        <v>12</v>
      </c>
      <c r="I57" s="14">
        <v>12</v>
      </c>
      <c r="J57" s="14">
        <v>2</v>
      </c>
      <c r="K57">
        <v>81</v>
      </c>
      <c r="L57" s="13"/>
      <c r="M57" s="13"/>
      <c r="N57" s="13"/>
      <c r="O57" s="13"/>
      <c r="P57" s="13"/>
      <c r="Q57" s="13"/>
      <c r="R57" s="14">
        <f t="shared" ref="R57:R92" si="9">SUM(J57:Q57)</f>
        <v>83</v>
      </c>
      <c r="S57" s="14">
        <f t="shared" ref="S57:S92" si="10">SUM(I57,R57)</f>
        <v>95</v>
      </c>
      <c r="T57" s="15">
        <f t="shared" ref="T57:T92" si="11">R57/S57</f>
        <v>0.87368421052631584</v>
      </c>
      <c r="U57" s="14"/>
      <c r="V57" s="15"/>
      <c r="W57" s="13"/>
      <c r="X57" s="13"/>
    </row>
    <row r="58" spans="1:24" x14ac:dyDescent="0.3">
      <c r="A58" s="12">
        <v>303</v>
      </c>
      <c r="B58" s="12" t="s">
        <v>55</v>
      </c>
      <c r="C58" s="13"/>
      <c r="D58" s="13"/>
      <c r="E58" s="13"/>
      <c r="F58" s="13"/>
      <c r="G58" s="13"/>
      <c r="H58" s="14">
        <v>1</v>
      </c>
      <c r="I58" s="14">
        <v>1</v>
      </c>
      <c r="J58" s="13"/>
      <c r="K58">
        <v>17</v>
      </c>
      <c r="L58" s="13"/>
      <c r="M58" s="13"/>
      <c r="N58" s="13"/>
      <c r="O58" s="13"/>
      <c r="P58" s="13"/>
      <c r="Q58" s="13"/>
      <c r="R58" s="14">
        <f t="shared" si="9"/>
        <v>17</v>
      </c>
      <c r="S58" s="14">
        <f t="shared" si="10"/>
        <v>18</v>
      </c>
      <c r="T58" s="15">
        <f t="shared" si="11"/>
        <v>0.94444444444444442</v>
      </c>
      <c r="U58" s="13"/>
      <c r="V58" s="13"/>
      <c r="W58" s="13"/>
      <c r="X58" s="13"/>
    </row>
    <row r="59" spans="1:24" x14ac:dyDescent="0.3">
      <c r="A59" s="12">
        <v>307</v>
      </c>
      <c r="B59" s="12" t="s">
        <v>56</v>
      </c>
      <c r="C59" s="13"/>
      <c r="D59" s="13"/>
      <c r="E59" s="13"/>
      <c r="F59" s="13"/>
      <c r="G59" s="13"/>
      <c r="H59" s="14">
        <v>42</v>
      </c>
      <c r="I59" s="14">
        <v>42</v>
      </c>
      <c r="J59" s="14">
        <v>13</v>
      </c>
      <c r="K59">
        <v>10</v>
      </c>
      <c r="L59" s="13"/>
      <c r="M59" s="13"/>
      <c r="N59" s="13"/>
      <c r="O59" s="13"/>
      <c r="P59" s="13"/>
      <c r="Q59" s="13"/>
      <c r="R59" s="14">
        <f t="shared" si="9"/>
        <v>23</v>
      </c>
      <c r="S59" s="14">
        <f t="shared" si="10"/>
        <v>65</v>
      </c>
      <c r="T59" s="15">
        <f t="shared" si="11"/>
        <v>0.35384615384615387</v>
      </c>
      <c r="U59" s="13"/>
      <c r="V59" s="13"/>
      <c r="W59" s="13"/>
      <c r="X59" s="13"/>
    </row>
    <row r="60" spans="1:24" x14ac:dyDescent="0.3">
      <c r="A60" s="12">
        <v>308</v>
      </c>
      <c r="B60" s="12" t="s">
        <v>57</v>
      </c>
      <c r="C60" s="13"/>
      <c r="D60" s="14">
        <v>88</v>
      </c>
      <c r="E60" s="13"/>
      <c r="F60" s="14">
        <v>18</v>
      </c>
      <c r="G60" s="13"/>
      <c r="H60" s="14">
        <v>49</v>
      </c>
      <c r="I60" s="14">
        <v>155</v>
      </c>
      <c r="J60" s="13"/>
      <c r="K60">
        <v>944</v>
      </c>
      <c r="L60" s="13"/>
      <c r="M60" s="13"/>
      <c r="N60" s="13"/>
      <c r="O60" s="13"/>
      <c r="P60" s="13"/>
      <c r="Q60" s="13"/>
      <c r="R60" s="14">
        <f t="shared" si="9"/>
        <v>944</v>
      </c>
      <c r="S60" s="14">
        <f t="shared" si="10"/>
        <v>1099</v>
      </c>
      <c r="T60" s="15">
        <f t="shared" si="11"/>
        <v>0.85896269335759778</v>
      </c>
      <c r="U60" s="13"/>
      <c r="V60" s="13"/>
      <c r="W60" s="13"/>
      <c r="X60" s="13"/>
    </row>
    <row r="61" spans="1:24" x14ac:dyDescent="0.3">
      <c r="A61" s="12">
        <v>312</v>
      </c>
      <c r="B61" s="12" t="s">
        <v>58</v>
      </c>
      <c r="C61" s="13"/>
      <c r="D61" s="13"/>
      <c r="E61" s="13"/>
      <c r="F61" s="13"/>
      <c r="G61" s="13"/>
      <c r="H61" s="14">
        <v>3</v>
      </c>
      <c r="I61" s="14">
        <v>3</v>
      </c>
      <c r="J61" s="13"/>
      <c r="K61">
        <v>502</v>
      </c>
      <c r="L61" s="13"/>
      <c r="M61" s="13"/>
      <c r="N61" s="13"/>
      <c r="O61" s="13"/>
      <c r="P61" s="13"/>
      <c r="Q61" s="13"/>
      <c r="R61" s="14">
        <f t="shared" si="9"/>
        <v>502</v>
      </c>
      <c r="S61" s="14">
        <f t="shared" si="10"/>
        <v>505</v>
      </c>
      <c r="T61" s="15">
        <f t="shared" si="11"/>
        <v>0.99405940594059405</v>
      </c>
      <c r="U61" s="13"/>
      <c r="V61" s="13"/>
      <c r="W61" s="13"/>
      <c r="X61" s="13"/>
    </row>
    <row r="62" spans="1:24" x14ac:dyDescent="0.3">
      <c r="A62" s="12">
        <v>314</v>
      </c>
      <c r="B62" s="12" t="s">
        <v>59</v>
      </c>
      <c r="C62" s="13"/>
      <c r="D62" s="14">
        <v>2</v>
      </c>
      <c r="E62" s="13"/>
      <c r="F62" s="14">
        <v>1</v>
      </c>
      <c r="G62" s="13"/>
      <c r="H62" s="14">
        <v>82</v>
      </c>
      <c r="I62" s="14">
        <v>85</v>
      </c>
      <c r="J62" s="14">
        <v>230</v>
      </c>
      <c r="K62">
        <v>3987</v>
      </c>
      <c r="L62" s="14">
        <v>38</v>
      </c>
      <c r="M62" s="13"/>
      <c r="N62" s="13"/>
      <c r="O62" s="13"/>
      <c r="P62" s="13"/>
      <c r="Q62" s="13"/>
      <c r="R62" s="14">
        <f t="shared" si="9"/>
        <v>4255</v>
      </c>
      <c r="S62" s="14">
        <f t="shared" si="10"/>
        <v>4340</v>
      </c>
      <c r="T62" s="15">
        <f t="shared" si="11"/>
        <v>0.9804147465437788</v>
      </c>
      <c r="U62" s="13"/>
      <c r="V62" s="13"/>
      <c r="W62" s="13"/>
      <c r="X62" s="13"/>
    </row>
    <row r="63" spans="1:24" x14ac:dyDescent="0.3">
      <c r="A63" s="12">
        <v>315</v>
      </c>
      <c r="B63" s="12" t="s">
        <v>172</v>
      </c>
      <c r="C63" s="13"/>
      <c r="D63" s="14"/>
      <c r="E63" s="13"/>
      <c r="F63" s="14"/>
      <c r="G63" s="13"/>
      <c r="H63" s="14"/>
      <c r="I63" s="14"/>
      <c r="J63" s="14"/>
      <c r="K63">
        <v>24</v>
      </c>
      <c r="L63" s="14"/>
      <c r="M63" s="13"/>
      <c r="N63" s="13"/>
      <c r="O63" s="13"/>
      <c r="P63" s="13"/>
      <c r="Q63" s="13"/>
      <c r="R63" s="14">
        <f t="shared" si="9"/>
        <v>24</v>
      </c>
      <c r="S63" s="14">
        <f t="shared" si="10"/>
        <v>24</v>
      </c>
      <c r="T63" s="15">
        <f t="shared" si="11"/>
        <v>1</v>
      </c>
      <c r="U63" s="13"/>
      <c r="V63" s="13"/>
      <c r="W63" s="13"/>
      <c r="X63" s="13"/>
    </row>
    <row r="64" spans="1:24" x14ac:dyDescent="0.3">
      <c r="A64" s="12">
        <v>317</v>
      </c>
      <c r="B64" s="12" t="s">
        <v>173</v>
      </c>
      <c r="C64" s="13"/>
      <c r="D64" s="14"/>
      <c r="E64" s="13"/>
      <c r="F64" s="14"/>
      <c r="G64" s="13"/>
      <c r="H64" s="14"/>
      <c r="I64" s="14"/>
      <c r="J64" s="14"/>
      <c r="K64">
        <v>18</v>
      </c>
      <c r="L64" s="14"/>
      <c r="M64" s="13"/>
      <c r="N64" s="13"/>
      <c r="O64" s="13"/>
      <c r="P64" s="13"/>
      <c r="Q64" s="13"/>
      <c r="R64" s="14">
        <f t="shared" si="9"/>
        <v>18</v>
      </c>
      <c r="S64" s="14">
        <f t="shared" si="10"/>
        <v>18</v>
      </c>
      <c r="T64" s="15">
        <f t="shared" si="11"/>
        <v>1</v>
      </c>
      <c r="U64" s="13"/>
      <c r="V64" s="13"/>
      <c r="W64" s="13"/>
      <c r="X64" s="13"/>
    </row>
    <row r="65" spans="1:24" x14ac:dyDescent="0.3">
      <c r="A65" s="12">
        <v>318</v>
      </c>
      <c r="B65" s="12" t="s">
        <v>60</v>
      </c>
      <c r="C65" s="13"/>
      <c r="D65" s="13"/>
      <c r="E65" s="13"/>
      <c r="F65" s="13"/>
      <c r="G65" s="13"/>
      <c r="H65" s="14">
        <v>10</v>
      </c>
      <c r="I65" s="14">
        <v>10</v>
      </c>
      <c r="J65" s="13"/>
      <c r="K65">
        <v>78</v>
      </c>
      <c r="L65" s="13"/>
      <c r="M65" s="13"/>
      <c r="N65" s="13"/>
      <c r="O65" s="13"/>
      <c r="P65" s="13"/>
      <c r="Q65" s="13"/>
      <c r="R65" s="14">
        <f t="shared" si="9"/>
        <v>78</v>
      </c>
      <c r="S65" s="14">
        <f t="shared" si="10"/>
        <v>88</v>
      </c>
      <c r="T65" s="15">
        <f t="shared" si="11"/>
        <v>0.88636363636363635</v>
      </c>
      <c r="U65" s="13"/>
      <c r="V65" s="13"/>
      <c r="W65" s="13"/>
      <c r="X65" s="13"/>
    </row>
    <row r="66" spans="1:24" x14ac:dyDescent="0.3">
      <c r="A66" s="12">
        <v>321</v>
      </c>
      <c r="B66" s="12" t="s">
        <v>61</v>
      </c>
      <c r="C66" s="13"/>
      <c r="D66" s="13"/>
      <c r="E66" s="13"/>
      <c r="F66" s="14">
        <v>2</v>
      </c>
      <c r="G66" s="13"/>
      <c r="H66" s="14">
        <v>1</v>
      </c>
      <c r="I66" s="14">
        <v>3</v>
      </c>
      <c r="J66" s="13"/>
      <c r="K66">
        <v>48</v>
      </c>
      <c r="L66" s="13"/>
      <c r="M66" s="13"/>
      <c r="N66" s="13"/>
      <c r="O66" s="13"/>
      <c r="P66" s="13"/>
      <c r="Q66" s="13"/>
      <c r="R66" s="14">
        <f t="shared" si="9"/>
        <v>48</v>
      </c>
      <c r="S66" s="14">
        <f t="shared" si="10"/>
        <v>51</v>
      </c>
      <c r="T66" s="15">
        <f t="shared" si="11"/>
        <v>0.94117647058823528</v>
      </c>
      <c r="U66" s="13"/>
      <c r="V66" s="13"/>
      <c r="W66" s="13"/>
      <c r="X66" s="13"/>
    </row>
    <row r="67" spans="1:24" x14ac:dyDescent="0.3">
      <c r="A67" s="12">
        <v>322</v>
      </c>
      <c r="B67" s="12" t="s">
        <v>174</v>
      </c>
      <c r="C67" s="13"/>
      <c r="D67" s="13"/>
      <c r="E67" s="13"/>
      <c r="F67" s="14"/>
      <c r="G67" s="13"/>
      <c r="H67" s="14"/>
      <c r="I67" s="14"/>
      <c r="J67" s="13"/>
      <c r="K67">
        <v>90</v>
      </c>
      <c r="L67" s="13"/>
      <c r="M67" s="13"/>
      <c r="N67" s="13"/>
      <c r="O67" s="13"/>
      <c r="P67" s="13"/>
      <c r="Q67" s="13"/>
      <c r="R67" s="14">
        <f t="shared" si="9"/>
        <v>90</v>
      </c>
      <c r="S67" s="14">
        <f t="shared" si="10"/>
        <v>90</v>
      </c>
      <c r="T67" s="15">
        <f t="shared" si="11"/>
        <v>1</v>
      </c>
      <c r="U67" s="13"/>
      <c r="V67" s="13"/>
      <c r="W67" s="13"/>
      <c r="X67" s="13"/>
    </row>
    <row r="68" spans="1:24" x14ac:dyDescent="0.3">
      <c r="A68" s="12">
        <v>323</v>
      </c>
      <c r="B68" s="12" t="s">
        <v>62</v>
      </c>
      <c r="C68" s="13"/>
      <c r="D68" s="13"/>
      <c r="E68" s="13"/>
      <c r="F68" s="14">
        <v>15</v>
      </c>
      <c r="G68" s="13"/>
      <c r="H68" s="13"/>
      <c r="I68" s="14">
        <v>15</v>
      </c>
      <c r="J68" s="13"/>
      <c r="K68">
        <v>146</v>
      </c>
      <c r="L68" s="14">
        <v>1</v>
      </c>
      <c r="M68" s="13"/>
      <c r="N68" s="13"/>
      <c r="O68" s="13"/>
      <c r="P68" s="13"/>
      <c r="Q68" s="13"/>
      <c r="R68" s="14">
        <f t="shared" si="9"/>
        <v>147</v>
      </c>
      <c r="S68" s="14">
        <f t="shared" si="10"/>
        <v>162</v>
      </c>
      <c r="T68" s="15">
        <f t="shared" si="11"/>
        <v>0.90740740740740744</v>
      </c>
      <c r="U68" s="13"/>
      <c r="V68" s="13"/>
      <c r="W68" s="13"/>
      <c r="X68" s="13"/>
    </row>
    <row r="69" spans="1:24" x14ac:dyDescent="0.3">
      <c r="A69" s="12">
        <v>324</v>
      </c>
      <c r="B69" s="12" t="s">
        <v>63</v>
      </c>
      <c r="C69" s="13"/>
      <c r="D69" s="13"/>
      <c r="E69" s="13"/>
      <c r="F69" s="13"/>
      <c r="G69" s="13"/>
      <c r="H69" s="14">
        <v>22</v>
      </c>
      <c r="I69" s="14">
        <v>22</v>
      </c>
      <c r="J69" s="13"/>
      <c r="K69">
        <v>1</v>
      </c>
      <c r="L69" s="13"/>
      <c r="M69" s="13"/>
      <c r="N69" s="13"/>
      <c r="O69" s="13"/>
      <c r="P69" s="13"/>
      <c r="Q69" s="13"/>
      <c r="R69" s="14">
        <f t="shared" si="9"/>
        <v>1</v>
      </c>
      <c r="S69" s="14">
        <f t="shared" si="10"/>
        <v>23</v>
      </c>
      <c r="T69" s="15">
        <f t="shared" si="11"/>
        <v>4.3478260869565216E-2</v>
      </c>
      <c r="U69" s="13"/>
      <c r="V69" s="13"/>
      <c r="W69" s="13"/>
      <c r="X69" s="13"/>
    </row>
    <row r="70" spans="1:24" x14ac:dyDescent="0.3">
      <c r="A70" s="12">
        <v>328</v>
      </c>
      <c r="B70" s="12" t="s">
        <v>64</v>
      </c>
      <c r="C70" s="13"/>
      <c r="D70" s="13"/>
      <c r="E70" s="13"/>
      <c r="F70" s="14">
        <v>24</v>
      </c>
      <c r="G70" s="13"/>
      <c r="H70" s="14">
        <v>49</v>
      </c>
      <c r="I70" s="14">
        <v>73</v>
      </c>
      <c r="J70" s="14">
        <v>27</v>
      </c>
      <c r="L70" s="14">
        <v>195</v>
      </c>
      <c r="M70" s="13"/>
      <c r="N70" s="13"/>
      <c r="O70" s="13"/>
      <c r="P70" s="13"/>
      <c r="Q70" s="13"/>
      <c r="R70" s="14">
        <f t="shared" si="9"/>
        <v>222</v>
      </c>
      <c r="S70" s="14">
        <f t="shared" si="10"/>
        <v>295</v>
      </c>
      <c r="T70" s="15">
        <f t="shared" si="11"/>
        <v>0.75254237288135595</v>
      </c>
      <c r="U70" s="14"/>
      <c r="V70" s="15"/>
      <c r="W70" s="13"/>
      <c r="X70" s="13"/>
    </row>
    <row r="71" spans="1:24" x14ac:dyDescent="0.3">
      <c r="A71" s="12">
        <v>329</v>
      </c>
      <c r="B71" s="12" t="s">
        <v>65</v>
      </c>
      <c r="C71" s="13"/>
      <c r="D71" s="14">
        <v>236</v>
      </c>
      <c r="E71" s="13"/>
      <c r="F71" s="14">
        <v>6</v>
      </c>
      <c r="G71" s="13"/>
      <c r="H71" s="14">
        <v>78</v>
      </c>
      <c r="I71" s="14">
        <v>320</v>
      </c>
      <c r="J71" s="13"/>
      <c r="K71">
        <v>3251</v>
      </c>
      <c r="L71" s="13"/>
      <c r="M71" s="13"/>
      <c r="N71" s="13"/>
      <c r="O71" s="13"/>
      <c r="P71" s="13"/>
      <c r="Q71" s="13"/>
      <c r="R71" s="14">
        <f t="shared" si="9"/>
        <v>3251</v>
      </c>
      <c r="S71" s="14">
        <f t="shared" si="10"/>
        <v>3571</v>
      </c>
      <c r="T71" s="15">
        <f t="shared" si="11"/>
        <v>0.91038924670960519</v>
      </c>
      <c r="U71" s="13"/>
      <c r="V71" s="13"/>
      <c r="W71" s="13"/>
      <c r="X71" s="13"/>
    </row>
    <row r="72" spans="1:24" x14ac:dyDescent="0.3">
      <c r="A72" s="12">
        <v>330</v>
      </c>
      <c r="B72" s="12" t="s">
        <v>66</v>
      </c>
      <c r="C72" s="13"/>
      <c r="D72" s="13"/>
      <c r="E72" s="13"/>
      <c r="F72" s="13"/>
      <c r="G72" s="13"/>
      <c r="H72" s="14">
        <v>4</v>
      </c>
      <c r="I72" s="14">
        <v>4</v>
      </c>
      <c r="J72" s="14">
        <v>134</v>
      </c>
      <c r="K72">
        <v>1469</v>
      </c>
      <c r="L72" s="13"/>
      <c r="M72" s="13"/>
      <c r="N72" s="13"/>
      <c r="O72" s="13"/>
      <c r="P72" s="13"/>
      <c r="Q72" s="13"/>
      <c r="R72" s="14">
        <f t="shared" si="9"/>
        <v>1603</v>
      </c>
      <c r="S72" s="14">
        <f t="shared" si="10"/>
        <v>1607</v>
      </c>
      <c r="T72" s="15">
        <f t="shared" si="11"/>
        <v>0.99751088985687619</v>
      </c>
      <c r="U72" s="13"/>
      <c r="V72" s="13"/>
      <c r="W72" s="13"/>
      <c r="X72" s="13"/>
    </row>
    <row r="73" spans="1:24" x14ac:dyDescent="0.3">
      <c r="A73" s="12">
        <v>331</v>
      </c>
      <c r="B73" s="12" t="s">
        <v>67</v>
      </c>
      <c r="C73" s="13"/>
      <c r="D73" s="13"/>
      <c r="E73" s="13"/>
      <c r="F73" s="13"/>
      <c r="G73" s="13"/>
      <c r="H73" s="14">
        <v>1</v>
      </c>
      <c r="I73" s="14">
        <v>1</v>
      </c>
      <c r="J73" s="13"/>
      <c r="K73">
        <v>126</v>
      </c>
      <c r="L73" s="13"/>
      <c r="M73" s="13"/>
      <c r="N73" s="13"/>
      <c r="O73" s="13"/>
      <c r="P73" s="13"/>
      <c r="Q73" s="13"/>
      <c r="R73" s="14">
        <f t="shared" si="9"/>
        <v>126</v>
      </c>
      <c r="S73" s="14">
        <f t="shared" si="10"/>
        <v>127</v>
      </c>
      <c r="T73" s="15">
        <f t="shared" si="11"/>
        <v>0.99212598425196852</v>
      </c>
      <c r="U73" s="13"/>
      <c r="V73" s="13"/>
      <c r="W73" s="13"/>
      <c r="X73" s="13"/>
    </row>
    <row r="74" spans="1:24" x14ac:dyDescent="0.3">
      <c r="A74" s="12">
        <v>332</v>
      </c>
      <c r="B74" s="12" t="s">
        <v>68</v>
      </c>
      <c r="C74" s="13"/>
      <c r="D74" s="13"/>
      <c r="E74" s="13"/>
      <c r="F74" s="13"/>
      <c r="G74" s="13"/>
      <c r="H74" s="14">
        <v>2</v>
      </c>
      <c r="I74" s="14">
        <v>2</v>
      </c>
      <c r="J74" s="13"/>
      <c r="L74" s="13"/>
      <c r="M74" s="13"/>
      <c r="N74" s="13"/>
      <c r="O74" s="13"/>
      <c r="P74" s="13"/>
      <c r="Q74" s="13"/>
      <c r="R74" s="14">
        <f t="shared" si="9"/>
        <v>0</v>
      </c>
      <c r="S74" s="14">
        <f t="shared" si="10"/>
        <v>2</v>
      </c>
      <c r="T74" s="15">
        <f t="shared" si="11"/>
        <v>0</v>
      </c>
      <c r="U74" s="13"/>
      <c r="V74" s="13"/>
      <c r="W74" s="13"/>
      <c r="X74" s="13"/>
    </row>
    <row r="75" spans="1:24" x14ac:dyDescent="0.3">
      <c r="A75" s="12">
        <v>333</v>
      </c>
      <c r="B75" s="12" t="s">
        <v>69</v>
      </c>
      <c r="C75" s="13"/>
      <c r="D75" s="13"/>
      <c r="E75" s="13"/>
      <c r="F75" s="13"/>
      <c r="G75" s="13"/>
      <c r="H75" s="14">
        <v>3</v>
      </c>
      <c r="I75" s="14">
        <v>3</v>
      </c>
      <c r="J75" s="13"/>
      <c r="K75">
        <v>61</v>
      </c>
      <c r="L75" s="13"/>
      <c r="M75" s="13"/>
      <c r="N75" s="13"/>
      <c r="O75" s="13"/>
      <c r="P75" s="13"/>
      <c r="Q75" s="13"/>
      <c r="R75" s="14">
        <f t="shared" si="9"/>
        <v>61</v>
      </c>
      <c r="S75" s="14">
        <f t="shared" si="10"/>
        <v>64</v>
      </c>
      <c r="T75" s="15">
        <f t="shared" si="11"/>
        <v>0.953125</v>
      </c>
      <c r="U75" s="13"/>
      <c r="V75" s="13"/>
      <c r="W75" s="13"/>
      <c r="X75" s="13"/>
    </row>
    <row r="76" spans="1:24" x14ac:dyDescent="0.3">
      <c r="A76" s="12">
        <v>334</v>
      </c>
      <c r="B76" s="12" t="s">
        <v>70</v>
      </c>
      <c r="C76" s="13"/>
      <c r="D76" s="13"/>
      <c r="E76" s="13"/>
      <c r="F76" s="13"/>
      <c r="G76" s="13"/>
      <c r="H76" s="14">
        <v>2</v>
      </c>
      <c r="I76" s="14">
        <v>2</v>
      </c>
      <c r="J76" s="13"/>
      <c r="K76">
        <v>46</v>
      </c>
      <c r="L76" s="13"/>
      <c r="M76" s="13"/>
      <c r="N76" s="13"/>
      <c r="O76" s="13"/>
      <c r="P76" s="13"/>
      <c r="Q76" s="13"/>
      <c r="R76" s="14">
        <f t="shared" si="9"/>
        <v>46</v>
      </c>
      <c r="S76" s="14">
        <f t="shared" si="10"/>
        <v>48</v>
      </c>
      <c r="T76" s="15">
        <f t="shared" si="11"/>
        <v>0.95833333333333337</v>
      </c>
      <c r="U76" s="13"/>
      <c r="V76" s="13"/>
      <c r="W76" s="13"/>
      <c r="X76" s="13"/>
    </row>
    <row r="77" spans="1:24" x14ac:dyDescent="0.3">
      <c r="A77" s="12">
        <v>335</v>
      </c>
      <c r="B77" s="12" t="s">
        <v>71</v>
      </c>
      <c r="C77" s="13"/>
      <c r="D77" s="14">
        <v>2410</v>
      </c>
      <c r="E77" s="13"/>
      <c r="F77" s="14">
        <v>22</v>
      </c>
      <c r="G77" s="13"/>
      <c r="H77" s="14">
        <v>8</v>
      </c>
      <c r="I77" s="14">
        <v>2440</v>
      </c>
      <c r="J77" s="13"/>
      <c r="K77">
        <v>71</v>
      </c>
      <c r="L77" s="13"/>
      <c r="M77" s="13"/>
      <c r="N77" s="13"/>
      <c r="O77" s="13"/>
      <c r="P77" s="13"/>
      <c r="Q77" s="13"/>
      <c r="R77" s="14">
        <f t="shared" si="9"/>
        <v>71</v>
      </c>
      <c r="S77" s="14">
        <f t="shared" si="10"/>
        <v>2511</v>
      </c>
      <c r="T77" s="15">
        <f t="shared" si="11"/>
        <v>2.8275587415372363E-2</v>
      </c>
      <c r="U77" s="13"/>
      <c r="V77" s="13"/>
      <c r="W77" s="13"/>
      <c r="X77" s="13"/>
    </row>
    <row r="78" spans="1:24" x14ac:dyDescent="0.3">
      <c r="A78" s="12">
        <v>336</v>
      </c>
      <c r="B78" s="12" t="s">
        <v>72</v>
      </c>
      <c r="C78" s="13"/>
      <c r="D78" s="14">
        <v>564</v>
      </c>
      <c r="E78" s="13"/>
      <c r="F78" s="14">
        <v>17</v>
      </c>
      <c r="G78" s="13"/>
      <c r="H78" s="14">
        <v>2</v>
      </c>
      <c r="I78" s="14">
        <v>583</v>
      </c>
      <c r="J78" s="13"/>
      <c r="K78" s="14">
        <v>62</v>
      </c>
      <c r="L78" s="13"/>
      <c r="M78" s="13"/>
      <c r="N78" s="13"/>
      <c r="O78" s="13"/>
      <c r="P78" s="13"/>
      <c r="Q78" s="13"/>
      <c r="R78" s="14">
        <f t="shared" si="9"/>
        <v>62</v>
      </c>
      <c r="S78" s="14">
        <f t="shared" si="10"/>
        <v>645</v>
      </c>
      <c r="T78" s="15">
        <f t="shared" si="11"/>
        <v>9.6124031007751937E-2</v>
      </c>
      <c r="U78" s="13"/>
      <c r="V78" s="13"/>
      <c r="W78" s="13"/>
      <c r="X78" s="13"/>
    </row>
    <row r="79" spans="1:24" x14ac:dyDescent="0.3">
      <c r="A79" s="12">
        <v>339</v>
      </c>
      <c r="B79" s="12" t="s">
        <v>73</v>
      </c>
      <c r="C79" s="13"/>
      <c r="D79" s="14">
        <v>1094</v>
      </c>
      <c r="E79" s="13"/>
      <c r="F79" s="14">
        <v>15</v>
      </c>
      <c r="G79" s="13"/>
      <c r="H79" s="14">
        <v>2</v>
      </c>
      <c r="I79" s="14">
        <v>1111</v>
      </c>
      <c r="J79" s="14">
        <v>15</v>
      </c>
      <c r="K79">
        <v>170</v>
      </c>
      <c r="L79" s="13"/>
      <c r="M79" s="13"/>
      <c r="N79" s="13"/>
      <c r="O79" s="13"/>
      <c r="P79" s="13"/>
      <c r="Q79" s="13"/>
      <c r="R79" s="14">
        <f t="shared" si="9"/>
        <v>185</v>
      </c>
      <c r="S79" s="14">
        <f t="shared" si="10"/>
        <v>1296</v>
      </c>
      <c r="T79" s="15">
        <f t="shared" si="11"/>
        <v>0.14274691358024691</v>
      </c>
      <c r="U79" s="13"/>
      <c r="V79" s="13"/>
      <c r="W79" s="13"/>
      <c r="X79" s="13"/>
    </row>
    <row r="80" spans="1:24" x14ac:dyDescent="0.3">
      <c r="A80" s="12">
        <v>341</v>
      </c>
      <c r="B80" s="12" t="s">
        <v>74</v>
      </c>
      <c r="C80" s="13"/>
      <c r="D80" s="13"/>
      <c r="E80" s="13"/>
      <c r="F80" s="13"/>
      <c r="G80" s="13"/>
      <c r="H80" s="14">
        <v>2</v>
      </c>
      <c r="I80" s="14">
        <v>2</v>
      </c>
      <c r="J80" s="13"/>
      <c r="K80">
        <v>6</v>
      </c>
      <c r="L80" s="13"/>
      <c r="M80" s="13"/>
      <c r="N80" s="13"/>
      <c r="O80" s="13"/>
      <c r="P80" s="13"/>
      <c r="Q80" s="13"/>
      <c r="R80" s="14">
        <f t="shared" si="9"/>
        <v>6</v>
      </c>
      <c r="S80" s="14">
        <f t="shared" si="10"/>
        <v>8</v>
      </c>
      <c r="T80" s="15">
        <f t="shared" si="11"/>
        <v>0.75</v>
      </c>
      <c r="U80" s="13"/>
      <c r="V80" s="13"/>
      <c r="W80" s="13"/>
      <c r="X80" s="13"/>
    </row>
    <row r="81" spans="1:24" x14ac:dyDescent="0.3">
      <c r="A81" s="12">
        <v>345</v>
      </c>
      <c r="B81" s="12" t="s">
        <v>75</v>
      </c>
      <c r="C81" s="13"/>
      <c r="D81" s="13"/>
      <c r="E81" s="13"/>
      <c r="F81" s="13"/>
      <c r="G81" s="13"/>
      <c r="H81" s="14">
        <v>5</v>
      </c>
      <c r="I81" s="14">
        <v>5</v>
      </c>
      <c r="J81" s="13"/>
      <c r="L81" s="13"/>
      <c r="M81" s="13"/>
      <c r="N81" s="13"/>
      <c r="O81" s="13"/>
      <c r="P81" s="13"/>
      <c r="Q81" s="13"/>
      <c r="R81" s="14">
        <f t="shared" si="9"/>
        <v>0</v>
      </c>
      <c r="S81" s="14">
        <f t="shared" si="10"/>
        <v>5</v>
      </c>
      <c r="T81" s="15">
        <f t="shared" si="11"/>
        <v>0</v>
      </c>
      <c r="U81" s="13"/>
      <c r="V81" s="13"/>
      <c r="W81" s="13"/>
      <c r="X81" s="13"/>
    </row>
    <row r="82" spans="1:24" x14ac:dyDescent="0.3">
      <c r="A82" s="12">
        <v>351</v>
      </c>
      <c r="B82" s="12" t="s">
        <v>76</v>
      </c>
      <c r="C82" s="13"/>
      <c r="D82" s="14">
        <v>58</v>
      </c>
      <c r="E82" s="13"/>
      <c r="F82" s="14">
        <v>375</v>
      </c>
      <c r="G82" s="14">
        <v>6</v>
      </c>
      <c r="H82" s="14">
        <v>343</v>
      </c>
      <c r="I82" s="14">
        <v>782</v>
      </c>
      <c r="J82" s="14">
        <v>102</v>
      </c>
      <c r="K82">
        <v>31132</v>
      </c>
      <c r="L82" s="14">
        <v>228</v>
      </c>
      <c r="M82" s="13"/>
      <c r="N82" s="13"/>
      <c r="O82" s="13"/>
      <c r="P82" s="13"/>
      <c r="Q82" s="13"/>
      <c r="R82" s="14">
        <f t="shared" si="9"/>
        <v>31462</v>
      </c>
      <c r="S82" s="14">
        <f t="shared" si="10"/>
        <v>32244</v>
      </c>
      <c r="T82" s="15">
        <f t="shared" si="11"/>
        <v>0.97574742587768271</v>
      </c>
      <c r="U82" s="14"/>
      <c r="V82" s="15"/>
      <c r="W82" s="13"/>
      <c r="X82" s="13"/>
    </row>
    <row r="83" spans="1:24" x14ac:dyDescent="0.3">
      <c r="A83" s="12">
        <v>354</v>
      </c>
      <c r="B83" s="12" t="s">
        <v>77</v>
      </c>
      <c r="C83" s="13"/>
      <c r="D83" s="13"/>
      <c r="E83" s="13"/>
      <c r="F83" s="13"/>
      <c r="G83" s="13"/>
      <c r="H83" s="14">
        <v>22</v>
      </c>
      <c r="I83" s="14">
        <v>22</v>
      </c>
      <c r="J83" s="14">
        <v>1</v>
      </c>
      <c r="K83">
        <v>274</v>
      </c>
      <c r="L83" s="14">
        <v>1</v>
      </c>
      <c r="M83" s="13"/>
      <c r="N83" s="13"/>
      <c r="O83" s="13"/>
      <c r="P83" s="13"/>
      <c r="Q83" s="13"/>
      <c r="R83" s="14">
        <f t="shared" si="9"/>
        <v>276</v>
      </c>
      <c r="S83" s="14">
        <f t="shared" si="10"/>
        <v>298</v>
      </c>
      <c r="T83" s="15">
        <f t="shared" si="11"/>
        <v>0.9261744966442953</v>
      </c>
      <c r="U83" s="13"/>
      <c r="V83" s="13"/>
      <c r="W83" s="13"/>
      <c r="X83" s="13"/>
    </row>
    <row r="84" spans="1:24" x14ac:dyDescent="0.3">
      <c r="A84" s="12">
        <v>355</v>
      </c>
      <c r="B84" s="12" t="s">
        <v>175</v>
      </c>
      <c r="C84" s="13"/>
      <c r="D84" s="13"/>
      <c r="E84" s="13"/>
      <c r="F84" s="13"/>
      <c r="G84" s="13"/>
      <c r="H84" s="14"/>
      <c r="I84" s="14"/>
      <c r="J84" s="14"/>
      <c r="K84">
        <v>8</v>
      </c>
      <c r="L84" s="14"/>
      <c r="M84" s="13"/>
      <c r="N84" s="13"/>
      <c r="O84" s="13"/>
      <c r="P84" s="13"/>
      <c r="Q84" s="13"/>
      <c r="R84" s="14">
        <f t="shared" si="9"/>
        <v>8</v>
      </c>
      <c r="S84" s="14">
        <f t="shared" si="10"/>
        <v>8</v>
      </c>
      <c r="T84" s="15">
        <f t="shared" si="11"/>
        <v>1</v>
      </c>
      <c r="U84" s="13"/>
      <c r="V84" s="13"/>
      <c r="W84" s="13"/>
      <c r="X84" s="13"/>
    </row>
    <row r="85" spans="1:24" x14ac:dyDescent="0.3">
      <c r="A85" s="12">
        <v>361</v>
      </c>
      <c r="B85" s="12" t="s">
        <v>176</v>
      </c>
      <c r="C85" s="13"/>
      <c r="D85" s="13"/>
      <c r="E85" s="13"/>
      <c r="F85" s="13"/>
      <c r="G85" s="13"/>
      <c r="H85" s="14"/>
      <c r="I85" s="14"/>
      <c r="J85" s="14"/>
      <c r="K85">
        <v>13</v>
      </c>
      <c r="L85" s="14"/>
      <c r="M85" s="13"/>
      <c r="N85" s="13"/>
      <c r="O85" s="13"/>
      <c r="P85" s="13"/>
      <c r="Q85" s="13"/>
      <c r="R85" s="14">
        <f t="shared" si="9"/>
        <v>13</v>
      </c>
      <c r="S85" s="14">
        <f t="shared" si="10"/>
        <v>13</v>
      </c>
      <c r="T85" s="15">
        <f t="shared" si="11"/>
        <v>1</v>
      </c>
      <c r="U85" s="13"/>
      <c r="V85" s="13"/>
      <c r="W85" s="13"/>
      <c r="X85" s="13"/>
    </row>
    <row r="86" spans="1:24" x14ac:dyDescent="0.3">
      <c r="A86" s="12">
        <v>362</v>
      </c>
      <c r="B86" s="12" t="s">
        <v>78</v>
      </c>
      <c r="C86" s="13"/>
      <c r="D86" s="14">
        <v>414</v>
      </c>
      <c r="E86" s="13"/>
      <c r="F86" s="14">
        <v>12</v>
      </c>
      <c r="G86" s="13"/>
      <c r="H86" s="14">
        <v>3</v>
      </c>
      <c r="I86" s="14">
        <v>429</v>
      </c>
      <c r="J86" s="14">
        <v>76</v>
      </c>
      <c r="K86">
        <v>408</v>
      </c>
      <c r="L86" s="13"/>
      <c r="M86" s="13"/>
      <c r="N86" s="13"/>
      <c r="O86" s="13"/>
      <c r="P86" s="13"/>
      <c r="Q86" s="13"/>
      <c r="R86" s="14">
        <f t="shared" si="9"/>
        <v>484</v>
      </c>
      <c r="S86" s="14">
        <f t="shared" si="10"/>
        <v>913</v>
      </c>
      <c r="T86" s="15">
        <f t="shared" si="11"/>
        <v>0.53012048192771088</v>
      </c>
      <c r="U86" s="13"/>
      <c r="V86" s="13"/>
      <c r="W86" s="13"/>
      <c r="X86" s="13"/>
    </row>
    <row r="87" spans="1:24" x14ac:dyDescent="0.3">
      <c r="A87" s="12">
        <v>365</v>
      </c>
      <c r="B87" s="12" t="s">
        <v>79</v>
      </c>
      <c r="C87" s="13"/>
      <c r="D87" s="13"/>
      <c r="E87" s="13"/>
      <c r="F87" s="13"/>
      <c r="G87" s="13"/>
      <c r="H87" s="13"/>
      <c r="I87" s="13"/>
      <c r="J87" s="14">
        <v>10</v>
      </c>
      <c r="K87">
        <v>54</v>
      </c>
      <c r="L87" s="13"/>
      <c r="M87" s="13"/>
      <c r="N87" s="13"/>
      <c r="O87" s="13"/>
      <c r="P87" s="13"/>
      <c r="Q87" s="13"/>
      <c r="R87" s="14">
        <f t="shared" si="9"/>
        <v>64</v>
      </c>
      <c r="S87" s="14">
        <f t="shared" si="10"/>
        <v>64</v>
      </c>
      <c r="T87" s="15">
        <f t="shared" si="11"/>
        <v>1</v>
      </c>
      <c r="U87" s="13"/>
      <c r="V87" s="13"/>
      <c r="W87" s="13"/>
      <c r="X87" s="13"/>
    </row>
    <row r="88" spans="1:24" x14ac:dyDescent="0.3">
      <c r="A88" s="12">
        <v>369</v>
      </c>
      <c r="B88" s="12" t="s">
        <v>80</v>
      </c>
      <c r="C88" s="13"/>
      <c r="D88" s="13"/>
      <c r="E88" s="13"/>
      <c r="F88" s="13"/>
      <c r="G88" s="13"/>
      <c r="H88" s="14">
        <v>1</v>
      </c>
      <c r="I88" s="14">
        <v>1</v>
      </c>
      <c r="J88" s="13"/>
      <c r="L88" s="13"/>
      <c r="M88" s="13"/>
      <c r="N88" s="13"/>
      <c r="O88" s="13"/>
      <c r="P88" s="13"/>
      <c r="Q88" s="13"/>
      <c r="R88" s="14">
        <f t="shared" si="9"/>
        <v>0</v>
      </c>
      <c r="S88" s="14">
        <f t="shared" si="10"/>
        <v>1</v>
      </c>
      <c r="T88" s="15">
        <f t="shared" si="11"/>
        <v>0</v>
      </c>
      <c r="U88" s="13"/>
      <c r="V88" s="13"/>
      <c r="W88" s="13"/>
      <c r="X88" s="13"/>
    </row>
    <row r="89" spans="1:24" x14ac:dyDescent="0.3">
      <c r="A89" s="12">
        <v>395</v>
      </c>
      <c r="B89" s="12" t="s">
        <v>81</v>
      </c>
      <c r="C89" s="13"/>
      <c r="D89" s="14">
        <v>20</v>
      </c>
      <c r="E89" s="14">
        <v>2</v>
      </c>
      <c r="F89" s="14">
        <v>218</v>
      </c>
      <c r="G89" s="14">
        <v>6</v>
      </c>
      <c r="H89" s="14">
        <v>215</v>
      </c>
      <c r="I89" s="14">
        <v>461</v>
      </c>
      <c r="J89" s="13"/>
      <c r="K89">
        <v>37388</v>
      </c>
      <c r="L89" s="14">
        <v>71</v>
      </c>
      <c r="M89" s="14">
        <v>4</v>
      </c>
      <c r="N89" s="13"/>
      <c r="O89" s="13"/>
      <c r="P89" s="13"/>
      <c r="Q89" s="13"/>
      <c r="R89" s="14">
        <f t="shared" si="9"/>
        <v>37463</v>
      </c>
      <c r="S89" s="14">
        <f t="shared" si="10"/>
        <v>37924</v>
      </c>
      <c r="T89" s="15">
        <f t="shared" si="11"/>
        <v>0.98784410927117394</v>
      </c>
      <c r="U89" s="14"/>
      <c r="V89" s="15"/>
      <c r="W89" s="13"/>
      <c r="X89" s="13"/>
    </row>
    <row r="90" spans="1:24" x14ac:dyDescent="0.3">
      <c r="A90" s="12">
        <v>396</v>
      </c>
      <c r="B90" s="12" t="s">
        <v>82</v>
      </c>
      <c r="C90" s="13"/>
      <c r="D90" s="14">
        <v>10</v>
      </c>
      <c r="E90" s="13"/>
      <c r="F90" s="14">
        <v>311</v>
      </c>
      <c r="G90" s="14">
        <v>2</v>
      </c>
      <c r="H90" s="14">
        <v>585</v>
      </c>
      <c r="I90" s="14">
        <v>908</v>
      </c>
      <c r="J90" s="13"/>
      <c r="K90">
        <v>33868</v>
      </c>
      <c r="L90" s="14">
        <v>100</v>
      </c>
      <c r="M90" s="14">
        <v>3</v>
      </c>
      <c r="N90" s="13"/>
      <c r="O90" s="13"/>
      <c r="P90" s="13"/>
      <c r="Q90" s="13"/>
      <c r="R90" s="14">
        <f t="shared" si="9"/>
        <v>33971</v>
      </c>
      <c r="S90" s="14">
        <f t="shared" si="10"/>
        <v>34879</v>
      </c>
      <c r="T90" s="15">
        <f t="shared" si="11"/>
        <v>0.97396714355342762</v>
      </c>
      <c r="U90" s="14"/>
      <c r="V90" s="15"/>
      <c r="W90" s="13"/>
      <c r="X90" s="13"/>
    </row>
    <row r="91" spans="1:24" x14ac:dyDescent="0.3">
      <c r="A91" s="12">
        <v>398</v>
      </c>
      <c r="B91" s="12" t="s">
        <v>83</v>
      </c>
      <c r="C91" s="13"/>
      <c r="D91" s="14">
        <v>2</v>
      </c>
      <c r="E91" s="13"/>
      <c r="F91" s="14">
        <v>147</v>
      </c>
      <c r="G91" s="13"/>
      <c r="H91" s="14">
        <v>33</v>
      </c>
      <c r="I91" s="14">
        <v>182</v>
      </c>
      <c r="J91" s="13"/>
      <c r="K91">
        <v>17413</v>
      </c>
      <c r="L91" s="14">
        <v>16</v>
      </c>
      <c r="M91" s="13"/>
      <c r="N91" s="13"/>
      <c r="O91" s="13"/>
      <c r="P91" s="13"/>
      <c r="Q91" s="13"/>
      <c r="R91" s="14">
        <f t="shared" si="9"/>
        <v>17429</v>
      </c>
      <c r="S91" s="14">
        <f t="shared" si="10"/>
        <v>17611</v>
      </c>
      <c r="T91" s="15">
        <f t="shared" si="11"/>
        <v>0.98966554994037814</v>
      </c>
      <c r="U91" s="13"/>
      <c r="V91" s="13"/>
      <c r="W91" s="13"/>
      <c r="X91" s="13"/>
    </row>
    <row r="92" spans="1:24" x14ac:dyDescent="0.3">
      <c r="A92" s="12">
        <v>399</v>
      </c>
      <c r="B92" s="12" t="s">
        <v>84</v>
      </c>
      <c r="C92" s="13"/>
      <c r="D92" s="13"/>
      <c r="E92" s="13"/>
      <c r="F92" s="14">
        <v>376</v>
      </c>
      <c r="G92" s="13"/>
      <c r="H92" s="14">
        <v>26</v>
      </c>
      <c r="I92" s="14">
        <v>402</v>
      </c>
      <c r="J92" s="13"/>
      <c r="K92">
        <v>43790</v>
      </c>
      <c r="L92" s="14">
        <v>1414</v>
      </c>
      <c r="M92" s="14">
        <v>1</v>
      </c>
      <c r="N92" s="13"/>
      <c r="O92" s="13"/>
      <c r="P92" s="13"/>
      <c r="Q92" s="13"/>
      <c r="R92" s="14">
        <f t="shared" si="9"/>
        <v>45205</v>
      </c>
      <c r="S92" s="14">
        <f t="shared" si="10"/>
        <v>45607</v>
      </c>
      <c r="T92" s="15">
        <f t="shared" si="11"/>
        <v>0.99118556361961985</v>
      </c>
      <c r="U92" s="14"/>
      <c r="V92" s="15"/>
      <c r="W92" s="13"/>
      <c r="X92" s="13"/>
    </row>
    <row r="95" spans="1:24" x14ac:dyDescent="0.3">
      <c r="A95" s="13"/>
      <c r="B95" s="16" t="s">
        <v>51</v>
      </c>
      <c r="C95" s="13"/>
      <c r="D95" s="14">
        <v>4898</v>
      </c>
      <c r="E95" s="14">
        <v>2</v>
      </c>
      <c r="F95" s="14">
        <v>1559</v>
      </c>
      <c r="G95" s="14">
        <v>14</v>
      </c>
      <c r="H95" s="14">
        <v>1608</v>
      </c>
      <c r="I95" s="14">
        <v>8081</v>
      </c>
      <c r="J95" s="14">
        <v>610</v>
      </c>
      <c r="K95">
        <f>SUM(K56:K92)</f>
        <v>175577</v>
      </c>
      <c r="L95" s="14">
        <v>2064</v>
      </c>
      <c r="M95" s="14">
        <v>8</v>
      </c>
      <c r="N95" s="13"/>
      <c r="O95" s="13"/>
      <c r="P95" s="13"/>
      <c r="Q95" s="13"/>
      <c r="R95" s="14">
        <f t="shared" ref="R95" si="12">SUM(J95:Q95)</f>
        <v>178259</v>
      </c>
      <c r="S95" s="14">
        <f t="shared" ref="S95" si="13">SUM(I95,R95)</f>
        <v>186340</v>
      </c>
      <c r="T95" s="15">
        <f t="shared" ref="T95" si="14">R95/S95</f>
        <v>0.95663303638510255</v>
      </c>
      <c r="U95" s="14"/>
      <c r="V95" s="15"/>
      <c r="W95" s="13"/>
      <c r="X95" s="13"/>
    </row>
    <row r="96" spans="1:24" x14ac:dyDescent="0.3">
      <c r="A96" s="13"/>
      <c r="B96" s="16" t="s">
        <v>52</v>
      </c>
      <c r="C96" s="15">
        <v>0</v>
      </c>
      <c r="D96" s="17">
        <v>0.82099999999999995</v>
      </c>
      <c r="E96" s="15">
        <v>0.02</v>
      </c>
      <c r="F96" s="15">
        <v>0.23</v>
      </c>
      <c r="G96" s="17">
        <v>1.7999999999999999E-2</v>
      </c>
      <c r="H96" s="17">
        <v>0.14799999999999999</v>
      </c>
      <c r="I96" s="15">
        <v>0.33</v>
      </c>
      <c r="J96" s="17">
        <v>1.9E-2</v>
      </c>
      <c r="K96" s="17">
        <f>K95/$I$301</f>
        <v>6.7160362545160363E-2</v>
      </c>
      <c r="L96" s="17">
        <v>0.18099999999999999</v>
      </c>
      <c r="M96" s="15">
        <v>0.03</v>
      </c>
      <c r="N96" s="15">
        <v>0</v>
      </c>
      <c r="O96" s="15">
        <v>0</v>
      </c>
      <c r="P96" s="15">
        <v>0</v>
      </c>
      <c r="Q96" s="15">
        <v>0</v>
      </c>
      <c r="R96" s="17">
        <f>R95/$P$301</f>
        <v>6.7049093632293874E-2</v>
      </c>
      <c r="S96" s="17">
        <f>S95/$Q$301</f>
        <v>6.9448404352656562E-2</v>
      </c>
      <c r="T96" s="13"/>
      <c r="U96" s="17"/>
      <c r="V96" s="13"/>
      <c r="W96" s="13"/>
      <c r="X96" s="13"/>
    </row>
    <row r="98" spans="1:24" ht="17.399999999999999" customHeight="1" x14ac:dyDescent="0.3">
      <c r="A98" s="1" t="s">
        <v>0</v>
      </c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7.399999999999999" customHeight="1" x14ac:dyDescent="0.3">
      <c r="A99" s="1" t="s">
        <v>1</v>
      </c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2"/>
      <c r="W99" s="2"/>
      <c r="X99" s="2"/>
    </row>
    <row r="102" spans="1:24" ht="31.2" x14ac:dyDescent="0.3">
      <c r="A102" s="3" t="s">
        <v>3</v>
      </c>
      <c r="B102" s="4"/>
      <c r="C102" s="5" t="s">
        <v>85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x14ac:dyDescent="0.3">
      <c r="A103" s="22" t="s">
        <v>2</v>
      </c>
      <c r="B103" s="22"/>
      <c r="C103" s="22"/>
    </row>
    <row r="105" spans="1:24" x14ac:dyDescent="0.3">
      <c r="A105" s="9"/>
      <c r="B105" s="9"/>
      <c r="C105" s="10" t="s">
        <v>5</v>
      </c>
      <c r="D105" s="10"/>
      <c r="E105" s="10"/>
      <c r="F105" s="10"/>
      <c r="G105" s="10"/>
      <c r="H105" s="10"/>
      <c r="I105" s="10"/>
      <c r="J105" s="10"/>
      <c r="K105" s="10" t="s">
        <v>6</v>
      </c>
      <c r="L105" s="10"/>
      <c r="M105" s="4"/>
      <c r="N105" s="6" t="s">
        <v>7</v>
      </c>
      <c r="O105" s="6" t="s">
        <v>7</v>
      </c>
      <c r="P105" s="6" t="s">
        <v>8</v>
      </c>
      <c r="Q105" s="6" t="s">
        <v>8</v>
      </c>
      <c r="R105" s="7"/>
      <c r="S105" s="7"/>
      <c r="T105" s="10"/>
      <c r="U105" s="10"/>
      <c r="V105" s="10"/>
      <c r="W105" s="10"/>
    </row>
    <row r="106" spans="1:24" x14ac:dyDescent="0.3">
      <c r="A106" s="9"/>
      <c r="B106" s="9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4"/>
      <c r="N106" s="6" t="s">
        <v>9</v>
      </c>
      <c r="O106" s="6" t="s">
        <v>10</v>
      </c>
      <c r="P106" s="6" t="s">
        <v>11</v>
      </c>
      <c r="Q106" s="6" t="s">
        <v>12</v>
      </c>
      <c r="R106" s="11"/>
      <c r="S106" s="11"/>
      <c r="T106" s="10"/>
      <c r="U106" s="10"/>
      <c r="V106" s="10"/>
      <c r="W106" s="10"/>
    </row>
    <row r="107" spans="1:24" x14ac:dyDescent="0.3">
      <c r="A107" s="8" t="s">
        <v>13</v>
      </c>
      <c r="B107" s="8" t="s">
        <v>14</v>
      </c>
      <c r="C107" s="7"/>
      <c r="D107" s="6" t="s">
        <v>15</v>
      </c>
      <c r="E107" s="6" t="s">
        <v>9</v>
      </c>
      <c r="F107" s="6" t="s">
        <v>10</v>
      </c>
      <c r="G107" s="6" t="s">
        <v>16</v>
      </c>
      <c r="H107" s="7"/>
      <c r="I107" s="6" t="s">
        <v>17</v>
      </c>
      <c r="J107" s="6" t="s">
        <v>18</v>
      </c>
      <c r="K107" s="6" t="s">
        <v>165</v>
      </c>
      <c r="L107" s="6" t="s">
        <v>9</v>
      </c>
      <c r="M107" s="6" t="s">
        <v>10</v>
      </c>
      <c r="N107" s="6" t="s">
        <v>19</v>
      </c>
      <c r="O107" s="6" t="s">
        <v>19</v>
      </c>
      <c r="P107" s="6" t="s">
        <v>8</v>
      </c>
      <c r="Q107" s="6" t="s">
        <v>8</v>
      </c>
      <c r="R107" s="6" t="s">
        <v>17</v>
      </c>
      <c r="S107" s="7"/>
      <c r="T107" s="6" t="s">
        <v>20</v>
      </c>
      <c r="U107" s="7"/>
      <c r="V107" s="7"/>
      <c r="W107" s="7"/>
      <c r="X107" s="7"/>
    </row>
    <row r="108" spans="1:24" x14ac:dyDescent="0.3">
      <c r="A108" s="8" t="s">
        <v>21</v>
      </c>
      <c r="B108" s="8" t="s">
        <v>22</v>
      </c>
      <c r="C108" s="6" t="s">
        <v>23</v>
      </c>
      <c r="D108" s="6" t="s">
        <v>24</v>
      </c>
      <c r="E108" s="6" t="s">
        <v>25</v>
      </c>
      <c r="F108" s="6" t="s">
        <v>26</v>
      </c>
      <c r="G108" s="6" t="s">
        <v>27</v>
      </c>
      <c r="H108" s="6" t="s">
        <v>28</v>
      </c>
      <c r="I108" s="6" t="s">
        <v>29</v>
      </c>
      <c r="J108" s="6" t="s">
        <v>30</v>
      </c>
      <c r="K108" s="6" t="s">
        <v>166</v>
      </c>
      <c r="L108" s="6" t="s">
        <v>25</v>
      </c>
      <c r="M108" s="6" t="s">
        <v>26</v>
      </c>
      <c r="N108" s="6" t="s">
        <v>25</v>
      </c>
      <c r="O108" s="6" t="s">
        <v>26</v>
      </c>
      <c r="P108" s="6" t="s">
        <v>31</v>
      </c>
      <c r="Q108" s="6" t="s">
        <v>32</v>
      </c>
      <c r="R108" s="6" t="s">
        <v>6</v>
      </c>
      <c r="S108" s="6" t="s">
        <v>17</v>
      </c>
      <c r="T108" s="6" t="s">
        <v>6</v>
      </c>
      <c r="U108" s="6"/>
      <c r="V108" s="6"/>
      <c r="W108" s="6"/>
      <c r="X108" s="6"/>
    </row>
    <row r="111" spans="1:24" x14ac:dyDescent="0.3">
      <c r="A111" s="12">
        <v>430</v>
      </c>
      <c r="B111" s="12" t="s">
        <v>86</v>
      </c>
      <c r="C111" s="13"/>
      <c r="D111" s="13"/>
      <c r="E111" s="13"/>
      <c r="F111" s="14">
        <v>2</v>
      </c>
      <c r="G111" s="13"/>
      <c r="H111" s="13"/>
      <c r="I111" s="14">
        <v>2</v>
      </c>
      <c r="J111" s="13"/>
      <c r="K111">
        <v>84</v>
      </c>
      <c r="L111" s="13"/>
      <c r="M111" s="13"/>
      <c r="N111" s="13"/>
      <c r="O111" s="13"/>
      <c r="P111" s="13"/>
      <c r="Q111" s="13"/>
      <c r="R111" s="14">
        <f t="shared" ref="R111" si="15">SUM(J111:Q111)</f>
        <v>84</v>
      </c>
      <c r="S111" s="14">
        <f t="shared" ref="S111" si="16">SUM(I111,R111)</f>
        <v>86</v>
      </c>
      <c r="T111" s="15">
        <f t="shared" ref="T111" si="17">R111/S111</f>
        <v>0.97674418604651159</v>
      </c>
      <c r="U111" s="13"/>
      <c r="V111" s="13"/>
      <c r="W111" s="13"/>
      <c r="X111" s="13"/>
    </row>
    <row r="112" spans="1:24" x14ac:dyDescent="0.3">
      <c r="A112" s="12">
        <v>459</v>
      </c>
      <c r="B112" s="12" t="s">
        <v>87</v>
      </c>
      <c r="C112" s="13"/>
      <c r="D112" s="13"/>
      <c r="E112" s="13"/>
      <c r="F112" s="13"/>
      <c r="G112" s="13"/>
      <c r="H112" s="14">
        <v>1</v>
      </c>
      <c r="I112" s="14">
        <v>1</v>
      </c>
      <c r="J112" s="13"/>
      <c r="K112">
        <v>22</v>
      </c>
      <c r="L112" s="13"/>
      <c r="M112" s="13"/>
      <c r="N112" s="13"/>
      <c r="O112" s="13"/>
      <c r="P112" s="13"/>
      <c r="Q112" s="13"/>
      <c r="R112" s="14">
        <f t="shared" ref="R112:R116" si="18">SUM(J112:Q112)</f>
        <v>22</v>
      </c>
      <c r="S112" s="14">
        <f t="shared" ref="S112:S116" si="19">SUM(I112,R112)</f>
        <v>23</v>
      </c>
      <c r="T112" s="15">
        <f t="shared" ref="T112:T116" si="20">R112/S112</f>
        <v>0.95652173913043481</v>
      </c>
      <c r="U112" s="13"/>
      <c r="V112" s="13"/>
      <c r="W112" s="13"/>
      <c r="X112" s="13"/>
    </row>
    <row r="113" spans="1:24" x14ac:dyDescent="0.3">
      <c r="A113" s="12">
        <v>480</v>
      </c>
      <c r="B113" s="12" t="s">
        <v>88</v>
      </c>
      <c r="C113" s="13"/>
      <c r="D113" s="14">
        <v>2</v>
      </c>
      <c r="E113" s="13"/>
      <c r="F113" s="14">
        <v>79</v>
      </c>
      <c r="G113" s="14">
        <v>4</v>
      </c>
      <c r="H113" s="14">
        <v>13</v>
      </c>
      <c r="I113" s="14">
        <v>98</v>
      </c>
      <c r="J113" s="13"/>
      <c r="K113">
        <v>24968</v>
      </c>
      <c r="L113" s="14">
        <v>139</v>
      </c>
      <c r="M113" s="14">
        <v>19</v>
      </c>
      <c r="N113" s="13"/>
      <c r="O113" s="13"/>
      <c r="P113" s="13"/>
      <c r="Q113" s="13"/>
      <c r="R113" s="14">
        <f t="shared" si="18"/>
        <v>25126</v>
      </c>
      <c r="S113" s="14">
        <f t="shared" si="19"/>
        <v>25224</v>
      </c>
      <c r="T113" s="15">
        <f t="shared" si="20"/>
        <v>0.99611481129083412</v>
      </c>
      <c r="U113" s="13"/>
      <c r="V113" s="13"/>
      <c r="W113" s="13"/>
      <c r="X113" s="13"/>
    </row>
    <row r="114" spans="1:24" x14ac:dyDescent="0.3">
      <c r="A114" s="12">
        <v>495</v>
      </c>
      <c r="B114" s="12" t="s">
        <v>89</v>
      </c>
      <c r="C114" s="13"/>
      <c r="D114" s="14">
        <v>16</v>
      </c>
      <c r="E114" s="13"/>
      <c r="F114" s="14">
        <v>30</v>
      </c>
      <c r="G114" s="14">
        <v>2</v>
      </c>
      <c r="H114" s="14">
        <v>79</v>
      </c>
      <c r="I114" s="14">
        <v>127</v>
      </c>
      <c r="J114" s="13"/>
      <c r="K114">
        <v>46545</v>
      </c>
      <c r="L114" s="14">
        <v>697</v>
      </c>
      <c r="M114" s="14">
        <v>3</v>
      </c>
      <c r="N114" s="13"/>
      <c r="O114" s="13"/>
      <c r="P114" s="13"/>
      <c r="Q114" s="13"/>
      <c r="R114" s="14">
        <f t="shared" si="18"/>
        <v>47245</v>
      </c>
      <c r="S114" s="14">
        <f t="shared" si="19"/>
        <v>47372</v>
      </c>
      <c r="T114" s="15">
        <f t="shared" si="20"/>
        <v>0.99731909144642406</v>
      </c>
      <c r="U114" s="14"/>
      <c r="V114" s="15"/>
      <c r="W114" s="13"/>
      <c r="X114" s="13"/>
    </row>
    <row r="115" spans="1:24" x14ac:dyDescent="0.3">
      <c r="A115" s="12">
        <v>496</v>
      </c>
      <c r="B115" s="12" t="s">
        <v>90</v>
      </c>
      <c r="C115" s="13"/>
      <c r="D115" s="14">
        <v>24</v>
      </c>
      <c r="E115" s="13"/>
      <c r="F115" s="14">
        <v>8</v>
      </c>
      <c r="G115" s="14">
        <v>30</v>
      </c>
      <c r="H115" s="14">
        <v>14</v>
      </c>
      <c r="I115" s="14">
        <v>76</v>
      </c>
      <c r="J115" s="13"/>
      <c r="K115">
        <v>108768</v>
      </c>
      <c r="L115" s="14">
        <v>16</v>
      </c>
      <c r="M115" s="14">
        <v>1</v>
      </c>
      <c r="N115" s="13"/>
      <c r="O115" s="13"/>
      <c r="P115" s="13"/>
      <c r="Q115" s="13"/>
      <c r="R115" s="14">
        <f t="shared" si="18"/>
        <v>108785</v>
      </c>
      <c r="S115" s="14">
        <f t="shared" si="19"/>
        <v>108861</v>
      </c>
      <c r="T115" s="15">
        <f t="shared" si="20"/>
        <v>0.99930186200751414</v>
      </c>
      <c r="U115" s="13"/>
      <c r="V115" s="13"/>
      <c r="W115" s="13"/>
      <c r="X115" s="13"/>
    </row>
    <row r="116" spans="1:24" x14ac:dyDescent="0.3">
      <c r="A116" s="12">
        <v>497</v>
      </c>
      <c r="B116" s="12" t="s">
        <v>91</v>
      </c>
      <c r="C116" s="13"/>
      <c r="D116" s="14">
        <v>8</v>
      </c>
      <c r="E116" s="13"/>
      <c r="F116" s="14">
        <v>510</v>
      </c>
      <c r="G116" s="13"/>
      <c r="H116" s="14">
        <v>1808</v>
      </c>
      <c r="I116" s="14">
        <v>2326</v>
      </c>
      <c r="J116" s="13"/>
      <c r="K116">
        <v>154220</v>
      </c>
      <c r="L116" s="14">
        <v>1314</v>
      </c>
      <c r="M116" s="14">
        <v>52</v>
      </c>
      <c r="N116" s="13"/>
      <c r="O116" s="13"/>
      <c r="P116" s="13"/>
      <c r="Q116" s="13"/>
      <c r="R116" s="14">
        <f t="shared" si="18"/>
        <v>155586</v>
      </c>
      <c r="S116" s="14">
        <f t="shared" si="19"/>
        <v>157912</v>
      </c>
      <c r="T116" s="15">
        <f t="shared" si="20"/>
        <v>0.98527027711636861</v>
      </c>
      <c r="U116" s="14"/>
      <c r="V116" s="15"/>
      <c r="W116" s="13"/>
      <c r="X116" s="13"/>
    </row>
    <row r="119" spans="1:24" x14ac:dyDescent="0.3">
      <c r="A119" s="13"/>
      <c r="B119" s="16" t="s">
        <v>51</v>
      </c>
      <c r="C119" s="13"/>
      <c r="D119" s="14">
        <v>50</v>
      </c>
      <c r="E119" s="13"/>
      <c r="F119" s="14">
        <v>629</v>
      </c>
      <c r="G119" s="14">
        <v>36</v>
      </c>
      <c r="H119" s="14">
        <v>1915</v>
      </c>
      <c r="I119" s="14">
        <v>2630</v>
      </c>
      <c r="J119" s="13"/>
      <c r="K119">
        <f>SUM(K111:K116)</f>
        <v>334607</v>
      </c>
      <c r="L119" s="14">
        <v>2166</v>
      </c>
      <c r="M119" s="14">
        <v>75</v>
      </c>
      <c r="N119" s="13"/>
      <c r="O119" s="13"/>
      <c r="P119" s="13"/>
      <c r="Q119" s="13"/>
      <c r="R119" s="14">
        <f t="shared" ref="R119" si="21">SUM(J119:Q119)</f>
        <v>336848</v>
      </c>
      <c r="S119" s="14">
        <f t="shared" ref="S119" si="22">SUM(I119,R119)</f>
        <v>339478</v>
      </c>
      <c r="T119" s="15">
        <f t="shared" ref="T119" si="23">R119/S119</f>
        <v>0.99225281166968105</v>
      </c>
      <c r="U119" s="14"/>
      <c r="V119" s="15"/>
      <c r="W119" s="13"/>
      <c r="X119" s="13"/>
    </row>
    <row r="120" spans="1:24" x14ac:dyDescent="0.3">
      <c r="A120" s="13"/>
      <c r="B120" s="16" t="s">
        <v>52</v>
      </c>
      <c r="C120" s="15">
        <v>0</v>
      </c>
      <c r="D120" s="17">
        <v>8.0000000000000002E-3</v>
      </c>
      <c r="E120" s="15">
        <v>0</v>
      </c>
      <c r="F120" s="17">
        <v>9.2999999999999999E-2</v>
      </c>
      <c r="G120" s="17">
        <v>4.5999999999999999E-2</v>
      </c>
      <c r="H120" s="17">
        <v>0.17599999999999999</v>
      </c>
      <c r="I120" s="17">
        <v>0.107</v>
      </c>
      <c r="J120" s="15">
        <v>0</v>
      </c>
      <c r="K120" s="17">
        <f>K119/$I$301</f>
        <v>0.12799129401999393</v>
      </c>
      <c r="L120" s="15">
        <v>0.19</v>
      </c>
      <c r="M120" s="17">
        <v>0.27900000000000003</v>
      </c>
      <c r="N120" s="15">
        <v>0</v>
      </c>
      <c r="O120" s="15">
        <v>0</v>
      </c>
      <c r="P120" s="15">
        <v>0</v>
      </c>
      <c r="Q120" s="15">
        <v>0</v>
      </c>
      <c r="R120" s="17">
        <f>R119/$P$301</f>
        <v>0.12669965102379643</v>
      </c>
      <c r="S120" s="17">
        <f>S119/$Q$301</f>
        <v>0.12652251482682808</v>
      </c>
      <c r="T120" s="13"/>
      <c r="U120" s="17"/>
      <c r="V120" s="13"/>
      <c r="W120" s="13"/>
      <c r="X120" s="13"/>
    </row>
    <row r="122" spans="1:24" ht="17.399999999999999" customHeight="1" x14ac:dyDescent="0.3">
      <c r="A122" s="1" t="s">
        <v>0</v>
      </c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7.399999999999999" customHeight="1" x14ac:dyDescent="0.3">
      <c r="A123" s="1" t="s">
        <v>1</v>
      </c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2"/>
      <c r="W123" s="2"/>
      <c r="X123" s="2"/>
    </row>
    <row r="126" spans="1:24" ht="31.2" x14ac:dyDescent="0.3">
      <c r="A126" s="3" t="s">
        <v>3</v>
      </c>
      <c r="B126" s="4"/>
      <c r="C126" s="5" t="s">
        <v>92</v>
      </c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x14ac:dyDescent="0.3">
      <c r="A127" s="22" t="s">
        <v>2</v>
      </c>
      <c r="B127" s="22"/>
      <c r="C127" s="22"/>
    </row>
    <row r="129" spans="1:24" x14ac:dyDescent="0.3">
      <c r="A129" s="9"/>
      <c r="B129" s="9"/>
      <c r="C129" s="10" t="s">
        <v>5</v>
      </c>
      <c r="D129" s="10"/>
      <c r="E129" s="10"/>
      <c r="F129" s="10"/>
      <c r="G129" s="10"/>
      <c r="H129" s="10"/>
      <c r="I129" s="10"/>
      <c r="J129" s="10"/>
      <c r="K129" s="10" t="s">
        <v>6</v>
      </c>
      <c r="L129" s="10"/>
      <c r="M129" s="4"/>
      <c r="N129" s="6" t="s">
        <v>7</v>
      </c>
      <c r="O129" s="6" t="s">
        <v>7</v>
      </c>
      <c r="P129" s="6" t="s">
        <v>8</v>
      </c>
      <c r="Q129" s="6" t="s">
        <v>8</v>
      </c>
      <c r="R129" s="7"/>
      <c r="S129" s="7"/>
      <c r="T129" s="10"/>
      <c r="U129" s="10"/>
      <c r="V129" s="10"/>
      <c r="W129" s="10"/>
    </row>
    <row r="130" spans="1:24" x14ac:dyDescent="0.3">
      <c r="A130" s="9"/>
      <c r="B130" s="9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4"/>
      <c r="N130" s="6" t="s">
        <v>9</v>
      </c>
      <c r="O130" s="6" t="s">
        <v>10</v>
      </c>
      <c r="P130" s="6" t="s">
        <v>11</v>
      </c>
      <c r="Q130" s="6" t="s">
        <v>12</v>
      </c>
      <c r="R130" s="11"/>
      <c r="S130" s="11"/>
      <c r="T130" s="10"/>
      <c r="U130" s="10"/>
      <c r="V130" s="10"/>
      <c r="W130" s="10"/>
    </row>
    <row r="131" spans="1:24" x14ac:dyDescent="0.3">
      <c r="A131" s="8" t="s">
        <v>13</v>
      </c>
      <c r="B131" s="8" t="s">
        <v>14</v>
      </c>
      <c r="C131" s="7"/>
      <c r="D131" s="6" t="s">
        <v>15</v>
      </c>
      <c r="E131" s="6" t="s">
        <v>9</v>
      </c>
      <c r="F131" s="6" t="s">
        <v>10</v>
      </c>
      <c r="G131" s="6" t="s">
        <v>16</v>
      </c>
      <c r="H131" s="7"/>
      <c r="I131" s="6" t="s">
        <v>17</v>
      </c>
      <c r="J131" s="6" t="s">
        <v>18</v>
      </c>
      <c r="K131" s="6" t="s">
        <v>165</v>
      </c>
      <c r="L131" s="6" t="s">
        <v>9</v>
      </c>
      <c r="M131" s="6" t="s">
        <v>10</v>
      </c>
      <c r="N131" s="6" t="s">
        <v>19</v>
      </c>
      <c r="O131" s="6" t="s">
        <v>19</v>
      </c>
      <c r="P131" s="6" t="s">
        <v>8</v>
      </c>
      <c r="Q131" s="6" t="s">
        <v>8</v>
      </c>
      <c r="R131" s="6" t="s">
        <v>17</v>
      </c>
      <c r="S131" s="7"/>
      <c r="T131" s="6" t="s">
        <v>20</v>
      </c>
      <c r="U131" s="7"/>
      <c r="V131" s="7"/>
      <c r="W131" s="7"/>
      <c r="X131" s="7"/>
    </row>
    <row r="132" spans="1:24" x14ac:dyDescent="0.3">
      <c r="A132" s="8" t="s">
        <v>21</v>
      </c>
      <c r="B132" s="8" t="s">
        <v>22</v>
      </c>
      <c r="C132" s="6" t="s">
        <v>23</v>
      </c>
      <c r="D132" s="6" t="s">
        <v>24</v>
      </c>
      <c r="E132" s="6" t="s">
        <v>25</v>
      </c>
      <c r="F132" s="6" t="s">
        <v>26</v>
      </c>
      <c r="G132" s="6" t="s">
        <v>27</v>
      </c>
      <c r="H132" s="6" t="s">
        <v>28</v>
      </c>
      <c r="I132" s="6" t="s">
        <v>29</v>
      </c>
      <c r="J132" s="6" t="s">
        <v>30</v>
      </c>
      <c r="K132" s="6" t="s">
        <v>166</v>
      </c>
      <c r="L132" s="6" t="s">
        <v>25</v>
      </c>
      <c r="M132" s="6" t="s">
        <v>26</v>
      </c>
      <c r="N132" s="6" t="s">
        <v>25</v>
      </c>
      <c r="O132" s="6" t="s">
        <v>26</v>
      </c>
      <c r="P132" s="6" t="s">
        <v>31</v>
      </c>
      <c r="Q132" s="6" t="s">
        <v>32</v>
      </c>
      <c r="R132" s="6" t="s">
        <v>6</v>
      </c>
      <c r="S132" s="6" t="s">
        <v>17</v>
      </c>
      <c r="T132" s="6" t="s">
        <v>6</v>
      </c>
      <c r="U132" s="6"/>
      <c r="V132" s="6"/>
      <c r="W132" s="6"/>
      <c r="X132" s="6"/>
    </row>
    <row r="135" spans="1:24" x14ac:dyDescent="0.3">
      <c r="A135" s="24">
        <v>402</v>
      </c>
      <c r="B135" s="23" t="s">
        <v>188</v>
      </c>
      <c r="K135">
        <v>80</v>
      </c>
      <c r="R135" s="14">
        <f t="shared" ref="R135" si="24">SUM(J135:Q135)</f>
        <v>80</v>
      </c>
      <c r="S135" s="14">
        <f t="shared" ref="S135" si="25">SUM(I135,R135)</f>
        <v>80</v>
      </c>
      <c r="T135" s="15">
        <f t="shared" ref="T135" si="26">R135/S135</f>
        <v>1</v>
      </c>
    </row>
    <row r="136" spans="1:24" x14ac:dyDescent="0.3">
      <c r="A136" s="12">
        <v>405</v>
      </c>
      <c r="B136" s="12" t="s">
        <v>93</v>
      </c>
      <c r="C136" s="13"/>
      <c r="D136" s="13"/>
      <c r="E136" s="13"/>
      <c r="F136" s="13"/>
      <c r="G136" s="13"/>
      <c r="H136" s="14">
        <v>1</v>
      </c>
      <c r="I136" s="14">
        <v>1</v>
      </c>
      <c r="J136" s="13"/>
      <c r="K136">
        <v>386</v>
      </c>
      <c r="L136" s="13"/>
      <c r="M136" s="13"/>
      <c r="N136" s="13"/>
      <c r="O136" s="13"/>
      <c r="P136" s="13"/>
      <c r="Q136" s="13"/>
      <c r="R136" s="14">
        <f t="shared" ref="R136:R151" si="27">SUM(J136:Q136)</f>
        <v>386</v>
      </c>
      <c r="S136" s="14">
        <f t="shared" ref="S136:S151" si="28">SUM(I136,R136)</f>
        <v>387</v>
      </c>
      <c r="T136" s="15">
        <f t="shared" ref="T136:T151" si="29">R136/S136</f>
        <v>0.99741602067183466</v>
      </c>
      <c r="U136" s="13"/>
      <c r="V136" s="13"/>
      <c r="W136" s="13"/>
      <c r="X136" s="13"/>
    </row>
    <row r="137" spans="1:24" x14ac:dyDescent="0.3">
      <c r="A137" s="12">
        <v>409</v>
      </c>
      <c r="B137" s="12" t="s">
        <v>94</v>
      </c>
      <c r="C137" s="13"/>
      <c r="D137" s="13"/>
      <c r="E137" s="13"/>
      <c r="F137" s="13"/>
      <c r="G137" s="13"/>
      <c r="H137" s="14">
        <v>37</v>
      </c>
      <c r="I137" s="14">
        <v>37</v>
      </c>
      <c r="J137" s="13"/>
      <c r="K137">
        <v>689</v>
      </c>
      <c r="L137" s="14">
        <v>4</v>
      </c>
      <c r="M137" s="13"/>
      <c r="N137" s="13"/>
      <c r="O137" s="13"/>
      <c r="P137" s="13"/>
      <c r="Q137" s="13"/>
      <c r="R137" s="14">
        <f t="shared" si="27"/>
        <v>693</v>
      </c>
      <c r="S137" s="14">
        <f t="shared" si="28"/>
        <v>730</v>
      </c>
      <c r="T137" s="15">
        <f t="shared" si="29"/>
        <v>0.94931506849315073</v>
      </c>
      <c r="U137" s="14"/>
      <c r="V137" s="15"/>
      <c r="W137" s="13"/>
      <c r="X137" s="13"/>
    </row>
    <row r="138" spans="1:24" x14ac:dyDescent="0.3">
      <c r="A138" s="12">
        <v>420</v>
      </c>
      <c r="B138" s="12" t="s">
        <v>95</v>
      </c>
      <c r="C138" s="13"/>
      <c r="D138" s="13"/>
      <c r="E138" s="13"/>
      <c r="F138" s="13"/>
      <c r="G138" s="13"/>
      <c r="H138" s="14">
        <v>1</v>
      </c>
      <c r="I138" s="14">
        <v>1</v>
      </c>
      <c r="J138" s="13"/>
      <c r="K138">
        <v>1</v>
      </c>
      <c r="L138" s="13"/>
      <c r="M138" s="13"/>
      <c r="N138" s="13"/>
      <c r="O138" s="13"/>
      <c r="P138" s="13"/>
      <c r="Q138" s="13"/>
      <c r="R138" s="14">
        <f t="shared" si="27"/>
        <v>1</v>
      </c>
      <c r="S138" s="14">
        <f t="shared" si="28"/>
        <v>2</v>
      </c>
      <c r="T138" s="15">
        <f t="shared" si="29"/>
        <v>0.5</v>
      </c>
      <c r="U138" s="13"/>
      <c r="V138" s="13"/>
      <c r="W138" s="13"/>
      <c r="X138" s="13"/>
    </row>
    <row r="139" spans="1:24" x14ac:dyDescent="0.3">
      <c r="A139" s="12">
        <v>431</v>
      </c>
      <c r="B139" s="12" t="s">
        <v>189</v>
      </c>
      <c r="C139" s="13"/>
      <c r="D139" s="13"/>
      <c r="E139" s="13"/>
      <c r="F139" s="13"/>
      <c r="G139" s="13"/>
      <c r="H139" s="14"/>
      <c r="I139" s="14"/>
      <c r="J139" s="13"/>
      <c r="K139">
        <v>1</v>
      </c>
      <c r="L139" s="13"/>
      <c r="M139" s="13"/>
      <c r="N139" s="13"/>
      <c r="O139" s="13"/>
      <c r="P139" s="13"/>
      <c r="Q139" s="13"/>
      <c r="R139" s="14">
        <f t="shared" si="27"/>
        <v>1</v>
      </c>
      <c r="S139" s="14">
        <f t="shared" si="28"/>
        <v>1</v>
      </c>
      <c r="T139" s="15">
        <f t="shared" si="29"/>
        <v>1</v>
      </c>
      <c r="U139" s="13"/>
      <c r="V139" s="13"/>
      <c r="W139" s="13"/>
      <c r="X139" s="13"/>
    </row>
    <row r="140" spans="1:24" x14ac:dyDescent="0.3">
      <c r="A140" s="12">
        <v>439</v>
      </c>
      <c r="B140" s="12" t="s">
        <v>96</v>
      </c>
      <c r="C140" s="13"/>
      <c r="D140" s="13"/>
      <c r="E140" s="13"/>
      <c r="F140" s="14">
        <v>8</v>
      </c>
      <c r="G140" s="13"/>
      <c r="H140" s="14">
        <v>166</v>
      </c>
      <c r="I140" s="14">
        <v>174</v>
      </c>
      <c r="J140" s="14">
        <v>28</v>
      </c>
      <c r="K140">
        <v>4131</v>
      </c>
      <c r="L140" s="14">
        <v>24</v>
      </c>
      <c r="M140" s="13"/>
      <c r="N140" s="13"/>
      <c r="O140" s="13"/>
      <c r="P140" s="13"/>
      <c r="Q140" s="13"/>
      <c r="R140" s="14">
        <f t="shared" si="27"/>
        <v>4183</v>
      </c>
      <c r="S140" s="14">
        <f t="shared" si="28"/>
        <v>4357</v>
      </c>
      <c r="T140" s="15">
        <f t="shared" si="29"/>
        <v>0.96006426440211157</v>
      </c>
      <c r="U140" s="14"/>
      <c r="V140" s="15"/>
      <c r="W140" s="13"/>
      <c r="X140" s="13"/>
    </row>
    <row r="141" spans="1:24" x14ac:dyDescent="0.3">
      <c r="A141" s="12">
        <v>441</v>
      </c>
      <c r="B141" s="12" t="s">
        <v>97</v>
      </c>
      <c r="C141" s="13"/>
      <c r="D141" s="13"/>
      <c r="E141" s="14">
        <v>3</v>
      </c>
      <c r="F141" s="14">
        <v>3</v>
      </c>
      <c r="G141" s="13"/>
      <c r="H141" s="14">
        <v>151</v>
      </c>
      <c r="I141" s="14">
        <v>157</v>
      </c>
      <c r="J141" s="14">
        <v>29</v>
      </c>
      <c r="K141">
        <v>2187</v>
      </c>
      <c r="L141" s="14">
        <v>5</v>
      </c>
      <c r="M141" s="13"/>
      <c r="N141" s="13"/>
      <c r="O141" s="13"/>
      <c r="P141" s="13"/>
      <c r="Q141" s="13"/>
      <c r="R141" s="14">
        <f t="shared" si="27"/>
        <v>2221</v>
      </c>
      <c r="S141" s="14">
        <f t="shared" si="28"/>
        <v>2378</v>
      </c>
      <c r="T141" s="15">
        <f t="shared" si="29"/>
        <v>0.93397813288477716</v>
      </c>
      <c r="U141" s="13"/>
      <c r="V141" s="13"/>
      <c r="W141" s="13"/>
      <c r="X141" s="13"/>
    </row>
    <row r="142" spans="1:24" x14ac:dyDescent="0.3">
      <c r="A142" s="12">
        <v>444</v>
      </c>
      <c r="B142" s="12" t="s">
        <v>190</v>
      </c>
      <c r="C142" s="13"/>
      <c r="D142" s="13"/>
      <c r="E142" s="14"/>
      <c r="F142" s="14"/>
      <c r="G142" s="13"/>
      <c r="H142" s="14"/>
      <c r="I142" s="14"/>
      <c r="J142" s="14"/>
      <c r="K142">
        <v>155</v>
      </c>
      <c r="L142" s="14"/>
      <c r="M142" s="13"/>
      <c r="N142" s="13"/>
      <c r="O142" s="13"/>
      <c r="P142" s="13"/>
      <c r="Q142" s="13"/>
      <c r="R142" s="14">
        <f t="shared" si="27"/>
        <v>155</v>
      </c>
      <c r="S142" s="14">
        <f t="shared" si="28"/>
        <v>155</v>
      </c>
      <c r="T142" s="15">
        <f t="shared" si="29"/>
        <v>1</v>
      </c>
      <c r="U142" s="13"/>
      <c r="V142" s="13"/>
      <c r="W142" s="13"/>
      <c r="X142" s="13"/>
    </row>
    <row r="143" spans="1:24" x14ac:dyDescent="0.3">
      <c r="A143" s="12">
        <v>449</v>
      </c>
      <c r="B143" s="12" t="s">
        <v>98</v>
      </c>
      <c r="C143" s="13"/>
      <c r="D143" s="13"/>
      <c r="E143" s="13"/>
      <c r="F143" s="14">
        <v>4</v>
      </c>
      <c r="G143" s="13"/>
      <c r="H143" s="14">
        <v>10</v>
      </c>
      <c r="I143" s="14">
        <v>14</v>
      </c>
      <c r="J143" s="13"/>
      <c r="K143">
        <v>50</v>
      </c>
      <c r="L143" s="13"/>
      <c r="M143" s="13"/>
      <c r="N143" s="13"/>
      <c r="O143" s="13"/>
      <c r="P143" s="13"/>
      <c r="Q143" s="13"/>
      <c r="R143" s="14">
        <f t="shared" si="27"/>
        <v>50</v>
      </c>
      <c r="S143" s="14">
        <f t="shared" si="28"/>
        <v>64</v>
      </c>
      <c r="T143" s="15">
        <f t="shared" si="29"/>
        <v>0.78125</v>
      </c>
      <c r="U143" s="13"/>
      <c r="V143" s="13"/>
      <c r="W143" s="13"/>
      <c r="X143" s="13"/>
    </row>
    <row r="144" spans="1:24" x14ac:dyDescent="0.3">
      <c r="A144" s="12">
        <v>456</v>
      </c>
      <c r="B144" s="12" t="s">
        <v>99</v>
      </c>
      <c r="C144" s="13"/>
      <c r="D144" s="14">
        <v>2</v>
      </c>
      <c r="E144" s="14">
        <v>20</v>
      </c>
      <c r="F144" s="14">
        <v>166</v>
      </c>
      <c r="G144" s="14">
        <v>4</v>
      </c>
      <c r="H144" s="14">
        <v>64</v>
      </c>
      <c r="I144" s="14">
        <v>256</v>
      </c>
      <c r="J144" s="14">
        <v>332</v>
      </c>
      <c r="K144">
        <v>17704</v>
      </c>
      <c r="L144" s="14">
        <v>302</v>
      </c>
      <c r="M144" s="13"/>
      <c r="N144" s="13"/>
      <c r="O144" s="13"/>
      <c r="P144" s="13"/>
      <c r="Q144" s="13"/>
      <c r="R144" s="14">
        <f t="shared" si="27"/>
        <v>18338</v>
      </c>
      <c r="S144" s="14">
        <f t="shared" si="28"/>
        <v>18594</v>
      </c>
      <c r="T144" s="15">
        <f t="shared" si="29"/>
        <v>0.98623211788749054</v>
      </c>
      <c r="U144" s="14"/>
      <c r="V144" s="15"/>
      <c r="W144" s="13"/>
      <c r="X144" s="13"/>
    </row>
    <row r="145" spans="1:24" x14ac:dyDescent="0.3">
      <c r="A145" s="12">
        <v>461</v>
      </c>
      <c r="B145" s="12" t="s">
        <v>100</v>
      </c>
      <c r="C145" s="13"/>
      <c r="D145" s="13"/>
      <c r="E145" s="13"/>
      <c r="F145" s="13"/>
      <c r="G145" s="13"/>
      <c r="H145" s="14">
        <v>1</v>
      </c>
      <c r="I145" s="14">
        <v>1</v>
      </c>
      <c r="J145" s="13"/>
      <c r="K145">
        <v>80</v>
      </c>
      <c r="L145" s="13"/>
      <c r="M145" s="13"/>
      <c r="N145" s="13"/>
      <c r="O145" s="13"/>
      <c r="P145" s="13"/>
      <c r="Q145" s="13"/>
      <c r="R145" s="14">
        <f t="shared" si="27"/>
        <v>80</v>
      </c>
      <c r="S145" s="14">
        <f t="shared" si="28"/>
        <v>81</v>
      </c>
      <c r="T145" s="15">
        <f t="shared" si="29"/>
        <v>0.98765432098765427</v>
      </c>
      <c r="U145" s="13"/>
      <c r="V145" s="13"/>
      <c r="W145" s="13"/>
      <c r="X145" s="13"/>
    </row>
    <row r="146" spans="1:24" x14ac:dyDescent="0.3">
      <c r="A146" s="12">
        <v>473</v>
      </c>
      <c r="B146" s="12" t="s">
        <v>101</v>
      </c>
      <c r="C146" s="13"/>
      <c r="D146" s="13"/>
      <c r="E146" s="13"/>
      <c r="F146" s="13"/>
      <c r="G146" s="13"/>
      <c r="H146" s="14">
        <v>1</v>
      </c>
      <c r="I146" s="14">
        <v>1</v>
      </c>
      <c r="J146" s="13"/>
      <c r="K146">
        <v>1</v>
      </c>
      <c r="L146" s="13"/>
      <c r="M146" s="13"/>
      <c r="N146" s="13"/>
      <c r="O146" s="13"/>
      <c r="P146" s="13"/>
      <c r="Q146" s="13"/>
      <c r="R146" s="14">
        <f t="shared" si="27"/>
        <v>1</v>
      </c>
      <c r="S146" s="14">
        <f t="shared" si="28"/>
        <v>2</v>
      </c>
      <c r="T146" s="15">
        <f t="shared" si="29"/>
        <v>0.5</v>
      </c>
      <c r="U146" s="13"/>
      <c r="V146" s="13"/>
      <c r="W146" s="13"/>
      <c r="X146" s="13"/>
    </row>
    <row r="147" spans="1:24" x14ac:dyDescent="0.3">
      <c r="A147" s="12">
        <v>474</v>
      </c>
      <c r="B147" s="12" t="s">
        <v>191</v>
      </c>
      <c r="C147" s="13"/>
      <c r="D147" s="13"/>
      <c r="E147" s="13"/>
      <c r="F147" s="13"/>
      <c r="G147" s="13"/>
      <c r="H147" s="14"/>
      <c r="I147" s="14"/>
      <c r="J147" s="13"/>
      <c r="K147">
        <v>24</v>
      </c>
      <c r="L147" s="13"/>
      <c r="M147" s="13"/>
      <c r="N147" s="13"/>
      <c r="O147" s="13"/>
      <c r="P147" s="13"/>
      <c r="Q147" s="13"/>
      <c r="R147" s="14">
        <f t="shared" si="27"/>
        <v>24</v>
      </c>
      <c r="S147" s="14">
        <f t="shared" si="28"/>
        <v>24</v>
      </c>
      <c r="T147" s="15">
        <f t="shared" si="29"/>
        <v>1</v>
      </c>
      <c r="U147" s="13"/>
      <c r="V147" s="13"/>
      <c r="W147" s="13"/>
      <c r="X147" s="13"/>
    </row>
    <row r="148" spans="1:24" x14ac:dyDescent="0.3">
      <c r="A148" s="12">
        <v>475</v>
      </c>
      <c r="B148" s="12" t="s">
        <v>102</v>
      </c>
      <c r="C148" s="13"/>
      <c r="D148" s="14">
        <v>4</v>
      </c>
      <c r="E148" s="13"/>
      <c r="F148" s="13"/>
      <c r="G148" s="13"/>
      <c r="H148" s="14">
        <v>89</v>
      </c>
      <c r="I148" s="14">
        <v>93</v>
      </c>
      <c r="J148" s="14">
        <v>8</v>
      </c>
      <c r="K148">
        <v>949</v>
      </c>
      <c r="L148" s="14">
        <v>23</v>
      </c>
      <c r="M148" s="13"/>
      <c r="N148" s="13"/>
      <c r="O148" s="13"/>
      <c r="P148" s="13"/>
      <c r="Q148" s="13"/>
      <c r="R148" s="14">
        <f t="shared" si="27"/>
        <v>980</v>
      </c>
      <c r="S148" s="14">
        <f t="shared" si="28"/>
        <v>1073</v>
      </c>
      <c r="T148" s="15">
        <f t="shared" si="29"/>
        <v>0.91332712022367191</v>
      </c>
      <c r="U148" s="13"/>
      <c r="V148" s="13"/>
      <c r="W148" s="13"/>
      <c r="X148" s="13"/>
    </row>
    <row r="149" spans="1:24" x14ac:dyDescent="0.3">
      <c r="A149" s="12">
        <v>478</v>
      </c>
      <c r="B149" s="12" t="s">
        <v>103</v>
      </c>
      <c r="C149" s="13"/>
      <c r="D149" s="13"/>
      <c r="E149" s="13"/>
      <c r="F149" s="13"/>
      <c r="G149" s="14">
        <v>2</v>
      </c>
      <c r="H149" s="14">
        <v>66</v>
      </c>
      <c r="I149" s="14">
        <v>68</v>
      </c>
      <c r="J149" s="13"/>
      <c r="K149">
        <v>387</v>
      </c>
      <c r="L149" s="14">
        <v>13</v>
      </c>
      <c r="M149" s="13"/>
      <c r="N149" s="13"/>
      <c r="O149" s="13"/>
      <c r="P149" s="13"/>
      <c r="Q149" s="13"/>
      <c r="R149" s="14">
        <f t="shared" si="27"/>
        <v>400</v>
      </c>
      <c r="S149" s="14">
        <f t="shared" si="28"/>
        <v>468</v>
      </c>
      <c r="T149" s="15">
        <f t="shared" si="29"/>
        <v>0.85470085470085466</v>
      </c>
      <c r="U149" s="13"/>
      <c r="V149" s="13"/>
      <c r="W149" s="13"/>
      <c r="X149" s="13"/>
    </row>
    <row r="150" spans="1:24" x14ac:dyDescent="0.3">
      <c r="A150" s="12">
        <v>485</v>
      </c>
      <c r="B150" s="12" t="s">
        <v>104</v>
      </c>
      <c r="C150" s="13"/>
      <c r="D150" s="13"/>
      <c r="E150" s="13"/>
      <c r="F150" s="14">
        <v>47</v>
      </c>
      <c r="G150" s="13"/>
      <c r="H150" s="14">
        <v>91</v>
      </c>
      <c r="I150" s="14">
        <v>138</v>
      </c>
      <c r="J150" s="13"/>
      <c r="K150">
        <v>11391</v>
      </c>
      <c r="L150" s="14">
        <v>47</v>
      </c>
      <c r="M150" s="13"/>
      <c r="N150" s="13"/>
      <c r="O150" s="13"/>
      <c r="P150" s="13"/>
      <c r="Q150" s="13"/>
      <c r="R150" s="14">
        <f t="shared" si="27"/>
        <v>11438</v>
      </c>
      <c r="S150" s="14">
        <f t="shared" si="28"/>
        <v>11576</v>
      </c>
      <c r="T150" s="15">
        <f t="shared" si="29"/>
        <v>0.98807878369039392</v>
      </c>
      <c r="U150" s="13"/>
      <c r="V150" s="13"/>
      <c r="W150" s="13"/>
      <c r="X150" s="13"/>
    </row>
    <row r="151" spans="1:24" x14ac:dyDescent="0.3">
      <c r="A151" s="12">
        <v>488</v>
      </c>
      <c r="B151" s="12" t="s">
        <v>105</v>
      </c>
      <c r="C151" s="13"/>
      <c r="D151" s="13"/>
      <c r="E151" s="13"/>
      <c r="F151" s="13"/>
      <c r="G151" s="13"/>
      <c r="H151" s="14">
        <v>75</v>
      </c>
      <c r="I151" s="14">
        <v>75</v>
      </c>
      <c r="J151" s="13"/>
      <c r="K151">
        <v>60</v>
      </c>
      <c r="L151" s="13"/>
      <c r="M151" s="13"/>
      <c r="N151" s="13"/>
      <c r="O151" s="13"/>
      <c r="P151" s="13"/>
      <c r="Q151" s="13"/>
      <c r="R151" s="14">
        <f t="shared" si="27"/>
        <v>60</v>
      </c>
      <c r="S151" s="14">
        <f t="shared" si="28"/>
        <v>135</v>
      </c>
      <c r="T151" s="15">
        <f t="shared" si="29"/>
        <v>0.44444444444444442</v>
      </c>
      <c r="U151" s="13"/>
      <c r="V151" s="13"/>
      <c r="W151" s="13"/>
      <c r="X151" s="13"/>
    </row>
    <row r="154" spans="1:24" x14ac:dyDescent="0.3">
      <c r="A154" s="13"/>
      <c r="B154" s="16" t="s">
        <v>51</v>
      </c>
      <c r="C154" s="13"/>
      <c r="D154" s="14">
        <v>6</v>
      </c>
      <c r="E154" s="14">
        <v>23</v>
      </c>
      <c r="F154" s="14">
        <v>228</v>
      </c>
      <c r="G154" s="14">
        <v>6</v>
      </c>
      <c r="H154" s="14">
        <v>753</v>
      </c>
      <c r="I154" s="14">
        <v>1016</v>
      </c>
      <c r="J154" s="14">
        <v>397</v>
      </c>
      <c r="K154">
        <f>SUM(K135:K151)</f>
        <v>38276</v>
      </c>
      <c r="L154" s="14">
        <v>418</v>
      </c>
      <c r="M154" s="13"/>
      <c r="N154" s="13"/>
      <c r="O154" s="13"/>
      <c r="P154" s="13"/>
      <c r="Q154" s="13"/>
      <c r="R154" s="14">
        <f t="shared" ref="R154" si="30">SUM(J154:Q154)</f>
        <v>39091</v>
      </c>
      <c r="S154" s="14">
        <f t="shared" ref="S154" si="31">SUM(I154,R154)</f>
        <v>40107</v>
      </c>
      <c r="T154" s="15">
        <f t="shared" ref="T154" si="32">R154/S154</f>
        <v>0.9746677637320168</v>
      </c>
      <c r="U154" s="14"/>
      <c r="V154" s="15"/>
      <c r="W154" s="13"/>
      <c r="X154" s="13"/>
    </row>
    <row r="155" spans="1:24" x14ac:dyDescent="0.3">
      <c r="A155" s="13"/>
      <c r="B155" s="16" t="s">
        <v>52</v>
      </c>
      <c r="C155" s="15">
        <v>0</v>
      </c>
      <c r="D155" s="17">
        <v>1E-3</v>
      </c>
      <c r="E155" s="17">
        <v>0.22500000000000001</v>
      </c>
      <c r="F155" s="17">
        <v>3.4000000000000002E-2</v>
      </c>
      <c r="G155" s="17">
        <v>8.0000000000000002E-3</v>
      </c>
      <c r="H155" s="17">
        <v>6.9000000000000006E-2</v>
      </c>
      <c r="I155" s="17">
        <v>4.1000000000000002E-2</v>
      </c>
      <c r="J155" s="17">
        <v>1.2E-2</v>
      </c>
      <c r="K155" s="17">
        <f>K154/$I$301</f>
        <v>1.4641040892477704E-2</v>
      </c>
      <c r="L155" s="17">
        <v>3.6999999999999998E-2</v>
      </c>
      <c r="M155" s="15">
        <v>0</v>
      </c>
      <c r="N155" s="15">
        <v>0</v>
      </c>
      <c r="O155" s="15">
        <v>0</v>
      </c>
      <c r="P155" s="15">
        <v>0</v>
      </c>
      <c r="Q155" s="15">
        <v>0</v>
      </c>
      <c r="R155" s="17">
        <f>R154/$P$301</f>
        <v>1.4703415362926978E-2</v>
      </c>
      <c r="S155" s="17">
        <f>S154/$Q$301</f>
        <v>1.4947768344810545E-2</v>
      </c>
      <c r="T155" s="13"/>
      <c r="U155" s="17"/>
      <c r="V155" s="13"/>
      <c r="W155" s="13"/>
      <c r="X155" s="13"/>
    </row>
    <row r="157" spans="1:24" ht="17.399999999999999" customHeight="1" x14ac:dyDescent="0.3">
      <c r="A157" s="1" t="s">
        <v>0</v>
      </c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7.399999999999999" customHeight="1" x14ac:dyDescent="0.3">
      <c r="A158" s="1" t="s">
        <v>1</v>
      </c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2"/>
      <c r="W158" s="2"/>
      <c r="X158" s="2"/>
    </row>
    <row r="161" spans="1:24" ht="31.2" x14ac:dyDescent="0.3">
      <c r="A161" s="3" t="s">
        <v>3</v>
      </c>
      <c r="B161" s="4"/>
      <c r="C161" s="5" t="s">
        <v>106</v>
      </c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x14ac:dyDescent="0.3">
      <c r="A162" s="22" t="s">
        <v>2</v>
      </c>
      <c r="B162" s="22"/>
      <c r="C162" s="22"/>
    </row>
    <row r="164" spans="1:24" x14ac:dyDescent="0.3">
      <c r="A164" s="9"/>
      <c r="B164" s="9"/>
      <c r="C164" s="10" t="s">
        <v>5</v>
      </c>
      <c r="D164" s="10"/>
      <c r="E164" s="10"/>
      <c r="F164" s="10"/>
      <c r="G164" s="10"/>
      <c r="H164" s="10"/>
      <c r="I164" s="10"/>
      <c r="J164" s="10"/>
      <c r="K164" s="10" t="s">
        <v>6</v>
      </c>
      <c r="L164" s="10"/>
      <c r="M164" s="4"/>
      <c r="N164" s="6" t="s">
        <v>7</v>
      </c>
      <c r="O164" s="6" t="s">
        <v>7</v>
      </c>
      <c r="P164" s="6" t="s">
        <v>8</v>
      </c>
      <c r="Q164" s="6" t="s">
        <v>8</v>
      </c>
      <c r="R164" s="7"/>
      <c r="S164" s="7"/>
      <c r="T164" s="10"/>
      <c r="U164" s="10"/>
      <c r="V164" s="10"/>
      <c r="W164" s="10"/>
    </row>
    <row r="165" spans="1:24" x14ac:dyDescent="0.3">
      <c r="A165" s="9"/>
      <c r="B165" s="9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4"/>
      <c r="N165" s="6" t="s">
        <v>9</v>
      </c>
      <c r="O165" s="6" t="s">
        <v>10</v>
      </c>
      <c r="P165" s="6" t="s">
        <v>11</v>
      </c>
      <c r="Q165" s="6" t="s">
        <v>12</v>
      </c>
      <c r="R165" s="11"/>
      <c r="S165" s="11"/>
      <c r="T165" s="10"/>
      <c r="U165" s="10"/>
      <c r="V165" s="10"/>
      <c r="W165" s="10"/>
    </row>
    <row r="166" spans="1:24" x14ac:dyDescent="0.3">
      <c r="A166" s="8" t="s">
        <v>13</v>
      </c>
      <c r="B166" s="8" t="s">
        <v>14</v>
      </c>
      <c r="C166" s="7"/>
      <c r="D166" s="6" t="s">
        <v>15</v>
      </c>
      <c r="E166" s="6" t="s">
        <v>9</v>
      </c>
      <c r="F166" s="6" t="s">
        <v>10</v>
      </c>
      <c r="G166" s="6" t="s">
        <v>16</v>
      </c>
      <c r="H166" s="7"/>
      <c r="I166" s="6" t="s">
        <v>17</v>
      </c>
      <c r="J166" s="6" t="s">
        <v>18</v>
      </c>
      <c r="K166" s="6" t="s">
        <v>165</v>
      </c>
      <c r="L166" s="6" t="s">
        <v>9</v>
      </c>
      <c r="M166" s="6" t="s">
        <v>10</v>
      </c>
      <c r="N166" s="6" t="s">
        <v>19</v>
      </c>
      <c r="O166" s="6" t="s">
        <v>19</v>
      </c>
      <c r="P166" s="6" t="s">
        <v>8</v>
      </c>
      <c r="Q166" s="6" t="s">
        <v>8</v>
      </c>
      <c r="R166" s="6" t="s">
        <v>17</v>
      </c>
      <c r="S166" s="7"/>
      <c r="T166" s="6" t="s">
        <v>20</v>
      </c>
      <c r="U166" s="7"/>
      <c r="V166" s="7"/>
      <c r="W166" s="7"/>
      <c r="X166" s="7"/>
    </row>
    <row r="167" spans="1:24" x14ac:dyDescent="0.3">
      <c r="A167" s="8" t="s">
        <v>21</v>
      </c>
      <c r="B167" s="8" t="s">
        <v>22</v>
      </c>
      <c r="C167" s="6" t="s">
        <v>23</v>
      </c>
      <c r="D167" s="6" t="s">
        <v>24</v>
      </c>
      <c r="E167" s="6" t="s">
        <v>25</v>
      </c>
      <c r="F167" s="6" t="s">
        <v>26</v>
      </c>
      <c r="G167" s="6" t="s">
        <v>27</v>
      </c>
      <c r="H167" s="6" t="s">
        <v>28</v>
      </c>
      <c r="I167" s="6" t="s">
        <v>29</v>
      </c>
      <c r="J167" s="6" t="s">
        <v>30</v>
      </c>
      <c r="K167" s="6" t="s">
        <v>166</v>
      </c>
      <c r="L167" s="6" t="s">
        <v>25</v>
      </c>
      <c r="M167" s="6" t="s">
        <v>26</v>
      </c>
      <c r="N167" s="6" t="s">
        <v>25</v>
      </c>
      <c r="O167" s="6" t="s">
        <v>26</v>
      </c>
      <c r="P167" s="6" t="s">
        <v>31</v>
      </c>
      <c r="Q167" s="6" t="s">
        <v>32</v>
      </c>
      <c r="R167" s="6" t="s">
        <v>6</v>
      </c>
      <c r="S167" s="6" t="s">
        <v>17</v>
      </c>
      <c r="T167" s="6" t="s">
        <v>6</v>
      </c>
      <c r="U167" s="6"/>
      <c r="V167" s="6"/>
      <c r="W167" s="6"/>
      <c r="X167" s="6"/>
    </row>
    <row r="170" spans="1:24" x14ac:dyDescent="0.3">
      <c r="A170" s="12">
        <v>502</v>
      </c>
      <c r="B170" s="12" t="s">
        <v>107</v>
      </c>
      <c r="C170" s="13"/>
      <c r="D170" s="14">
        <v>32</v>
      </c>
      <c r="E170" s="14">
        <v>3</v>
      </c>
      <c r="F170" s="14">
        <v>180</v>
      </c>
      <c r="G170" s="14">
        <v>33</v>
      </c>
      <c r="H170" s="14">
        <v>336</v>
      </c>
      <c r="I170" s="14">
        <v>584</v>
      </c>
      <c r="J170" s="14">
        <v>453</v>
      </c>
      <c r="K170">
        <v>45281</v>
      </c>
      <c r="L170" s="14">
        <v>224</v>
      </c>
      <c r="M170" s="13"/>
      <c r="N170" s="13"/>
      <c r="O170" s="13"/>
      <c r="P170" s="13"/>
      <c r="Q170" s="13"/>
      <c r="R170" s="14">
        <f t="shared" ref="R170" si="33">SUM(J170:Q170)</f>
        <v>45958</v>
      </c>
      <c r="S170" s="14">
        <f t="shared" ref="S170" si="34">SUM(I170,R170)</f>
        <v>46542</v>
      </c>
      <c r="T170" s="15">
        <f t="shared" ref="T170" si="35">R170/S170</f>
        <v>0.98745219371750248</v>
      </c>
      <c r="U170" s="14"/>
      <c r="V170" s="15"/>
      <c r="W170" s="13"/>
      <c r="X170" s="13"/>
    </row>
    <row r="171" spans="1:24" x14ac:dyDescent="0.3">
      <c r="A171" s="12">
        <v>504</v>
      </c>
      <c r="B171" s="12" t="s">
        <v>108</v>
      </c>
      <c r="C171" s="13"/>
      <c r="D171" s="14">
        <v>6</v>
      </c>
      <c r="E171" s="13"/>
      <c r="F171" s="14">
        <v>67</v>
      </c>
      <c r="G171" s="14">
        <v>14</v>
      </c>
      <c r="H171" s="14">
        <v>44</v>
      </c>
      <c r="I171" s="14">
        <v>131</v>
      </c>
      <c r="J171" s="13"/>
      <c r="K171">
        <v>32701</v>
      </c>
      <c r="L171" s="14">
        <v>61</v>
      </c>
      <c r="M171" s="14">
        <v>17</v>
      </c>
      <c r="N171" s="13"/>
      <c r="O171" s="13"/>
      <c r="P171" s="13"/>
      <c r="Q171" s="13"/>
      <c r="R171" s="14">
        <f t="shared" ref="R171:R184" si="36">SUM(J171:Q171)</f>
        <v>32779</v>
      </c>
      <c r="S171" s="14">
        <f t="shared" ref="S171:S184" si="37">SUM(I171,R171)</f>
        <v>32910</v>
      </c>
      <c r="T171" s="15">
        <f t="shared" ref="T171:T184" si="38">R171/S171</f>
        <v>0.99601944697660283</v>
      </c>
      <c r="U171" s="13"/>
      <c r="V171" s="13"/>
      <c r="W171" s="13"/>
      <c r="X171" s="13"/>
    </row>
    <row r="172" spans="1:24" x14ac:dyDescent="0.3">
      <c r="A172" s="12">
        <v>507</v>
      </c>
      <c r="B172" s="12" t="s">
        <v>109</v>
      </c>
      <c r="C172" s="13"/>
      <c r="D172" s="13"/>
      <c r="E172" s="13"/>
      <c r="F172" s="14">
        <v>7</v>
      </c>
      <c r="G172" s="13"/>
      <c r="H172" s="14">
        <v>121</v>
      </c>
      <c r="I172" s="14">
        <v>128</v>
      </c>
      <c r="J172" s="13"/>
      <c r="K172">
        <v>1160</v>
      </c>
      <c r="L172" s="13"/>
      <c r="M172" s="13"/>
      <c r="N172" s="13"/>
      <c r="O172" s="13"/>
      <c r="P172" s="13"/>
      <c r="Q172" s="13"/>
      <c r="R172" s="14">
        <f t="shared" si="36"/>
        <v>1160</v>
      </c>
      <c r="S172" s="14">
        <f t="shared" si="37"/>
        <v>1288</v>
      </c>
      <c r="T172" s="15">
        <f t="shared" si="38"/>
        <v>0.90062111801242239</v>
      </c>
      <c r="U172" s="13"/>
      <c r="V172" s="13"/>
      <c r="W172" s="13"/>
      <c r="X172" s="13"/>
    </row>
    <row r="173" spans="1:24" x14ac:dyDescent="0.3">
      <c r="A173" s="12">
        <v>510</v>
      </c>
      <c r="B173" s="12" t="s">
        <v>110</v>
      </c>
      <c r="C173" s="13"/>
      <c r="D173" s="13"/>
      <c r="E173" s="13"/>
      <c r="F173" s="14">
        <v>72</v>
      </c>
      <c r="G173" s="13"/>
      <c r="H173" s="14">
        <v>28</v>
      </c>
      <c r="I173" s="14">
        <v>100</v>
      </c>
      <c r="J173" s="13"/>
      <c r="K173">
        <v>12648</v>
      </c>
      <c r="L173" s="14">
        <v>572</v>
      </c>
      <c r="M173" s="14">
        <v>100</v>
      </c>
      <c r="N173" s="13"/>
      <c r="O173" s="13"/>
      <c r="P173" s="13"/>
      <c r="Q173" s="13"/>
      <c r="R173" s="14">
        <f t="shared" si="36"/>
        <v>13320</v>
      </c>
      <c r="S173" s="14">
        <f t="shared" si="37"/>
        <v>13420</v>
      </c>
      <c r="T173" s="15">
        <f t="shared" si="38"/>
        <v>0.99254843517138602</v>
      </c>
      <c r="U173" s="13"/>
      <c r="V173" s="13"/>
      <c r="W173" s="13"/>
      <c r="X173" s="13"/>
    </row>
    <row r="174" spans="1:24" x14ac:dyDescent="0.3">
      <c r="A174" s="12">
        <v>602</v>
      </c>
      <c r="B174" s="12" t="s">
        <v>111</v>
      </c>
      <c r="C174" s="13"/>
      <c r="D174" s="14">
        <v>161</v>
      </c>
      <c r="E174" s="13"/>
      <c r="F174" s="14">
        <v>134</v>
      </c>
      <c r="G174" s="13"/>
      <c r="H174" s="14">
        <v>178</v>
      </c>
      <c r="I174" s="14">
        <v>473</v>
      </c>
      <c r="J174" s="14">
        <v>32</v>
      </c>
      <c r="K174">
        <v>12647</v>
      </c>
      <c r="L174" s="14">
        <v>16</v>
      </c>
      <c r="M174" s="13"/>
      <c r="N174" s="13"/>
      <c r="O174" s="13"/>
      <c r="P174" s="13"/>
      <c r="Q174" s="13"/>
      <c r="R174" s="14">
        <f t="shared" si="36"/>
        <v>12695</v>
      </c>
      <c r="S174" s="14">
        <f t="shared" si="37"/>
        <v>13168</v>
      </c>
      <c r="T174" s="15">
        <f t="shared" si="38"/>
        <v>0.96407958687727824</v>
      </c>
      <c r="U174" s="14"/>
      <c r="V174" s="15"/>
      <c r="W174" s="13"/>
      <c r="X174" s="13"/>
    </row>
    <row r="175" spans="1:24" x14ac:dyDescent="0.3">
      <c r="A175" s="12">
        <v>604</v>
      </c>
      <c r="B175" s="12" t="s">
        <v>112</v>
      </c>
      <c r="C175" s="13"/>
      <c r="D175" s="13"/>
      <c r="E175" s="13"/>
      <c r="F175" s="14">
        <v>3</v>
      </c>
      <c r="G175" s="14">
        <v>2</v>
      </c>
      <c r="H175" s="13"/>
      <c r="I175" s="14">
        <v>5</v>
      </c>
      <c r="J175" s="13"/>
      <c r="K175">
        <v>1296</v>
      </c>
      <c r="L175" s="13"/>
      <c r="M175" s="13"/>
      <c r="N175" s="13"/>
      <c r="O175" s="13"/>
      <c r="P175" s="13"/>
      <c r="Q175" s="13"/>
      <c r="R175" s="14">
        <f t="shared" si="36"/>
        <v>1296</v>
      </c>
      <c r="S175" s="14">
        <f t="shared" si="37"/>
        <v>1301</v>
      </c>
      <c r="T175" s="15">
        <f t="shared" si="38"/>
        <v>0.99615680245964644</v>
      </c>
      <c r="U175" s="13"/>
      <c r="V175" s="13"/>
      <c r="W175" s="13"/>
      <c r="X175" s="13"/>
    </row>
    <row r="176" spans="1:24" x14ac:dyDescent="0.3">
      <c r="A176" s="12">
        <v>605</v>
      </c>
      <c r="B176" s="12" t="s">
        <v>113</v>
      </c>
      <c r="C176" s="13"/>
      <c r="D176" s="13"/>
      <c r="E176" s="14">
        <v>1</v>
      </c>
      <c r="F176" s="13"/>
      <c r="G176" s="13"/>
      <c r="H176" s="14">
        <v>1</v>
      </c>
      <c r="I176" s="14">
        <v>2</v>
      </c>
      <c r="J176" s="13"/>
      <c r="K176">
        <v>740</v>
      </c>
      <c r="L176" s="13"/>
      <c r="M176" s="13"/>
      <c r="N176" s="13"/>
      <c r="O176" s="13"/>
      <c r="P176" s="13"/>
      <c r="Q176" s="13"/>
      <c r="R176" s="14">
        <f t="shared" si="36"/>
        <v>740</v>
      </c>
      <c r="S176" s="14">
        <f t="shared" si="37"/>
        <v>742</v>
      </c>
      <c r="T176" s="15">
        <f t="shared" si="38"/>
        <v>0.99730458221024254</v>
      </c>
      <c r="U176" s="13"/>
      <c r="V176" s="13"/>
      <c r="W176" s="13"/>
      <c r="X176" s="13"/>
    </row>
    <row r="177" spans="1:24" x14ac:dyDescent="0.3">
      <c r="A177" s="12">
        <v>607</v>
      </c>
      <c r="B177" s="12" t="s">
        <v>114</v>
      </c>
      <c r="C177" s="13"/>
      <c r="D177" s="13"/>
      <c r="E177" s="13"/>
      <c r="F177" s="14">
        <v>8</v>
      </c>
      <c r="G177" s="14">
        <v>8</v>
      </c>
      <c r="H177" s="14">
        <v>10</v>
      </c>
      <c r="I177" s="14">
        <v>26</v>
      </c>
      <c r="J177" s="13"/>
      <c r="K177">
        <v>778</v>
      </c>
      <c r="L177" s="13"/>
      <c r="M177" s="13"/>
      <c r="N177" s="13"/>
      <c r="O177" s="13"/>
      <c r="P177" s="13"/>
      <c r="Q177" s="13"/>
      <c r="R177" s="14">
        <f t="shared" si="36"/>
        <v>778</v>
      </c>
      <c r="S177" s="14">
        <f t="shared" si="37"/>
        <v>804</v>
      </c>
      <c r="T177" s="15">
        <f t="shared" si="38"/>
        <v>0.96766169154228854</v>
      </c>
      <c r="U177" s="13"/>
      <c r="V177" s="13"/>
      <c r="W177" s="13"/>
      <c r="X177" s="13"/>
    </row>
    <row r="178" spans="1:24" x14ac:dyDescent="0.3">
      <c r="A178" s="12">
        <v>701</v>
      </c>
      <c r="B178" s="12" t="s">
        <v>115</v>
      </c>
      <c r="C178" s="13"/>
      <c r="D178" s="14">
        <v>18</v>
      </c>
      <c r="E178" s="13"/>
      <c r="F178" s="14">
        <v>256</v>
      </c>
      <c r="G178" s="14">
        <v>34</v>
      </c>
      <c r="H178" s="14">
        <v>240</v>
      </c>
      <c r="I178" s="14">
        <v>548</v>
      </c>
      <c r="J178" s="13"/>
      <c r="K178">
        <v>187879</v>
      </c>
      <c r="L178" s="14">
        <v>1175</v>
      </c>
      <c r="M178" s="14">
        <v>1</v>
      </c>
      <c r="N178" s="13"/>
      <c r="O178" s="13"/>
      <c r="P178" s="13"/>
      <c r="Q178" s="13"/>
      <c r="R178" s="14">
        <f t="shared" si="36"/>
        <v>189055</v>
      </c>
      <c r="S178" s="14">
        <f t="shared" si="37"/>
        <v>189603</v>
      </c>
      <c r="T178" s="15">
        <f t="shared" si="38"/>
        <v>0.99710975037314808</v>
      </c>
      <c r="U178" s="14"/>
      <c r="V178" s="15"/>
      <c r="W178" s="13"/>
      <c r="X178" s="13"/>
    </row>
    <row r="179" spans="1:24" x14ac:dyDescent="0.3">
      <c r="A179" s="12">
        <v>702</v>
      </c>
      <c r="B179" s="12" t="s">
        <v>116</v>
      </c>
      <c r="C179" s="13"/>
      <c r="D179" s="14">
        <v>10</v>
      </c>
      <c r="E179" s="13"/>
      <c r="F179" s="14">
        <v>127</v>
      </c>
      <c r="G179" s="14">
        <v>68</v>
      </c>
      <c r="H179" s="14">
        <v>77</v>
      </c>
      <c r="I179" s="14">
        <v>282</v>
      </c>
      <c r="J179" s="13"/>
      <c r="K179">
        <v>17739</v>
      </c>
      <c r="L179" s="14">
        <v>447</v>
      </c>
      <c r="M179" s="13"/>
      <c r="N179" s="13"/>
      <c r="O179" s="13"/>
      <c r="P179" s="13"/>
      <c r="Q179" s="13"/>
      <c r="R179" s="14">
        <f t="shared" si="36"/>
        <v>18186</v>
      </c>
      <c r="S179" s="14">
        <f t="shared" si="37"/>
        <v>18468</v>
      </c>
      <c r="T179" s="15">
        <f t="shared" si="38"/>
        <v>0.98473034437946716</v>
      </c>
      <c r="U179" s="13"/>
      <c r="V179" s="13"/>
      <c r="W179" s="13"/>
      <c r="X179" s="13"/>
    </row>
    <row r="180" spans="1:24" x14ac:dyDescent="0.3">
      <c r="A180" s="12">
        <v>703</v>
      </c>
      <c r="B180" s="12" t="s">
        <v>117</v>
      </c>
      <c r="C180" s="13"/>
      <c r="D180" s="13"/>
      <c r="E180" s="13"/>
      <c r="F180" s="13"/>
      <c r="G180" s="13"/>
      <c r="H180" s="13"/>
      <c r="I180" s="13"/>
      <c r="J180" s="13"/>
      <c r="K180">
        <v>1277</v>
      </c>
      <c r="L180" s="14">
        <v>25</v>
      </c>
      <c r="M180" s="13"/>
      <c r="N180" s="13"/>
      <c r="O180" s="13"/>
      <c r="P180" s="13"/>
      <c r="Q180" s="13"/>
      <c r="R180" s="14">
        <f t="shared" si="36"/>
        <v>1302</v>
      </c>
      <c r="S180" s="14">
        <f t="shared" si="37"/>
        <v>1302</v>
      </c>
      <c r="T180" s="15">
        <f t="shared" si="38"/>
        <v>1</v>
      </c>
      <c r="U180" s="13"/>
      <c r="V180" s="13"/>
      <c r="W180" s="13"/>
      <c r="X180" s="13"/>
    </row>
    <row r="181" spans="1:24" x14ac:dyDescent="0.3">
      <c r="A181" s="12">
        <v>705</v>
      </c>
      <c r="B181" s="12" t="s">
        <v>118</v>
      </c>
      <c r="C181" s="13"/>
      <c r="D181" s="14">
        <v>85</v>
      </c>
      <c r="E181" s="14">
        <v>1</v>
      </c>
      <c r="F181" s="14">
        <v>255</v>
      </c>
      <c r="G181" s="14">
        <v>46</v>
      </c>
      <c r="H181" s="14">
        <v>81</v>
      </c>
      <c r="I181" s="14">
        <v>468</v>
      </c>
      <c r="J181" s="14">
        <v>64</v>
      </c>
      <c r="K181">
        <v>47702</v>
      </c>
      <c r="L181" s="14">
        <v>27</v>
      </c>
      <c r="M181" s="13"/>
      <c r="N181" s="13"/>
      <c r="O181" s="13"/>
      <c r="P181" s="13"/>
      <c r="Q181" s="13"/>
      <c r="R181" s="14">
        <f t="shared" si="36"/>
        <v>47793</v>
      </c>
      <c r="S181" s="14">
        <f t="shared" si="37"/>
        <v>48261</v>
      </c>
      <c r="T181" s="15">
        <f t="shared" si="38"/>
        <v>0.99030272891154347</v>
      </c>
      <c r="U181" s="14"/>
      <c r="V181" s="15"/>
      <c r="W181" s="13"/>
      <c r="X181" s="13"/>
    </row>
    <row r="182" spans="1:24" x14ac:dyDescent="0.3">
      <c r="A182" s="12">
        <v>706</v>
      </c>
      <c r="B182" s="12" t="s">
        <v>119</v>
      </c>
      <c r="C182" s="13"/>
      <c r="D182" s="13"/>
      <c r="E182" s="13"/>
      <c r="F182" s="13"/>
      <c r="G182" s="13"/>
      <c r="H182" s="14">
        <v>1</v>
      </c>
      <c r="I182" s="14">
        <v>1</v>
      </c>
      <c r="J182" s="13"/>
      <c r="K182">
        <v>1</v>
      </c>
      <c r="L182" s="13"/>
      <c r="M182" s="13"/>
      <c r="N182" s="13"/>
      <c r="O182" s="13"/>
      <c r="P182" s="13"/>
      <c r="Q182" s="13"/>
      <c r="R182" s="14">
        <f t="shared" si="36"/>
        <v>1</v>
      </c>
      <c r="S182" s="14">
        <f t="shared" si="37"/>
        <v>2</v>
      </c>
      <c r="T182" s="15">
        <f t="shared" si="38"/>
        <v>0.5</v>
      </c>
      <c r="U182" s="13"/>
      <c r="V182" s="13"/>
      <c r="W182" s="13"/>
      <c r="X182" s="13"/>
    </row>
    <row r="183" spans="1:24" x14ac:dyDescent="0.3">
      <c r="A183" s="12">
        <v>707</v>
      </c>
      <c r="B183" s="12" t="s">
        <v>120</v>
      </c>
      <c r="C183" s="13"/>
      <c r="D183" s="13"/>
      <c r="E183" s="13"/>
      <c r="F183" s="13"/>
      <c r="G183" s="13"/>
      <c r="H183" s="14">
        <v>30</v>
      </c>
      <c r="I183" s="14">
        <v>30</v>
      </c>
      <c r="J183" s="13"/>
      <c r="K183">
        <v>14</v>
      </c>
      <c r="L183" s="13"/>
      <c r="M183" s="13"/>
      <c r="N183" s="13"/>
      <c r="O183" s="13"/>
      <c r="P183" s="13"/>
      <c r="Q183" s="13"/>
      <c r="R183" s="14">
        <f t="shared" si="36"/>
        <v>14</v>
      </c>
      <c r="S183" s="14">
        <f t="shared" si="37"/>
        <v>44</v>
      </c>
      <c r="T183" s="15">
        <f t="shared" si="38"/>
        <v>0.31818181818181818</v>
      </c>
      <c r="U183" s="13"/>
      <c r="V183" s="13"/>
      <c r="W183" s="13"/>
      <c r="X183" s="13"/>
    </row>
    <row r="184" spans="1:24" x14ac:dyDescent="0.3">
      <c r="A184" s="12">
        <v>708</v>
      </c>
      <c r="B184" s="12" t="s">
        <v>121</v>
      </c>
      <c r="C184" s="13"/>
      <c r="D184" s="13"/>
      <c r="E184" s="13"/>
      <c r="F184" s="13"/>
      <c r="G184" s="13"/>
      <c r="H184" s="14">
        <v>39</v>
      </c>
      <c r="I184" s="14">
        <v>39</v>
      </c>
      <c r="J184" s="13"/>
      <c r="K184">
        <v>12</v>
      </c>
      <c r="L184" s="13"/>
      <c r="M184" s="13"/>
      <c r="N184" s="13"/>
      <c r="O184" s="13"/>
      <c r="P184" s="13"/>
      <c r="Q184" s="13"/>
      <c r="R184" s="14">
        <f t="shared" si="36"/>
        <v>12</v>
      </c>
      <c r="S184" s="14">
        <f t="shared" si="37"/>
        <v>51</v>
      </c>
      <c r="T184" s="15">
        <f t="shared" si="38"/>
        <v>0.23529411764705882</v>
      </c>
      <c r="U184" s="13"/>
      <c r="V184" s="13"/>
      <c r="W184" s="13"/>
      <c r="X184" s="13"/>
    </row>
    <row r="187" spans="1:24" x14ac:dyDescent="0.3">
      <c r="A187" s="13"/>
      <c r="B187" s="16" t="s">
        <v>51</v>
      </c>
      <c r="C187" s="13"/>
      <c r="D187" s="14">
        <v>312</v>
      </c>
      <c r="E187" s="14">
        <v>5</v>
      </c>
      <c r="F187" s="14">
        <v>1109</v>
      </c>
      <c r="G187" s="14">
        <v>205</v>
      </c>
      <c r="H187" s="14">
        <v>1186</v>
      </c>
      <c r="I187" s="14">
        <v>2817</v>
      </c>
      <c r="J187" s="14">
        <v>549</v>
      </c>
      <c r="K187">
        <f>SUM(K170:K184)</f>
        <v>361875</v>
      </c>
      <c r="L187" s="14">
        <v>2547</v>
      </c>
      <c r="M187" s="14">
        <v>118</v>
      </c>
      <c r="N187" s="13"/>
      <c r="O187" s="13"/>
      <c r="P187" s="13"/>
      <c r="Q187" s="13"/>
      <c r="R187" s="14">
        <f t="shared" ref="R187" si="39">SUM(J187:Q187)</f>
        <v>365089</v>
      </c>
      <c r="S187" s="14">
        <f t="shared" ref="S187" si="40">SUM(I187,R187)</f>
        <v>367906</v>
      </c>
      <c r="T187" s="15">
        <f t="shared" ref="T187" si="41">R187/S187</f>
        <v>0.99234315287057018</v>
      </c>
      <c r="U187" s="14"/>
      <c r="V187" s="15"/>
      <c r="W187" s="13"/>
      <c r="X187" s="13"/>
    </row>
    <row r="188" spans="1:24" x14ac:dyDescent="0.3">
      <c r="A188" s="13"/>
      <c r="B188" s="16" t="s">
        <v>52</v>
      </c>
      <c r="C188" s="15">
        <v>0</v>
      </c>
      <c r="D188" s="17">
        <v>5.1999999999999998E-2</v>
      </c>
      <c r="E188" s="17">
        <v>4.9000000000000002E-2</v>
      </c>
      <c r="F188" s="17">
        <v>0.16400000000000001</v>
      </c>
      <c r="G188" s="17">
        <v>0.26200000000000001</v>
      </c>
      <c r="H188" s="17">
        <v>0.109</v>
      </c>
      <c r="I188" s="17">
        <v>0.115</v>
      </c>
      <c r="J188" s="17">
        <v>1.7000000000000001E-2</v>
      </c>
      <c r="K188" s="17">
        <f>K187/$I$301</f>
        <v>0.13842163948597996</v>
      </c>
      <c r="L188" s="17">
        <v>0.223</v>
      </c>
      <c r="M188" s="17">
        <v>0.439</v>
      </c>
      <c r="N188" s="15">
        <v>0</v>
      </c>
      <c r="O188" s="15">
        <v>0</v>
      </c>
      <c r="P188" s="15">
        <v>0</v>
      </c>
      <c r="Q188" s="15">
        <v>0</v>
      </c>
      <c r="R188" s="17">
        <f>R187/$P$301</f>
        <v>0.13732202326457874</v>
      </c>
      <c r="S188" s="17">
        <f>S187/$Q$301</f>
        <v>0.13711755206487317</v>
      </c>
      <c r="T188" s="13"/>
      <c r="U188" s="17"/>
      <c r="V188" s="13"/>
      <c r="W188" s="13"/>
      <c r="X188" s="13"/>
    </row>
    <row r="190" spans="1:24" ht="17.399999999999999" customHeight="1" x14ac:dyDescent="0.3">
      <c r="A190" s="1" t="s">
        <v>0</v>
      </c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7.399999999999999" customHeight="1" x14ac:dyDescent="0.3">
      <c r="A191" s="1" t="s">
        <v>1</v>
      </c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2"/>
      <c r="W191" s="2"/>
      <c r="X191" s="2"/>
    </row>
    <row r="194" spans="1:24" ht="31.2" x14ac:dyDescent="0.3">
      <c r="A194" s="3" t="s">
        <v>3</v>
      </c>
      <c r="B194" s="4"/>
      <c r="C194" s="5" t="s">
        <v>122</v>
      </c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 x14ac:dyDescent="0.3">
      <c r="A195" s="22" t="s">
        <v>2</v>
      </c>
      <c r="B195" s="22"/>
      <c r="C195" s="22"/>
    </row>
    <row r="197" spans="1:24" x14ac:dyDescent="0.3">
      <c r="A197" s="9"/>
      <c r="B197" s="9"/>
      <c r="C197" s="10" t="s">
        <v>5</v>
      </c>
      <c r="D197" s="10"/>
      <c r="E197" s="10"/>
      <c r="F197" s="10"/>
      <c r="G197" s="10"/>
      <c r="H197" s="10"/>
      <c r="I197" s="10"/>
      <c r="J197" s="10"/>
      <c r="K197" s="10" t="s">
        <v>6</v>
      </c>
      <c r="L197" s="10"/>
      <c r="M197" s="4"/>
      <c r="N197" s="6" t="s">
        <v>7</v>
      </c>
      <c r="O197" s="6" t="s">
        <v>7</v>
      </c>
      <c r="P197" s="6" t="s">
        <v>8</v>
      </c>
      <c r="Q197" s="6" t="s">
        <v>8</v>
      </c>
      <c r="R197" s="7"/>
      <c r="S197" s="7"/>
      <c r="T197" s="10"/>
      <c r="U197" s="10"/>
      <c r="V197" s="10"/>
      <c r="W197" s="10"/>
    </row>
    <row r="198" spans="1:24" x14ac:dyDescent="0.3">
      <c r="A198" s="9"/>
      <c r="B198" s="9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4"/>
      <c r="N198" s="6" t="s">
        <v>9</v>
      </c>
      <c r="O198" s="6" t="s">
        <v>10</v>
      </c>
      <c r="P198" s="6" t="s">
        <v>11</v>
      </c>
      <c r="Q198" s="6" t="s">
        <v>12</v>
      </c>
      <c r="R198" s="11"/>
      <c r="S198" s="11"/>
      <c r="T198" s="10"/>
      <c r="U198" s="10"/>
      <c r="V198" s="10"/>
      <c r="W198" s="10"/>
    </row>
    <row r="199" spans="1:24" x14ac:dyDescent="0.3">
      <c r="A199" s="8" t="s">
        <v>13</v>
      </c>
      <c r="B199" s="8" t="s">
        <v>14</v>
      </c>
      <c r="C199" s="7"/>
      <c r="D199" s="6" t="s">
        <v>15</v>
      </c>
      <c r="E199" s="6" t="s">
        <v>9</v>
      </c>
      <c r="F199" s="6" t="s">
        <v>10</v>
      </c>
      <c r="G199" s="6" t="s">
        <v>16</v>
      </c>
      <c r="H199" s="7"/>
      <c r="I199" s="6" t="s">
        <v>17</v>
      </c>
      <c r="J199" s="6" t="s">
        <v>18</v>
      </c>
      <c r="K199" s="6" t="s">
        <v>165</v>
      </c>
      <c r="L199" s="6" t="s">
        <v>9</v>
      </c>
      <c r="M199" s="6" t="s">
        <v>10</v>
      </c>
      <c r="N199" s="6" t="s">
        <v>19</v>
      </c>
      <c r="O199" s="6" t="s">
        <v>19</v>
      </c>
      <c r="P199" s="6" t="s">
        <v>8</v>
      </c>
      <c r="Q199" s="6" t="s">
        <v>8</v>
      </c>
      <c r="R199" s="6" t="s">
        <v>17</v>
      </c>
      <c r="S199" s="7"/>
      <c r="T199" s="6" t="s">
        <v>20</v>
      </c>
      <c r="U199" s="7"/>
      <c r="V199" s="7"/>
      <c r="W199" s="7"/>
      <c r="X199" s="7"/>
    </row>
    <row r="200" spans="1:24" x14ac:dyDescent="0.3">
      <c r="A200" s="8" t="s">
        <v>21</v>
      </c>
      <c r="B200" s="8" t="s">
        <v>22</v>
      </c>
      <c r="C200" s="6" t="s">
        <v>23</v>
      </c>
      <c r="D200" s="6" t="s">
        <v>24</v>
      </c>
      <c r="E200" s="6" t="s">
        <v>25</v>
      </c>
      <c r="F200" s="6" t="s">
        <v>26</v>
      </c>
      <c r="G200" s="6" t="s">
        <v>27</v>
      </c>
      <c r="H200" s="6" t="s">
        <v>28</v>
      </c>
      <c r="I200" s="6" t="s">
        <v>29</v>
      </c>
      <c r="J200" s="6" t="s">
        <v>30</v>
      </c>
      <c r="K200" s="6" t="s">
        <v>166</v>
      </c>
      <c r="L200" s="6" t="s">
        <v>25</v>
      </c>
      <c r="M200" s="6" t="s">
        <v>26</v>
      </c>
      <c r="N200" s="6" t="s">
        <v>25</v>
      </c>
      <c r="O200" s="6" t="s">
        <v>26</v>
      </c>
      <c r="P200" s="6" t="s">
        <v>31</v>
      </c>
      <c r="Q200" s="6" t="s">
        <v>32</v>
      </c>
      <c r="R200" s="6" t="s">
        <v>6</v>
      </c>
      <c r="S200" s="6" t="s">
        <v>17</v>
      </c>
      <c r="T200" s="6" t="s">
        <v>6</v>
      </c>
      <c r="U200" s="6"/>
      <c r="V200" s="6"/>
      <c r="W200" s="6"/>
      <c r="X200" s="6"/>
    </row>
    <row r="203" spans="1:24" x14ac:dyDescent="0.3">
      <c r="A203" s="12">
        <v>801</v>
      </c>
      <c r="B203" s="12" t="s">
        <v>123</v>
      </c>
      <c r="C203" s="13"/>
      <c r="D203" s="13"/>
      <c r="E203" s="13"/>
      <c r="F203" s="13"/>
      <c r="G203" s="13"/>
      <c r="H203" s="14">
        <v>1</v>
      </c>
      <c r="I203" s="14">
        <v>1</v>
      </c>
      <c r="J203" s="13"/>
      <c r="L203" s="13"/>
      <c r="M203" s="13"/>
      <c r="N203" s="13"/>
      <c r="O203" s="13"/>
      <c r="P203" s="13"/>
      <c r="Q203" s="13"/>
      <c r="R203" s="14">
        <f t="shared" ref="R203" si="42">SUM(J203:Q203)</f>
        <v>0</v>
      </c>
      <c r="S203" s="14">
        <f t="shared" ref="S203" si="43">SUM(I203,R203)</f>
        <v>1</v>
      </c>
      <c r="T203" s="15">
        <f t="shared" ref="T203" si="44">R203/S203</f>
        <v>0</v>
      </c>
      <c r="U203" s="13"/>
      <c r="V203" s="13"/>
      <c r="W203" s="13"/>
      <c r="X203" s="13"/>
    </row>
    <row r="204" spans="1:24" x14ac:dyDescent="0.3">
      <c r="A204" s="12">
        <v>804</v>
      </c>
      <c r="B204" s="12" t="s">
        <v>177</v>
      </c>
      <c r="C204" s="13"/>
      <c r="D204" s="13"/>
      <c r="E204" s="13"/>
      <c r="F204" s="13"/>
      <c r="G204" s="13"/>
      <c r="H204" s="14"/>
      <c r="I204" s="14"/>
      <c r="J204" s="13"/>
      <c r="K204">
        <v>7</v>
      </c>
      <c r="L204" s="13"/>
      <c r="M204" s="13"/>
      <c r="N204" s="13"/>
      <c r="O204" s="13"/>
      <c r="P204" s="13"/>
      <c r="Q204" s="13"/>
      <c r="R204" s="14">
        <f t="shared" ref="R204:R231" si="45">SUM(J204:Q204)</f>
        <v>7</v>
      </c>
      <c r="S204" s="14">
        <f t="shared" ref="S204:S231" si="46">SUM(I204,R204)</f>
        <v>7</v>
      </c>
      <c r="T204" s="15">
        <f t="shared" ref="T204:T231" si="47">R204/S204</f>
        <v>1</v>
      </c>
      <c r="U204" s="13"/>
      <c r="V204" s="13"/>
      <c r="W204" s="13"/>
      <c r="X204" s="13"/>
    </row>
    <row r="205" spans="1:24" x14ac:dyDescent="0.3">
      <c r="A205" s="12">
        <v>808</v>
      </c>
      <c r="B205" s="12" t="s">
        <v>124</v>
      </c>
      <c r="C205" s="13"/>
      <c r="D205" s="14">
        <v>2</v>
      </c>
      <c r="E205" s="13"/>
      <c r="F205" s="13"/>
      <c r="G205" s="13"/>
      <c r="H205" s="13"/>
      <c r="I205" s="14">
        <v>2</v>
      </c>
      <c r="J205" s="13"/>
      <c r="K205">
        <v>59</v>
      </c>
      <c r="L205" s="13"/>
      <c r="M205" s="13"/>
      <c r="N205" s="13"/>
      <c r="O205" s="13"/>
      <c r="P205" s="13"/>
      <c r="Q205" s="13"/>
      <c r="R205" s="14">
        <f t="shared" si="45"/>
        <v>59</v>
      </c>
      <c r="S205" s="14">
        <f t="shared" si="46"/>
        <v>61</v>
      </c>
      <c r="T205" s="15">
        <f t="shared" si="47"/>
        <v>0.96721311475409832</v>
      </c>
      <c r="U205" s="13"/>
      <c r="V205" s="13"/>
      <c r="W205" s="13"/>
      <c r="X205" s="13"/>
    </row>
    <row r="206" spans="1:24" x14ac:dyDescent="0.3">
      <c r="A206" s="12">
        <v>809</v>
      </c>
      <c r="B206" s="12" t="s">
        <v>125</v>
      </c>
      <c r="C206" s="13"/>
      <c r="D206" s="14">
        <v>6</v>
      </c>
      <c r="E206" s="13"/>
      <c r="F206" s="14">
        <v>23</v>
      </c>
      <c r="G206" s="14">
        <v>4</v>
      </c>
      <c r="H206" s="14">
        <v>400</v>
      </c>
      <c r="I206" s="14">
        <v>433</v>
      </c>
      <c r="J206" s="13"/>
      <c r="K206">
        <v>31036</v>
      </c>
      <c r="L206" s="14">
        <v>81</v>
      </c>
      <c r="M206" s="14">
        <v>8</v>
      </c>
      <c r="N206" s="13"/>
      <c r="O206" s="13"/>
      <c r="P206" s="13"/>
      <c r="Q206" s="13"/>
      <c r="R206" s="14">
        <f t="shared" si="45"/>
        <v>31125</v>
      </c>
      <c r="S206" s="14">
        <f t="shared" si="46"/>
        <v>31558</v>
      </c>
      <c r="T206" s="15">
        <f t="shared" si="47"/>
        <v>0.98627923189048738</v>
      </c>
      <c r="U206" s="13"/>
      <c r="V206" s="13"/>
      <c r="W206" s="13"/>
      <c r="X206" s="13"/>
    </row>
    <row r="207" spans="1:24" x14ac:dyDescent="0.3">
      <c r="A207" s="12">
        <v>811</v>
      </c>
      <c r="B207" s="12" t="s">
        <v>126</v>
      </c>
      <c r="C207" s="13"/>
      <c r="D207" s="13"/>
      <c r="E207" s="13"/>
      <c r="F207" s="13"/>
      <c r="G207" s="13"/>
      <c r="H207" s="14">
        <v>12</v>
      </c>
      <c r="I207" s="14">
        <v>12</v>
      </c>
      <c r="J207" s="13"/>
      <c r="K207">
        <v>10</v>
      </c>
      <c r="L207" s="13"/>
      <c r="M207" s="13"/>
      <c r="N207" s="13"/>
      <c r="O207" s="13"/>
      <c r="P207" s="13"/>
      <c r="Q207" s="13"/>
      <c r="R207" s="14">
        <f t="shared" si="45"/>
        <v>10</v>
      </c>
      <c r="S207" s="14">
        <f t="shared" si="46"/>
        <v>22</v>
      </c>
      <c r="T207" s="15">
        <f t="shared" si="47"/>
        <v>0.45454545454545453</v>
      </c>
      <c r="U207" s="13"/>
      <c r="V207" s="13"/>
      <c r="W207" s="13"/>
      <c r="X207" s="13"/>
    </row>
    <row r="208" spans="1:24" x14ac:dyDescent="0.3">
      <c r="A208" s="12">
        <v>813</v>
      </c>
      <c r="B208" s="12" t="s">
        <v>127</v>
      </c>
      <c r="C208" s="13"/>
      <c r="D208" s="14">
        <v>24</v>
      </c>
      <c r="E208" s="13"/>
      <c r="F208" s="14">
        <v>183</v>
      </c>
      <c r="G208" s="14">
        <v>42</v>
      </c>
      <c r="H208" s="14">
        <v>996</v>
      </c>
      <c r="I208" s="14">
        <v>1245</v>
      </c>
      <c r="J208" s="14">
        <v>239</v>
      </c>
      <c r="K208">
        <v>85640</v>
      </c>
      <c r="L208" s="14">
        <v>161</v>
      </c>
      <c r="M208" s="13"/>
      <c r="N208" s="13"/>
      <c r="O208" s="13"/>
      <c r="P208" s="13"/>
      <c r="Q208" s="13"/>
      <c r="R208" s="14">
        <f t="shared" si="45"/>
        <v>86040</v>
      </c>
      <c r="S208" s="14">
        <f t="shared" si="46"/>
        <v>87285</v>
      </c>
      <c r="T208" s="15">
        <f t="shared" si="47"/>
        <v>0.98573638082144699</v>
      </c>
      <c r="U208" s="14"/>
      <c r="V208" s="15"/>
      <c r="W208" s="13"/>
      <c r="X208" s="13"/>
    </row>
    <row r="209" spans="1:24" x14ac:dyDescent="0.3">
      <c r="A209" s="12">
        <v>814</v>
      </c>
      <c r="B209" s="12" t="s">
        <v>178</v>
      </c>
      <c r="C209" s="13"/>
      <c r="D209" s="14"/>
      <c r="E209" s="13"/>
      <c r="F209" s="14"/>
      <c r="G209" s="14"/>
      <c r="H209" s="14">
        <v>3</v>
      </c>
      <c r="I209" s="14">
        <v>3</v>
      </c>
      <c r="J209" s="14"/>
      <c r="K209">
        <v>137</v>
      </c>
      <c r="L209" s="14"/>
      <c r="M209" s="13"/>
      <c r="N209" s="13"/>
      <c r="O209" s="13"/>
      <c r="P209" s="13"/>
      <c r="Q209" s="13"/>
      <c r="R209" s="14">
        <f t="shared" si="45"/>
        <v>137</v>
      </c>
      <c r="S209" s="14">
        <f t="shared" si="46"/>
        <v>140</v>
      </c>
      <c r="T209" s="15">
        <f t="shared" si="47"/>
        <v>0.97857142857142854</v>
      </c>
      <c r="U209" s="14"/>
      <c r="V209" s="15"/>
      <c r="W209" s="13"/>
      <c r="X209" s="13"/>
    </row>
    <row r="210" spans="1:24" x14ac:dyDescent="0.3">
      <c r="A210" s="12">
        <v>815</v>
      </c>
      <c r="B210" s="12" t="s">
        <v>128</v>
      </c>
      <c r="C210" s="13"/>
      <c r="D210" s="13"/>
      <c r="E210" s="13"/>
      <c r="F210" s="13"/>
      <c r="G210" s="13"/>
      <c r="H210" s="14">
        <v>217</v>
      </c>
      <c r="I210" s="14">
        <v>217</v>
      </c>
      <c r="J210" s="13"/>
      <c r="K210">
        <v>3</v>
      </c>
      <c r="L210" s="13"/>
      <c r="M210" s="13"/>
      <c r="N210" s="13"/>
      <c r="O210" s="13"/>
      <c r="P210" s="13"/>
      <c r="Q210" s="13"/>
      <c r="R210" s="14">
        <f t="shared" si="45"/>
        <v>3</v>
      </c>
      <c r="S210" s="14">
        <f t="shared" si="46"/>
        <v>220</v>
      </c>
      <c r="T210" s="15">
        <f t="shared" si="47"/>
        <v>1.3636363636363636E-2</v>
      </c>
      <c r="U210" s="13"/>
      <c r="V210" s="13"/>
      <c r="W210" s="13"/>
      <c r="X210" s="13"/>
    </row>
    <row r="211" spans="1:24" x14ac:dyDescent="0.3">
      <c r="A211" s="12">
        <v>816</v>
      </c>
      <c r="B211" s="12" t="s">
        <v>129</v>
      </c>
      <c r="C211" s="13"/>
      <c r="D211" s="13"/>
      <c r="E211" s="13"/>
      <c r="F211" s="13"/>
      <c r="G211" s="13"/>
      <c r="H211" s="14">
        <v>3</v>
      </c>
      <c r="I211" s="14">
        <v>3</v>
      </c>
      <c r="J211" s="13"/>
      <c r="K211">
        <v>40</v>
      </c>
      <c r="L211" s="13"/>
      <c r="M211" s="13"/>
      <c r="N211" s="13"/>
      <c r="O211" s="13"/>
      <c r="P211" s="13"/>
      <c r="Q211" s="13"/>
      <c r="R211" s="14">
        <f t="shared" si="45"/>
        <v>40</v>
      </c>
      <c r="S211" s="14">
        <f t="shared" si="46"/>
        <v>43</v>
      </c>
      <c r="T211" s="15">
        <f t="shared" si="47"/>
        <v>0.93023255813953487</v>
      </c>
      <c r="U211" s="13"/>
      <c r="V211" s="13"/>
      <c r="W211" s="13"/>
      <c r="X211" s="13"/>
    </row>
    <row r="212" spans="1:24" x14ac:dyDescent="0.3">
      <c r="A212" s="12">
        <v>817</v>
      </c>
      <c r="B212" s="12" t="s">
        <v>130</v>
      </c>
      <c r="C212" s="13"/>
      <c r="D212" s="14">
        <v>10</v>
      </c>
      <c r="E212" s="13"/>
      <c r="F212" s="14">
        <v>30</v>
      </c>
      <c r="G212" s="14">
        <v>8</v>
      </c>
      <c r="H212" s="14">
        <v>571</v>
      </c>
      <c r="I212" s="14">
        <v>619</v>
      </c>
      <c r="J212" s="14">
        <v>127</v>
      </c>
      <c r="K212">
        <v>5595</v>
      </c>
      <c r="L212" s="14">
        <v>27</v>
      </c>
      <c r="M212" s="13"/>
      <c r="N212" s="13"/>
      <c r="O212" s="13"/>
      <c r="P212" s="13"/>
      <c r="Q212" s="13"/>
      <c r="R212" s="14">
        <f t="shared" si="45"/>
        <v>5749</v>
      </c>
      <c r="S212" s="14">
        <f t="shared" si="46"/>
        <v>6368</v>
      </c>
      <c r="T212" s="15">
        <f t="shared" si="47"/>
        <v>0.90279522613065322</v>
      </c>
      <c r="U212" s="14"/>
      <c r="V212" s="15"/>
      <c r="W212" s="13"/>
      <c r="X212" s="13"/>
    </row>
    <row r="213" spans="1:24" x14ac:dyDescent="0.3">
      <c r="A213" s="12">
        <v>818</v>
      </c>
      <c r="B213" s="12" t="s">
        <v>131</v>
      </c>
      <c r="C213" s="13"/>
      <c r="D213" s="14">
        <v>16</v>
      </c>
      <c r="E213" s="13"/>
      <c r="F213" s="14">
        <v>12</v>
      </c>
      <c r="G213" s="14">
        <v>2</v>
      </c>
      <c r="H213" s="14">
        <v>9</v>
      </c>
      <c r="I213" s="14">
        <v>39</v>
      </c>
      <c r="J213" s="14">
        <v>19</v>
      </c>
      <c r="K213">
        <v>5837</v>
      </c>
      <c r="L213" s="14">
        <v>21</v>
      </c>
      <c r="M213" s="13"/>
      <c r="N213" s="13"/>
      <c r="O213" s="13"/>
      <c r="P213" s="13"/>
      <c r="Q213" s="13"/>
      <c r="R213" s="14">
        <f t="shared" si="45"/>
        <v>5877</v>
      </c>
      <c r="S213" s="14">
        <f t="shared" si="46"/>
        <v>5916</v>
      </c>
      <c r="T213" s="15">
        <f t="shared" si="47"/>
        <v>0.9934077079107505</v>
      </c>
      <c r="U213" s="13"/>
      <c r="V213" s="13"/>
      <c r="W213" s="13"/>
      <c r="X213" s="13"/>
    </row>
    <row r="214" spans="1:24" x14ac:dyDescent="0.3">
      <c r="A214" s="12">
        <v>819</v>
      </c>
      <c r="B214" s="12" t="s">
        <v>132</v>
      </c>
      <c r="C214" s="13"/>
      <c r="D214" s="13"/>
      <c r="E214" s="13"/>
      <c r="F214" s="14">
        <v>1</v>
      </c>
      <c r="G214" s="13"/>
      <c r="H214" s="14">
        <v>48</v>
      </c>
      <c r="I214" s="14">
        <v>49</v>
      </c>
      <c r="J214" s="13"/>
      <c r="K214">
        <v>1929</v>
      </c>
      <c r="L214" s="14">
        <v>2</v>
      </c>
      <c r="M214" s="13"/>
      <c r="N214" s="13"/>
      <c r="O214" s="13"/>
      <c r="P214" s="13"/>
      <c r="Q214" s="13"/>
      <c r="R214" s="14">
        <f t="shared" si="45"/>
        <v>1931</v>
      </c>
      <c r="S214" s="14">
        <f t="shared" si="46"/>
        <v>1980</v>
      </c>
      <c r="T214" s="15">
        <f t="shared" si="47"/>
        <v>0.97525252525252526</v>
      </c>
      <c r="U214" s="13"/>
      <c r="V214" s="13"/>
      <c r="W214" s="13"/>
      <c r="X214" s="13"/>
    </row>
    <row r="215" spans="1:24" x14ac:dyDescent="0.3">
      <c r="A215" s="12">
        <v>820</v>
      </c>
      <c r="B215" s="12" t="s">
        <v>133</v>
      </c>
      <c r="C215" s="13"/>
      <c r="D215" s="13"/>
      <c r="E215" s="13"/>
      <c r="F215" s="13"/>
      <c r="G215" s="13"/>
      <c r="H215" s="14">
        <v>1</v>
      </c>
      <c r="I215" s="14">
        <v>1</v>
      </c>
      <c r="J215" s="13"/>
      <c r="K215">
        <v>7</v>
      </c>
      <c r="L215" s="13"/>
      <c r="M215" s="13"/>
      <c r="N215" s="13"/>
      <c r="O215" s="13"/>
      <c r="P215" s="13"/>
      <c r="Q215" s="13"/>
      <c r="R215" s="14">
        <f t="shared" si="45"/>
        <v>7</v>
      </c>
      <c r="S215" s="14">
        <f t="shared" si="46"/>
        <v>8</v>
      </c>
      <c r="T215" s="15">
        <f t="shared" si="47"/>
        <v>0.875</v>
      </c>
      <c r="U215" s="13"/>
      <c r="V215" s="13"/>
      <c r="W215" s="13"/>
      <c r="X215" s="13"/>
    </row>
    <row r="216" spans="1:24" x14ac:dyDescent="0.3">
      <c r="A216" s="12">
        <v>821</v>
      </c>
      <c r="B216" s="12" t="s">
        <v>134</v>
      </c>
      <c r="C216" s="13"/>
      <c r="D216" s="14">
        <v>122</v>
      </c>
      <c r="E216" s="14">
        <v>1</v>
      </c>
      <c r="F216" s="14">
        <v>348</v>
      </c>
      <c r="G216" s="14">
        <v>2</v>
      </c>
      <c r="H216" s="14">
        <v>532</v>
      </c>
      <c r="I216" s="14">
        <v>1005</v>
      </c>
      <c r="J216" s="13"/>
      <c r="K216">
        <v>138362</v>
      </c>
      <c r="L216" s="14">
        <v>611</v>
      </c>
      <c r="M216" s="14">
        <v>9</v>
      </c>
      <c r="N216" s="13"/>
      <c r="O216" s="13"/>
      <c r="P216" s="13"/>
      <c r="Q216" s="13"/>
      <c r="R216" s="14">
        <f t="shared" si="45"/>
        <v>138982</v>
      </c>
      <c r="S216" s="14">
        <f t="shared" si="46"/>
        <v>139987</v>
      </c>
      <c r="T216" s="15">
        <f t="shared" si="47"/>
        <v>0.99282076192789326</v>
      </c>
      <c r="U216" s="14"/>
      <c r="V216" s="15"/>
      <c r="W216" s="13"/>
      <c r="X216" s="13"/>
    </row>
    <row r="217" spans="1:24" x14ac:dyDescent="0.3">
      <c r="A217" s="12">
        <v>822</v>
      </c>
      <c r="B217" s="12" t="s">
        <v>135</v>
      </c>
      <c r="C217" s="13"/>
      <c r="D217" s="13"/>
      <c r="E217" s="13"/>
      <c r="F217" s="13"/>
      <c r="G217" s="13"/>
      <c r="H217" s="14">
        <v>32</v>
      </c>
      <c r="I217" s="14">
        <v>32</v>
      </c>
      <c r="J217" s="13"/>
      <c r="K217">
        <v>240</v>
      </c>
      <c r="L217" s="13"/>
      <c r="M217" s="13"/>
      <c r="N217" s="13"/>
      <c r="O217" s="13"/>
      <c r="P217" s="13"/>
      <c r="Q217" s="13"/>
      <c r="R217" s="14">
        <f t="shared" si="45"/>
        <v>240</v>
      </c>
      <c r="S217" s="14">
        <f t="shared" si="46"/>
        <v>272</v>
      </c>
      <c r="T217" s="15">
        <f t="shared" si="47"/>
        <v>0.88235294117647056</v>
      </c>
      <c r="U217" s="13"/>
      <c r="V217" s="13"/>
      <c r="W217" s="13"/>
      <c r="X217" s="13"/>
    </row>
    <row r="218" spans="1:24" x14ac:dyDescent="0.3">
      <c r="A218" s="12">
        <v>824</v>
      </c>
      <c r="B218" s="12" t="s">
        <v>136</v>
      </c>
      <c r="C218" s="13"/>
      <c r="D218" s="13"/>
      <c r="E218" s="13"/>
      <c r="F218" s="13"/>
      <c r="G218" s="13"/>
      <c r="H218" s="14">
        <v>34</v>
      </c>
      <c r="I218" s="14">
        <v>34</v>
      </c>
      <c r="J218" s="13"/>
      <c r="K218">
        <v>93</v>
      </c>
      <c r="L218" s="13"/>
      <c r="M218" s="13"/>
      <c r="N218" s="13"/>
      <c r="O218" s="13"/>
      <c r="P218" s="13"/>
      <c r="Q218" s="13"/>
      <c r="R218" s="14">
        <f t="shared" si="45"/>
        <v>93</v>
      </c>
      <c r="S218" s="14">
        <f t="shared" si="46"/>
        <v>127</v>
      </c>
      <c r="T218" s="15">
        <f t="shared" si="47"/>
        <v>0.73228346456692917</v>
      </c>
      <c r="U218" s="13"/>
      <c r="V218" s="13"/>
      <c r="W218" s="13"/>
      <c r="X218" s="13"/>
    </row>
    <row r="219" spans="1:24" x14ac:dyDescent="0.3">
      <c r="A219" s="12">
        <v>827</v>
      </c>
      <c r="B219" s="12" t="s">
        <v>179</v>
      </c>
      <c r="C219" s="13"/>
      <c r="D219" s="13"/>
      <c r="E219" s="13"/>
      <c r="F219" s="13"/>
      <c r="G219" s="13"/>
      <c r="H219" s="14"/>
      <c r="I219" s="14"/>
      <c r="J219" s="13"/>
      <c r="K219">
        <v>3</v>
      </c>
      <c r="L219" s="13"/>
      <c r="M219" s="13"/>
      <c r="N219" s="13"/>
      <c r="O219" s="13"/>
      <c r="P219" s="13"/>
      <c r="Q219" s="13"/>
      <c r="R219" s="14">
        <f t="shared" si="45"/>
        <v>3</v>
      </c>
      <c r="S219" s="14">
        <f t="shared" si="46"/>
        <v>3</v>
      </c>
      <c r="T219" s="15">
        <f t="shared" si="47"/>
        <v>1</v>
      </c>
      <c r="U219" s="13"/>
      <c r="V219" s="13"/>
      <c r="W219" s="13"/>
      <c r="X219" s="13"/>
    </row>
    <row r="220" spans="1:24" x14ac:dyDescent="0.3">
      <c r="A220" s="12">
        <v>828</v>
      </c>
      <c r="B220" s="12" t="s">
        <v>137</v>
      </c>
      <c r="C220" s="13"/>
      <c r="D220" s="13"/>
      <c r="E220" s="13"/>
      <c r="F220" s="13"/>
      <c r="G220" s="13"/>
      <c r="H220" s="14">
        <v>2</v>
      </c>
      <c r="I220" s="14">
        <v>2</v>
      </c>
      <c r="J220" s="13"/>
      <c r="K220">
        <v>689</v>
      </c>
      <c r="L220" s="13"/>
      <c r="M220" s="13"/>
      <c r="N220" s="13"/>
      <c r="O220" s="13"/>
      <c r="P220" s="13"/>
      <c r="Q220" s="13"/>
      <c r="R220" s="14">
        <f t="shared" si="45"/>
        <v>689</v>
      </c>
      <c r="S220" s="14">
        <f t="shared" si="46"/>
        <v>691</v>
      </c>
      <c r="T220" s="15">
        <f t="shared" si="47"/>
        <v>0.99710564399421131</v>
      </c>
      <c r="U220" s="13"/>
      <c r="V220" s="13"/>
      <c r="W220" s="13"/>
      <c r="X220" s="13"/>
    </row>
    <row r="221" spans="1:24" x14ac:dyDescent="0.3">
      <c r="A221" s="12">
        <v>831</v>
      </c>
      <c r="B221" s="12" t="s">
        <v>138</v>
      </c>
      <c r="C221" s="13"/>
      <c r="D221" s="13"/>
      <c r="E221" s="13"/>
      <c r="F221" s="13"/>
      <c r="G221" s="13"/>
      <c r="H221" s="14">
        <v>6</v>
      </c>
      <c r="I221" s="14">
        <v>6</v>
      </c>
      <c r="J221" s="13"/>
      <c r="K221">
        <v>9</v>
      </c>
      <c r="L221" s="13"/>
      <c r="M221" s="13"/>
      <c r="N221" s="13"/>
      <c r="O221" s="13"/>
      <c r="P221" s="13"/>
      <c r="Q221" s="13"/>
      <c r="R221" s="14">
        <f t="shared" si="45"/>
        <v>9</v>
      </c>
      <c r="S221" s="14">
        <f t="shared" si="46"/>
        <v>15</v>
      </c>
      <c r="T221" s="15">
        <f t="shared" si="47"/>
        <v>0.6</v>
      </c>
      <c r="U221" s="13"/>
      <c r="V221" s="13"/>
      <c r="W221" s="13"/>
      <c r="X221" s="13"/>
    </row>
    <row r="222" spans="1:24" x14ac:dyDescent="0.3">
      <c r="A222" s="12">
        <v>832</v>
      </c>
      <c r="B222" s="12" t="s">
        <v>139</v>
      </c>
      <c r="C222" s="13"/>
      <c r="D222" s="13"/>
      <c r="E222" s="13"/>
      <c r="F222" s="13"/>
      <c r="G222" s="13"/>
      <c r="H222" s="14">
        <v>4</v>
      </c>
      <c r="I222" s="14">
        <v>4</v>
      </c>
      <c r="J222" s="13"/>
      <c r="K222">
        <v>2022</v>
      </c>
      <c r="L222" s="13"/>
      <c r="M222" s="13"/>
      <c r="N222" s="13"/>
      <c r="O222" s="13"/>
      <c r="P222" s="13"/>
      <c r="Q222" s="13"/>
      <c r="R222" s="14">
        <f t="shared" si="45"/>
        <v>2022</v>
      </c>
      <c r="S222" s="14">
        <f t="shared" si="46"/>
        <v>2026</v>
      </c>
      <c r="T222" s="15">
        <f t="shared" si="47"/>
        <v>0.99802566633761103</v>
      </c>
      <c r="U222" s="13"/>
      <c r="V222" s="13"/>
      <c r="W222" s="13"/>
      <c r="X222" s="13"/>
    </row>
    <row r="223" spans="1:24" x14ac:dyDescent="0.3">
      <c r="A223" s="12">
        <v>833</v>
      </c>
      <c r="B223" s="12" t="s">
        <v>140</v>
      </c>
      <c r="C223" s="13"/>
      <c r="D223" s="13"/>
      <c r="E223" s="13"/>
      <c r="F223" s="13"/>
      <c r="G223" s="13"/>
      <c r="H223" s="14">
        <v>22</v>
      </c>
      <c r="I223" s="14">
        <v>22</v>
      </c>
      <c r="J223" s="13"/>
      <c r="K223">
        <v>26</v>
      </c>
      <c r="L223" s="13"/>
      <c r="M223" s="13"/>
      <c r="N223" s="13"/>
      <c r="O223" s="13"/>
      <c r="P223" s="13"/>
      <c r="Q223" s="13"/>
      <c r="R223" s="14">
        <f t="shared" si="45"/>
        <v>26</v>
      </c>
      <c r="S223" s="14">
        <f t="shared" si="46"/>
        <v>48</v>
      </c>
      <c r="T223" s="15">
        <f t="shared" si="47"/>
        <v>0.54166666666666663</v>
      </c>
      <c r="U223" s="13"/>
      <c r="V223" s="13"/>
      <c r="W223" s="13"/>
      <c r="X223" s="13"/>
    </row>
    <row r="224" spans="1:24" x14ac:dyDescent="0.3">
      <c r="A224" s="12">
        <v>834</v>
      </c>
      <c r="B224" s="12" t="s">
        <v>141</v>
      </c>
      <c r="C224" s="13"/>
      <c r="D224" s="13"/>
      <c r="E224" s="13"/>
      <c r="F224" s="13"/>
      <c r="G224" s="13"/>
      <c r="H224" s="14">
        <v>4</v>
      </c>
      <c r="I224" s="14">
        <v>4</v>
      </c>
      <c r="J224" s="13"/>
      <c r="K224">
        <v>6</v>
      </c>
      <c r="L224" s="13"/>
      <c r="M224" s="13"/>
      <c r="N224" s="13"/>
      <c r="O224" s="13"/>
      <c r="P224" s="13"/>
      <c r="Q224" s="13"/>
      <c r="R224" s="14">
        <f t="shared" si="45"/>
        <v>6</v>
      </c>
      <c r="S224" s="14">
        <f t="shared" si="46"/>
        <v>10</v>
      </c>
      <c r="T224" s="15">
        <f t="shared" si="47"/>
        <v>0.6</v>
      </c>
      <c r="U224" s="13"/>
      <c r="V224" s="13"/>
      <c r="W224" s="13"/>
      <c r="X224" s="13"/>
    </row>
    <row r="225" spans="1:24" x14ac:dyDescent="0.3">
      <c r="A225" s="12">
        <v>837</v>
      </c>
      <c r="B225" s="12" t="s">
        <v>142</v>
      </c>
      <c r="C225" s="13"/>
      <c r="D225" s="13"/>
      <c r="E225" s="13"/>
      <c r="F225" s="13"/>
      <c r="G225" s="14">
        <v>16</v>
      </c>
      <c r="H225" s="14">
        <v>137</v>
      </c>
      <c r="I225" s="14">
        <v>153</v>
      </c>
      <c r="J225" s="13"/>
      <c r="K225">
        <v>97</v>
      </c>
      <c r="L225" s="13"/>
      <c r="M225" s="13"/>
      <c r="N225" s="13"/>
      <c r="O225" s="13"/>
      <c r="P225" s="13"/>
      <c r="Q225" s="13"/>
      <c r="R225" s="14">
        <f t="shared" si="45"/>
        <v>97</v>
      </c>
      <c r="S225" s="14">
        <f t="shared" si="46"/>
        <v>250</v>
      </c>
      <c r="T225" s="15">
        <f t="shared" si="47"/>
        <v>0.38800000000000001</v>
      </c>
      <c r="U225" s="13"/>
      <c r="V225" s="13"/>
      <c r="W225" s="13"/>
      <c r="X225" s="13"/>
    </row>
    <row r="226" spans="1:24" x14ac:dyDescent="0.3">
      <c r="A226" s="12">
        <v>838</v>
      </c>
      <c r="B226" s="12" t="s">
        <v>143</v>
      </c>
      <c r="C226" s="13"/>
      <c r="D226" s="13"/>
      <c r="E226" s="13"/>
      <c r="F226" s="13"/>
      <c r="G226" s="13"/>
      <c r="H226" s="14">
        <v>2</v>
      </c>
      <c r="I226" s="14">
        <v>2</v>
      </c>
      <c r="J226" s="13"/>
      <c r="L226" s="13"/>
      <c r="M226" s="13"/>
      <c r="N226" s="13"/>
      <c r="O226" s="13"/>
      <c r="P226" s="13"/>
      <c r="Q226" s="13"/>
      <c r="R226" s="14">
        <f t="shared" si="45"/>
        <v>0</v>
      </c>
      <c r="S226" s="14">
        <f t="shared" si="46"/>
        <v>2</v>
      </c>
      <c r="T226" s="15">
        <f t="shared" si="47"/>
        <v>0</v>
      </c>
      <c r="U226" s="13"/>
      <c r="V226" s="13"/>
      <c r="W226" s="13"/>
      <c r="X226" s="13"/>
    </row>
    <row r="227" spans="1:24" x14ac:dyDescent="0.3">
      <c r="A227" s="12">
        <v>841</v>
      </c>
      <c r="B227" s="12" t="s">
        <v>144</v>
      </c>
      <c r="C227" s="13"/>
      <c r="D227" s="13"/>
      <c r="E227" s="13"/>
      <c r="F227" s="14">
        <v>1</v>
      </c>
      <c r="G227" s="14">
        <v>36</v>
      </c>
      <c r="H227" s="14">
        <v>516</v>
      </c>
      <c r="I227" s="14">
        <v>553</v>
      </c>
      <c r="J227" s="14">
        <v>3</v>
      </c>
      <c r="K227">
        <v>7334</v>
      </c>
      <c r="L227" s="14">
        <v>51</v>
      </c>
      <c r="M227" s="13"/>
      <c r="N227" s="13"/>
      <c r="O227" s="13"/>
      <c r="P227" s="13"/>
      <c r="Q227" s="13"/>
      <c r="R227" s="14">
        <f t="shared" si="45"/>
        <v>7388</v>
      </c>
      <c r="S227" s="14">
        <f t="shared" si="46"/>
        <v>7941</v>
      </c>
      <c r="T227" s="15">
        <f t="shared" si="47"/>
        <v>0.93036141543886164</v>
      </c>
      <c r="U227" s="14"/>
      <c r="V227" s="15"/>
      <c r="W227" s="13"/>
      <c r="X227" s="13"/>
    </row>
    <row r="228" spans="1:24" x14ac:dyDescent="0.3">
      <c r="A228" s="12">
        <v>842</v>
      </c>
      <c r="B228" s="12" t="s">
        <v>145</v>
      </c>
      <c r="C228" s="13"/>
      <c r="D228" s="13"/>
      <c r="E228" s="13"/>
      <c r="F228" s="13"/>
      <c r="G228" s="14">
        <v>2</v>
      </c>
      <c r="H228" s="14">
        <v>5</v>
      </c>
      <c r="I228" s="14">
        <v>7</v>
      </c>
      <c r="J228" s="13"/>
      <c r="K228">
        <v>100</v>
      </c>
      <c r="L228" s="13"/>
      <c r="M228" s="13"/>
      <c r="N228" s="13"/>
      <c r="O228" s="13"/>
      <c r="P228" s="13"/>
      <c r="Q228" s="13"/>
      <c r="R228" s="14">
        <f t="shared" si="45"/>
        <v>100</v>
      </c>
      <c r="S228" s="14">
        <f t="shared" si="46"/>
        <v>107</v>
      </c>
      <c r="T228" s="15">
        <f t="shared" si="47"/>
        <v>0.93457943925233644</v>
      </c>
      <c r="U228" s="13"/>
      <c r="V228" s="13"/>
      <c r="W228" s="13"/>
      <c r="X228" s="13"/>
    </row>
    <row r="229" spans="1:24" x14ac:dyDescent="0.3">
      <c r="A229" s="12">
        <v>891</v>
      </c>
      <c r="B229" s="12" t="s">
        <v>180</v>
      </c>
      <c r="C229" s="13"/>
      <c r="D229" s="13"/>
      <c r="E229" s="13"/>
      <c r="F229" s="13"/>
      <c r="G229" s="14"/>
      <c r="H229" s="14"/>
      <c r="I229" s="14"/>
      <c r="J229" s="13"/>
      <c r="K229">
        <v>28</v>
      </c>
      <c r="L229" s="13"/>
      <c r="M229" s="13"/>
      <c r="N229" s="13"/>
      <c r="O229" s="13"/>
      <c r="P229" s="13"/>
      <c r="Q229" s="13"/>
      <c r="R229" s="14">
        <f t="shared" si="45"/>
        <v>28</v>
      </c>
      <c r="S229" s="14">
        <f t="shared" si="46"/>
        <v>28</v>
      </c>
      <c r="T229" s="15">
        <f t="shared" si="47"/>
        <v>1</v>
      </c>
      <c r="U229" s="13"/>
      <c r="V229" s="13"/>
      <c r="W229" s="13"/>
      <c r="X229" s="13"/>
    </row>
    <row r="230" spans="1:24" x14ac:dyDescent="0.3">
      <c r="A230" s="12">
        <v>892</v>
      </c>
      <c r="B230" s="12" t="s">
        <v>146</v>
      </c>
      <c r="C230" s="13"/>
      <c r="D230" s="13"/>
      <c r="E230" s="13"/>
      <c r="F230" s="14">
        <v>1</v>
      </c>
      <c r="G230" s="13"/>
      <c r="H230" s="13"/>
      <c r="I230" s="14">
        <v>1</v>
      </c>
      <c r="J230" s="13"/>
      <c r="K230">
        <v>33</v>
      </c>
      <c r="L230" s="13"/>
      <c r="M230" s="13"/>
      <c r="N230" s="13"/>
      <c r="O230" s="13"/>
      <c r="P230" s="13"/>
      <c r="Q230" s="13"/>
      <c r="R230" s="14">
        <f t="shared" si="45"/>
        <v>33</v>
      </c>
      <c r="S230" s="14">
        <f t="shared" si="46"/>
        <v>34</v>
      </c>
      <c r="T230" s="15">
        <f t="shared" si="47"/>
        <v>0.97058823529411764</v>
      </c>
      <c r="U230" s="13"/>
      <c r="V230" s="13"/>
      <c r="W230" s="13"/>
      <c r="X230" s="13"/>
    </row>
    <row r="231" spans="1:24" x14ac:dyDescent="0.3">
      <c r="A231" s="12">
        <v>893</v>
      </c>
      <c r="B231" s="12" t="s">
        <v>147</v>
      </c>
      <c r="C231" s="13"/>
      <c r="D231" s="13"/>
      <c r="E231" s="13"/>
      <c r="F231" s="13"/>
      <c r="G231" s="13"/>
      <c r="H231" s="14">
        <v>1</v>
      </c>
      <c r="I231" s="14">
        <v>1</v>
      </c>
      <c r="J231" s="13"/>
      <c r="K231">
        <v>150</v>
      </c>
      <c r="L231" s="13"/>
      <c r="M231" s="13"/>
      <c r="N231" s="13"/>
      <c r="O231" s="13"/>
      <c r="P231" s="13"/>
      <c r="Q231" s="13"/>
      <c r="R231" s="14">
        <f t="shared" si="45"/>
        <v>150</v>
      </c>
      <c r="S231" s="14">
        <f t="shared" si="46"/>
        <v>151</v>
      </c>
      <c r="T231" s="15">
        <f t="shared" si="47"/>
        <v>0.99337748344370858</v>
      </c>
      <c r="U231" s="13"/>
      <c r="V231" s="13"/>
      <c r="W231" s="13"/>
      <c r="X231" s="13"/>
    </row>
    <row r="234" spans="1:24" x14ac:dyDescent="0.3">
      <c r="A234" s="13"/>
      <c r="B234" s="16" t="s">
        <v>51</v>
      </c>
      <c r="C234" s="13"/>
      <c r="D234" s="14">
        <v>180</v>
      </c>
      <c r="E234" s="14">
        <v>1</v>
      </c>
      <c r="F234" s="14">
        <v>599</v>
      </c>
      <c r="G234" s="14">
        <v>112</v>
      </c>
      <c r="H234" s="14">
        <v>3555</v>
      </c>
      <c r="I234" s="14">
        <v>4447</v>
      </c>
      <c r="J234" s="14">
        <v>388</v>
      </c>
      <c r="K234">
        <f>SUM(K203:K231)</f>
        <v>279492</v>
      </c>
      <c r="L234" s="14">
        <v>954</v>
      </c>
      <c r="M234" s="14">
        <v>17</v>
      </c>
      <c r="N234" s="13"/>
      <c r="O234" s="13"/>
      <c r="P234" s="13"/>
      <c r="Q234" s="13"/>
      <c r="R234" s="14">
        <f t="shared" ref="R234" si="48">SUM(J234:Q234)</f>
        <v>280851</v>
      </c>
      <c r="S234" s="14">
        <f t="shared" ref="S234" si="49">SUM(I234,R234)</f>
        <v>285298</v>
      </c>
      <c r="T234" s="15">
        <f t="shared" ref="T234" si="50">R234/S234</f>
        <v>0.98441278943420563</v>
      </c>
      <c r="U234" s="14"/>
      <c r="V234" s="15"/>
      <c r="W234" s="13"/>
      <c r="X234" s="13"/>
    </row>
    <row r="235" spans="1:24" x14ac:dyDescent="0.3">
      <c r="A235" s="13"/>
      <c r="B235" s="16" t="s">
        <v>52</v>
      </c>
      <c r="C235" s="15">
        <v>0</v>
      </c>
      <c r="D235" s="15">
        <v>0.03</v>
      </c>
      <c r="E235" s="15">
        <v>0.01</v>
      </c>
      <c r="F235" s="17">
        <v>8.7999999999999995E-2</v>
      </c>
      <c r="G235" s="17">
        <v>0.14299999999999999</v>
      </c>
      <c r="H235" s="17">
        <v>0.32700000000000001</v>
      </c>
      <c r="I235" s="17">
        <v>0.18099999999999999</v>
      </c>
      <c r="J235" s="17">
        <v>1.2E-2</v>
      </c>
      <c r="K235" s="17">
        <f>K234/$I$301</f>
        <v>0.10690912846484425</v>
      </c>
      <c r="L235" s="17">
        <v>8.4000000000000005E-2</v>
      </c>
      <c r="M235" s="17">
        <v>6.3E-2</v>
      </c>
      <c r="N235" s="15">
        <v>0</v>
      </c>
      <c r="O235" s="15">
        <v>0</v>
      </c>
      <c r="P235" s="15">
        <v>0</v>
      </c>
      <c r="Q235" s="15">
        <v>0</v>
      </c>
      <c r="R235" s="17">
        <f>R234/$P$301</f>
        <v>0.10563733105045674</v>
      </c>
      <c r="S235" s="17">
        <f>S234/$Q$301</f>
        <v>0.10632977817432765</v>
      </c>
      <c r="T235" s="13"/>
      <c r="U235" s="17"/>
      <c r="V235" s="13"/>
      <c r="W235" s="13"/>
      <c r="X235" s="13"/>
    </row>
    <row r="237" spans="1:24" ht="17.399999999999999" customHeight="1" x14ac:dyDescent="0.3">
      <c r="A237" s="1" t="s">
        <v>0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7.399999999999999" customHeight="1" x14ac:dyDescent="0.3">
      <c r="A238" s="1" t="s">
        <v>1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2"/>
      <c r="W238" s="2"/>
      <c r="X238" s="2"/>
    </row>
    <row r="241" spans="1:24" ht="31.2" x14ac:dyDescent="0.3">
      <c r="A241" s="3" t="s">
        <v>3</v>
      </c>
      <c r="B241" s="4"/>
      <c r="C241" s="5" t="s">
        <v>148</v>
      </c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</row>
    <row r="242" spans="1:24" x14ac:dyDescent="0.3">
      <c r="A242" s="22" t="s">
        <v>2</v>
      </c>
      <c r="B242" s="22"/>
      <c r="C242" s="22"/>
    </row>
    <row r="244" spans="1:24" x14ac:dyDescent="0.3">
      <c r="A244" s="9"/>
      <c r="B244" s="9"/>
      <c r="C244" s="10" t="s">
        <v>5</v>
      </c>
      <c r="D244" s="10"/>
      <c r="E244" s="10"/>
      <c r="F244" s="10"/>
      <c r="G244" s="10"/>
      <c r="H244" s="10"/>
      <c r="I244" s="10"/>
      <c r="J244" s="10"/>
      <c r="K244" s="10" t="s">
        <v>6</v>
      </c>
      <c r="L244" s="10"/>
      <c r="M244" s="4"/>
      <c r="N244" s="6" t="s">
        <v>7</v>
      </c>
      <c r="O244" s="6" t="s">
        <v>7</v>
      </c>
      <c r="P244" s="6" t="s">
        <v>8</v>
      </c>
      <c r="Q244" s="6" t="s">
        <v>8</v>
      </c>
      <c r="R244" s="7"/>
      <c r="S244" s="7"/>
      <c r="T244" s="10"/>
      <c r="U244" s="10"/>
      <c r="V244" s="10"/>
      <c r="W244" s="10"/>
    </row>
    <row r="245" spans="1:24" x14ac:dyDescent="0.3">
      <c r="A245" s="9"/>
      <c r="B245" s="9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4"/>
      <c r="N245" s="6" t="s">
        <v>9</v>
      </c>
      <c r="O245" s="6" t="s">
        <v>10</v>
      </c>
      <c r="P245" s="6" t="s">
        <v>11</v>
      </c>
      <c r="Q245" s="6" t="s">
        <v>12</v>
      </c>
      <c r="R245" s="11"/>
      <c r="S245" s="11"/>
      <c r="T245" s="10"/>
      <c r="U245" s="10"/>
      <c r="V245" s="10"/>
      <c r="W245" s="10"/>
    </row>
    <row r="246" spans="1:24" x14ac:dyDescent="0.3">
      <c r="A246" s="8" t="s">
        <v>13</v>
      </c>
      <c r="B246" s="8" t="s">
        <v>14</v>
      </c>
      <c r="C246" s="7"/>
      <c r="D246" s="6" t="s">
        <v>15</v>
      </c>
      <c r="E246" s="6" t="s">
        <v>9</v>
      </c>
      <c r="F246" s="6" t="s">
        <v>10</v>
      </c>
      <c r="G246" s="6" t="s">
        <v>16</v>
      </c>
      <c r="H246" s="7"/>
      <c r="I246" s="6" t="s">
        <v>17</v>
      </c>
      <c r="J246" s="6" t="s">
        <v>18</v>
      </c>
      <c r="K246" s="6" t="s">
        <v>165</v>
      </c>
      <c r="L246" s="6" t="s">
        <v>9</v>
      </c>
      <c r="M246" s="6" t="s">
        <v>10</v>
      </c>
      <c r="N246" s="6" t="s">
        <v>19</v>
      </c>
      <c r="O246" s="6" t="s">
        <v>19</v>
      </c>
      <c r="P246" s="6" t="s">
        <v>8</v>
      </c>
      <c r="Q246" s="6" t="s">
        <v>8</v>
      </c>
      <c r="R246" s="6" t="s">
        <v>17</v>
      </c>
      <c r="S246" s="7"/>
      <c r="T246" s="6" t="s">
        <v>20</v>
      </c>
      <c r="U246" s="7"/>
      <c r="V246" s="7"/>
      <c r="W246" s="7"/>
      <c r="X246" s="7"/>
    </row>
    <row r="247" spans="1:24" x14ac:dyDescent="0.3">
      <c r="A247" s="8" t="s">
        <v>21</v>
      </c>
      <c r="B247" s="8" t="s">
        <v>22</v>
      </c>
      <c r="C247" s="6" t="s">
        <v>23</v>
      </c>
      <c r="D247" s="6" t="s">
        <v>24</v>
      </c>
      <c r="E247" s="6" t="s">
        <v>25</v>
      </c>
      <c r="F247" s="6" t="s">
        <v>26</v>
      </c>
      <c r="G247" s="6" t="s">
        <v>27</v>
      </c>
      <c r="H247" s="6" t="s">
        <v>28</v>
      </c>
      <c r="I247" s="6" t="s">
        <v>29</v>
      </c>
      <c r="J247" s="6" t="s">
        <v>30</v>
      </c>
      <c r="K247" s="6" t="s">
        <v>166</v>
      </c>
      <c r="L247" s="6" t="s">
        <v>25</v>
      </c>
      <c r="M247" s="6" t="s">
        <v>26</v>
      </c>
      <c r="N247" s="6" t="s">
        <v>25</v>
      </c>
      <c r="O247" s="6" t="s">
        <v>26</v>
      </c>
      <c r="P247" s="6" t="s">
        <v>31</v>
      </c>
      <c r="Q247" s="6" t="s">
        <v>32</v>
      </c>
      <c r="R247" s="6" t="s">
        <v>6</v>
      </c>
      <c r="S247" s="6" t="s">
        <v>17</v>
      </c>
      <c r="T247" s="6" t="s">
        <v>6</v>
      </c>
      <c r="U247" s="6"/>
      <c r="V247" s="6"/>
      <c r="W247" s="6"/>
      <c r="X247" s="6"/>
    </row>
    <row r="250" spans="1:24" x14ac:dyDescent="0.3">
      <c r="A250" s="24">
        <v>400</v>
      </c>
      <c r="B250" s="23" t="s">
        <v>183</v>
      </c>
      <c r="K250">
        <v>1</v>
      </c>
      <c r="R250" s="14">
        <f t="shared" ref="R250" si="51">SUM(J250:Q250)</f>
        <v>1</v>
      </c>
      <c r="S250" s="14">
        <f t="shared" ref="S250" si="52">SUM(I250,R250)</f>
        <v>1</v>
      </c>
      <c r="T250" s="15">
        <f t="shared" ref="T250" si="53">R250/S250</f>
        <v>1</v>
      </c>
    </row>
    <row r="251" spans="1:24" x14ac:dyDescent="0.3">
      <c r="A251" s="12">
        <v>401</v>
      </c>
      <c r="B251" s="12" t="s">
        <v>149</v>
      </c>
      <c r="C251" s="13"/>
      <c r="D251" s="13"/>
      <c r="E251" s="13"/>
      <c r="F251" s="14">
        <v>2</v>
      </c>
      <c r="G251" s="13"/>
      <c r="H251" s="13"/>
      <c r="I251" s="14">
        <v>2</v>
      </c>
      <c r="J251" s="13"/>
      <c r="K251">
        <v>20</v>
      </c>
      <c r="L251" s="13"/>
      <c r="M251" s="13"/>
      <c r="N251" s="13"/>
      <c r="O251" s="13"/>
      <c r="P251" s="13"/>
      <c r="Q251" s="13"/>
      <c r="R251" s="14">
        <f t="shared" ref="R251:R262" si="54">SUM(J251:Q251)</f>
        <v>20</v>
      </c>
      <c r="S251" s="14">
        <f t="shared" ref="S251:S262" si="55">SUM(I251,R251)</f>
        <v>22</v>
      </c>
      <c r="T251" s="15">
        <f t="shared" ref="T251:T262" si="56">R251/S251</f>
        <v>0.90909090909090906</v>
      </c>
      <c r="U251" s="13"/>
      <c r="V251" s="13"/>
      <c r="W251" s="13"/>
      <c r="X251" s="13"/>
    </row>
    <row r="252" spans="1:24" x14ac:dyDescent="0.3">
      <c r="A252" s="12">
        <v>404</v>
      </c>
      <c r="B252" s="12" t="s">
        <v>184</v>
      </c>
      <c r="C252" s="13"/>
      <c r="D252" s="13"/>
      <c r="E252" s="13"/>
      <c r="F252" s="14"/>
      <c r="G252" s="13"/>
      <c r="H252" s="13"/>
      <c r="I252" s="14"/>
      <c r="J252" s="13"/>
      <c r="K252">
        <v>12</v>
      </c>
      <c r="L252" s="13"/>
      <c r="M252" s="13"/>
      <c r="N252" s="13"/>
      <c r="O252" s="13"/>
      <c r="P252" s="13"/>
      <c r="Q252" s="13"/>
      <c r="R252" s="14">
        <f t="shared" si="54"/>
        <v>12</v>
      </c>
      <c r="S252" s="14">
        <f t="shared" si="55"/>
        <v>12</v>
      </c>
      <c r="T252" s="15">
        <f t="shared" si="56"/>
        <v>1</v>
      </c>
      <c r="U252" s="13"/>
      <c r="V252" s="13"/>
      <c r="W252" s="13"/>
      <c r="X252" s="13"/>
    </row>
    <row r="253" spans="1:24" x14ac:dyDescent="0.3">
      <c r="A253" s="12">
        <v>410</v>
      </c>
      <c r="B253" s="12" t="s">
        <v>150</v>
      </c>
      <c r="C253" s="13"/>
      <c r="D253" s="14">
        <v>382</v>
      </c>
      <c r="E253" s="14">
        <v>29</v>
      </c>
      <c r="F253" s="14">
        <v>348</v>
      </c>
      <c r="G253" s="14">
        <v>6</v>
      </c>
      <c r="H253" s="14">
        <v>179</v>
      </c>
      <c r="I253" s="14">
        <v>944</v>
      </c>
      <c r="J253" s="14">
        <v>659</v>
      </c>
      <c r="K253">
        <v>165553</v>
      </c>
      <c r="L253" s="14">
        <v>657</v>
      </c>
      <c r="M253" s="14">
        <v>1</v>
      </c>
      <c r="N253" s="13"/>
      <c r="O253" s="13"/>
      <c r="P253" s="13"/>
      <c r="Q253" s="13"/>
      <c r="R253" s="14">
        <f t="shared" si="54"/>
        <v>166870</v>
      </c>
      <c r="S253" s="14">
        <f t="shared" si="55"/>
        <v>167814</v>
      </c>
      <c r="T253" s="15">
        <f t="shared" si="56"/>
        <v>0.99437472439724939</v>
      </c>
      <c r="U253" s="14"/>
      <c r="V253" s="15"/>
      <c r="W253" s="13"/>
      <c r="X253" s="13"/>
    </row>
    <row r="254" spans="1:24" x14ac:dyDescent="0.3">
      <c r="A254" s="12">
        <v>414</v>
      </c>
      <c r="B254" s="12" t="s">
        <v>151</v>
      </c>
      <c r="C254" s="13"/>
      <c r="D254" s="13"/>
      <c r="E254" s="13"/>
      <c r="F254" s="13"/>
      <c r="G254" s="13"/>
      <c r="H254" s="13"/>
      <c r="I254" s="13"/>
      <c r="J254" s="13"/>
      <c r="K254">
        <v>31</v>
      </c>
      <c r="L254" s="14">
        <v>1</v>
      </c>
      <c r="M254" s="13"/>
      <c r="N254" s="13"/>
      <c r="O254" s="13"/>
      <c r="P254" s="13"/>
      <c r="Q254" s="13"/>
      <c r="R254" s="14">
        <f t="shared" si="54"/>
        <v>32</v>
      </c>
      <c r="S254" s="14">
        <f t="shared" si="55"/>
        <v>32</v>
      </c>
      <c r="T254" s="15">
        <f t="shared" si="56"/>
        <v>1</v>
      </c>
      <c r="U254" s="13"/>
      <c r="V254" s="13"/>
      <c r="W254" s="13"/>
      <c r="X254" s="13"/>
    </row>
    <row r="255" spans="1:24" x14ac:dyDescent="0.3">
      <c r="A255" s="12">
        <v>417</v>
      </c>
      <c r="B255" s="12" t="s">
        <v>152</v>
      </c>
      <c r="C255" s="13"/>
      <c r="D255" s="14">
        <v>2</v>
      </c>
      <c r="E255" s="13"/>
      <c r="F255" s="14">
        <v>196</v>
      </c>
      <c r="G255" s="14">
        <v>14</v>
      </c>
      <c r="H255" s="14">
        <v>30</v>
      </c>
      <c r="I255" s="14">
        <v>242</v>
      </c>
      <c r="J255" s="13"/>
      <c r="K255">
        <v>192806</v>
      </c>
      <c r="L255" s="14">
        <v>51</v>
      </c>
      <c r="M255" s="14">
        <v>42</v>
      </c>
      <c r="N255" s="13"/>
      <c r="O255" s="13"/>
      <c r="P255" s="13"/>
      <c r="Q255" s="13"/>
      <c r="R255" s="14">
        <f t="shared" si="54"/>
        <v>192899</v>
      </c>
      <c r="S255" s="14">
        <f t="shared" si="55"/>
        <v>193141</v>
      </c>
      <c r="T255" s="15">
        <f t="shared" si="56"/>
        <v>0.99874702937232385</v>
      </c>
      <c r="U255" s="13"/>
      <c r="V255" s="13"/>
      <c r="W255" s="13"/>
      <c r="X255" s="13"/>
    </row>
    <row r="256" spans="1:24" x14ac:dyDescent="0.3">
      <c r="A256" s="12">
        <v>425</v>
      </c>
      <c r="B256" s="12" t="s">
        <v>185</v>
      </c>
      <c r="C256" s="13"/>
      <c r="D256" s="14"/>
      <c r="E256" s="13"/>
      <c r="F256" s="14"/>
      <c r="G256" s="14"/>
      <c r="H256" s="14"/>
      <c r="I256" s="14"/>
      <c r="J256" s="13"/>
      <c r="K256">
        <v>7</v>
      </c>
      <c r="L256" s="14"/>
      <c r="M256" s="14"/>
      <c r="N256" s="13"/>
      <c r="O256" s="13"/>
      <c r="P256" s="13"/>
      <c r="Q256" s="13"/>
      <c r="R256" s="14">
        <f t="shared" si="54"/>
        <v>7</v>
      </c>
      <c r="S256" s="14">
        <f t="shared" si="55"/>
        <v>7</v>
      </c>
      <c r="T256" s="15">
        <f t="shared" si="56"/>
        <v>1</v>
      </c>
      <c r="U256" s="13"/>
      <c r="V256" s="13"/>
      <c r="W256" s="13"/>
      <c r="X256" s="13"/>
    </row>
    <row r="257" spans="1:24" x14ac:dyDescent="0.3">
      <c r="A257" s="12">
        <v>427</v>
      </c>
      <c r="B257" s="12" t="s">
        <v>153</v>
      </c>
      <c r="C257" s="13"/>
      <c r="D257" s="14">
        <v>16</v>
      </c>
      <c r="E257" s="14">
        <v>5</v>
      </c>
      <c r="F257" s="14">
        <v>372</v>
      </c>
      <c r="G257" s="14">
        <v>12</v>
      </c>
      <c r="H257" s="14">
        <v>470</v>
      </c>
      <c r="I257" s="14">
        <v>875</v>
      </c>
      <c r="J257" s="14">
        <v>834</v>
      </c>
      <c r="K257">
        <v>91031</v>
      </c>
      <c r="L257" s="14">
        <v>380</v>
      </c>
      <c r="M257" s="13"/>
      <c r="N257" s="13"/>
      <c r="O257" s="13"/>
      <c r="P257" s="13"/>
      <c r="Q257" s="13"/>
      <c r="R257" s="14">
        <f t="shared" si="54"/>
        <v>92245</v>
      </c>
      <c r="S257" s="14">
        <f t="shared" si="55"/>
        <v>93120</v>
      </c>
      <c r="T257" s="15">
        <f t="shared" si="56"/>
        <v>0.99060352233676974</v>
      </c>
      <c r="U257" s="14"/>
      <c r="V257" s="15"/>
      <c r="W257" s="13"/>
      <c r="X257" s="13"/>
    </row>
    <row r="258" spans="1:24" x14ac:dyDescent="0.3">
      <c r="A258" s="12">
        <v>445</v>
      </c>
      <c r="B258" s="12" t="s">
        <v>154</v>
      </c>
      <c r="C258" s="13"/>
      <c r="D258" s="13"/>
      <c r="E258" s="13"/>
      <c r="F258" s="13"/>
      <c r="G258" s="13"/>
      <c r="H258" s="14">
        <v>5</v>
      </c>
      <c r="I258" s="14">
        <v>5</v>
      </c>
      <c r="J258" s="13"/>
      <c r="K258">
        <v>1</v>
      </c>
      <c r="L258" s="13"/>
      <c r="M258" s="13"/>
      <c r="N258" s="13"/>
      <c r="O258" s="13"/>
      <c r="P258" s="13"/>
      <c r="Q258" s="13"/>
      <c r="R258" s="14">
        <f t="shared" si="54"/>
        <v>1</v>
      </c>
      <c r="S258" s="14">
        <f t="shared" si="55"/>
        <v>6</v>
      </c>
      <c r="T258" s="15">
        <f t="shared" si="56"/>
        <v>0.16666666666666666</v>
      </c>
      <c r="U258" s="13"/>
      <c r="V258" s="13"/>
      <c r="W258" s="13"/>
      <c r="X258" s="13"/>
    </row>
    <row r="259" spans="1:24" x14ac:dyDescent="0.3">
      <c r="A259" s="12">
        <v>457</v>
      </c>
      <c r="B259" s="12" t="s">
        <v>186</v>
      </c>
      <c r="C259" s="13"/>
      <c r="D259" s="13"/>
      <c r="E259" s="13"/>
      <c r="F259" s="13"/>
      <c r="G259" s="13"/>
      <c r="H259" s="14"/>
      <c r="I259" s="14"/>
      <c r="J259" s="13"/>
      <c r="K259">
        <v>28</v>
      </c>
      <c r="L259" s="13"/>
      <c r="M259" s="13"/>
      <c r="N259" s="13"/>
      <c r="O259" s="13"/>
      <c r="P259" s="13"/>
      <c r="Q259" s="13"/>
      <c r="R259" s="14">
        <f t="shared" si="54"/>
        <v>28</v>
      </c>
      <c r="S259" s="14">
        <f t="shared" si="55"/>
        <v>28</v>
      </c>
      <c r="T259" s="15">
        <f t="shared" si="56"/>
        <v>1</v>
      </c>
      <c r="U259" s="13"/>
      <c r="V259" s="13"/>
      <c r="W259" s="13"/>
      <c r="X259" s="13"/>
    </row>
    <row r="260" spans="1:24" x14ac:dyDescent="0.3">
      <c r="A260" s="12">
        <v>476</v>
      </c>
      <c r="B260" s="12" t="s">
        <v>155</v>
      </c>
      <c r="C260" s="13"/>
      <c r="D260" s="13"/>
      <c r="E260" s="13"/>
      <c r="F260" s="13"/>
      <c r="G260" s="13"/>
      <c r="H260" s="14">
        <v>1</v>
      </c>
      <c r="I260" s="14">
        <v>1</v>
      </c>
      <c r="J260" s="13"/>
      <c r="K260">
        <v>61</v>
      </c>
      <c r="L260" s="14">
        <v>1</v>
      </c>
      <c r="M260" s="13"/>
      <c r="N260" s="13"/>
      <c r="O260" s="13"/>
      <c r="P260" s="13"/>
      <c r="Q260" s="13"/>
      <c r="R260" s="14">
        <f t="shared" si="54"/>
        <v>62</v>
      </c>
      <c r="S260" s="14">
        <f t="shared" si="55"/>
        <v>63</v>
      </c>
      <c r="T260" s="15">
        <f t="shared" si="56"/>
        <v>0.98412698412698407</v>
      </c>
      <c r="U260" s="13"/>
      <c r="V260" s="13"/>
      <c r="W260" s="13"/>
      <c r="X260" s="13"/>
    </row>
    <row r="261" spans="1:24" x14ac:dyDescent="0.3">
      <c r="A261" s="12">
        <v>492</v>
      </c>
      <c r="B261" s="12" t="s">
        <v>156</v>
      </c>
      <c r="C261" s="13"/>
      <c r="D261" s="14">
        <v>6</v>
      </c>
      <c r="E261" s="13"/>
      <c r="F261" s="14">
        <v>1</v>
      </c>
      <c r="G261" s="13"/>
      <c r="H261" s="13"/>
      <c r="I261" s="14">
        <v>7</v>
      </c>
      <c r="J261" s="13"/>
      <c r="K261">
        <v>1126</v>
      </c>
      <c r="L261" s="13"/>
      <c r="M261" s="13"/>
      <c r="N261" s="13"/>
      <c r="O261" s="13"/>
      <c r="P261" s="13"/>
      <c r="Q261" s="13"/>
      <c r="R261" s="14">
        <f t="shared" si="54"/>
        <v>1126</v>
      </c>
      <c r="S261" s="14">
        <f t="shared" si="55"/>
        <v>1133</v>
      </c>
      <c r="T261" s="15">
        <f t="shared" si="56"/>
        <v>0.99382171226831417</v>
      </c>
      <c r="U261" s="13"/>
      <c r="V261" s="13"/>
      <c r="W261" s="13"/>
      <c r="X261" s="13"/>
    </row>
    <row r="262" spans="1:24" x14ac:dyDescent="0.3">
      <c r="A262" s="24">
        <v>471</v>
      </c>
      <c r="B262" s="23" t="s">
        <v>187</v>
      </c>
      <c r="K262">
        <v>358612</v>
      </c>
      <c r="R262" s="14">
        <f t="shared" si="54"/>
        <v>358612</v>
      </c>
      <c r="S262" s="14">
        <f t="shared" si="55"/>
        <v>358612</v>
      </c>
      <c r="T262" s="15">
        <f t="shared" si="56"/>
        <v>1</v>
      </c>
    </row>
    <row r="263" spans="1:24" x14ac:dyDescent="0.3">
      <c r="A263" s="24"/>
      <c r="B263" s="23"/>
    </row>
    <row r="265" spans="1:24" x14ac:dyDescent="0.3">
      <c r="A265" s="13"/>
      <c r="B265" s="16" t="s">
        <v>51</v>
      </c>
      <c r="C265" s="13"/>
      <c r="D265" s="14">
        <v>406</v>
      </c>
      <c r="E265" s="14">
        <v>34</v>
      </c>
      <c r="F265" s="14">
        <v>919</v>
      </c>
      <c r="G265" s="14">
        <v>32</v>
      </c>
      <c r="H265" s="14">
        <v>685</v>
      </c>
      <c r="I265" s="14">
        <v>2076</v>
      </c>
      <c r="J265" s="14">
        <v>1493</v>
      </c>
      <c r="K265">
        <f>SUM(K250:K262)</f>
        <v>809289</v>
      </c>
      <c r="L265" s="14">
        <v>1090</v>
      </c>
      <c r="M265" s="14">
        <v>43</v>
      </c>
      <c r="N265" s="13"/>
      <c r="O265" s="13"/>
      <c r="P265" s="13"/>
      <c r="Q265" s="13"/>
      <c r="R265" s="14">
        <f t="shared" ref="R265" si="57">SUM(J265:Q265)</f>
        <v>811915</v>
      </c>
      <c r="S265" s="14">
        <f t="shared" ref="S265" si="58">SUM(I265,R265)</f>
        <v>813991</v>
      </c>
      <c r="T265" s="15">
        <f t="shared" ref="T265" si="59">R265/S265</f>
        <v>0.99744960325114163</v>
      </c>
      <c r="U265" s="14"/>
      <c r="V265" s="15"/>
      <c r="W265" s="13"/>
      <c r="X265" s="13"/>
    </row>
    <row r="266" spans="1:24" x14ac:dyDescent="0.3">
      <c r="A266" s="13"/>
      <c r="B266" s="16" t="s">
        <v>52</v>
      </c>
      <c r="C266" s="15">
        <v>0</v>
      </c>
      <c r="D266" s="17">
        <v>6.8000000000000005E-2</v>
      </c>
      <c r="E266" s="17">
        <v>0.33300000000000002</v>
      </c>
      <c r="F266" s="17">
        <v>0.13600000000000001</v>
      </c>
      <c r="G266" s="17">
        <v>4.1000000000000002E-2</v>
      </c>
      <c r="H266" s="17">
        <v>6.3E-2</v>
      </c>
      <c r="I266" s="17">
        <v>8.5000000000000006E-2</v>
      </c>
      <c r="J266" s="17">
        <v>4.5999999999999999E-2</v>
      </c>
      <c r="K266" s="17">
        <f>K265/$I$301</f>
        <v>0.30956299881994953</v>
      </c>
      <c r="L266" s="17">
        <v>9.5000000000000001E-2</v>
      </c>
      <c r="M266" s="15">
        <v>0.16</v>
      </c>
      <c r="N266" s="15">
        <v>0</v>
      </c>
      <c r="O266" s="15">
        <v>0</v>
      </c>
      <c r="P266" s="15">
        <v>0</v>
      </c>
      <c r="Q266" s="15">
        <v>0</v>
      </c>
      <c r="R266" s="17">
        <f>R265/$P$301</f>
        <v>0.30538803009364962</v>
      </c>
      <c r="S266" s="17">
        <f>S265/$Q$301</f>
        <v>0.30337220192885733</v>
      </c>
      <c r="T266" s="13"/>
      <c r="U266" s="17"/>
      <c r="V266" s="13"/>
      <c r="W266" s="13"/>
      <c r="X266" s="13"/>
    </row>
    <row r="268" spans="1:24" ht="17.399999999999999" customHeight="1" x14ac:dyDescent="0.3">
      <c r="A268" s="1" t="s">
        <v>0</v>
      </c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7.399999999999999" customHeight="1" x14ac:dyDescent="0.3">
      <c r="A269" s="1" t="s">
        <v>1</v>
      </c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2"/>
      <c r="W269" s="2"/>
      <c r="X269" s="2"/>
    </row>
    <row r="272" spans="1:24" ht="31.2" x14ac:dyDescent="0.3">
      <c r="A272" s="3" t="s">
        <v>3</v>
      </c>
      <c r="B272" s="4"/>
      <c r="C272" s="5" t="s">
        <v>157</v>
      </c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1:24" x14ac:dyDescent="0.3">
      <c r="A273" s="22" t="s">
        <v>2</v>
      </c>
      <c r="B273" s="22"/>
      <c r="C273" s="22"/>
    </row>
    <row r="275" spans="1:24" x14ac:dyDescent="0.3">
      <c r="A275" s="9"/>
      <c r="B275" s="9"/>
      <c r="C275" s="10" t="s">
        <v>5</v>
      </c>
      <c r="D275" s="10"/>
      <c r="E275" s="10"/>
      <c r="F275" s="10"/>
      <c r="G275" s="10"/>
      <c r="H275" s="10"/>
      <c r="I275" s="10"/>
      <c r="J275" s="10"/>
      <c r="K275" s="10" t="s">
        <v>6</v>
      </c>
      <c r="L275" s="10"/>
      <c r="M275" s="4"/>
      <c r="N275" s="6" t="s">
        <v>7</v>
      </c>
      <c r="O275" s="6" t="s">
        <v>7</v>
      </c>
      <c r="P275" s="6" t="s">
        <v>8</v>
      </c>
      <c r="Q275" s="6" t="s">
        <v>8</v>
      </c>
      <c r="R275" s="7"/>
      <c r="S275" s="7"/>
      <c r="T275" s="10"/>
      <c r="U275" s="10"/>
      <c r="V275" s="10"/>
      <c r="W275" s="10"/>
    </row>
    <row r="276" spans="1:24" x14ac:dyDescent="0.3">
      <c r="A276" s="9"/>
      <c r="B276" s="9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4"/>
      <c r="N276" s="6" t="s">
        <v>9</v>
      </c>
      <c r="O276" s="6" t="s">
        <v>10</v>
      </c>
      <c r="P276" s="6" t="s">
        <v>11</v>
      </c>
      <c r="Q276" s="6" t="s">
        <v>12</v>
      </c>
      <c r="R276" s="11"/>
      <c r="S276" s="11"/>
      <c r="T276" s="10"/>
      <c r="U276" s="10"/>
      <c r="V276" s="10"/>
      <c r="W276" s="10"/>
    </row>
    <row r="277" spans="1:24" x14ac:dyDescent="0.3">
      <c r="A277" s="8" t="s">
        <v>13</v>
      </c>
      <c r="B277" s="8" t="s">
        <v>14</v>
      </c>
      <c r="C277" s="7"/>
      <c r="D277" s="6" t="s">
        <v>15</v>
      </c>
      <c r="E277" s="6" t="s">
        <v>9</v>
      </c>
      <c r="F277" s="6" t="s">
        <v>10</v>
      </c>
      <c r="G277" s="6" t="s">
        <v>16</v>
      </c>
      <c r="H277" s="7"/>
      <c r="I277" s="6" t="s">
        <v>17</v>
      </c>
      <c r="J277" s="6" t="s">
        <v>18</v>
      </c>
      <c r="K277" s="6" t="s">
        <v>165</v>
      </c>
      <c r="L277" s="6" t="s">
        <v>9</v>
      </c>
      <c r="M277" s="6" t="s">
        <v>10</v>
      </c>
      <c r="N277" s="6" t="s">
        <v>19</v>
      </c>
      <c r="O277" s="6" t="s">
        <v>19</v>
      </c>
      <c r="P277" s="6" t="s">
        <v>8</v>
      </c>
      <c r="Q277" s="6" t="s">
        <v>8</v>
      </c>
      <c r="R277" s="6" t="s">
        <v>17</v>
      </c>
      <c r="S277" s="7"/>
      <c r="T277" s="6" t="s">
        <v>20</v>
      </c>
      <c r="U277" s="7"/>
      <c r="V277" s="7"/>
      <c r="W277" s="7"/>
      <c r="X277" s="7"/>
    </row>
    <row r="278" spans="1:24" x14ac:dyDescent="0.3">
      <c r="A278" s="8" t="s">
        <v>21</v>
      </c>
      <c r="B278" s="8" t="s">
        <v>22</v>
      </c>
      <c r="C278" s="6" t="s">
        <v>23</v>
      </c>
      <c r="D278" s="6" t="s">
        <v>24</v>
      </c>
      <c r="E278" s="6" t="s">
        <v>25</v>
      </c>
      <c r="F278" s="6" t="s">
        <v>26</v>
      </c>
      <c r="G278" s="6" t="s">
        <v>27</v>
      </c>
      <c r="H278" s="6" t="s">
        <v>28</v>
      </c>
      <c r="I278" s="6" t="s">
        <v>29</v>
      </c>
      <c r="J278" s="6" t="s">
        <v>30</v>
      </c>
      <c r="K278" s="6" t="s">
        <v>166</v>
      </c>
      <c r="L278" s="6" t="s">
        <v>25</v>
      </c>
      <c r="M278" s="6" t="s">
        <v>26</v>
      </c>
      <c r="N278" s="6" t="s">
        <v>25</v>
      </c>
      <c r="O278" s="6" t="s">
        <v>26</v>
      </c>
      <c r="P278" s="6" t="s">
        <v>31</v>
      </c>
      <c r="Q278" s="6" t="s">
        <v>32</v>
      </c>
      <c r="R278" s="6" t="s">
        <v>6</v>
      </c>
      <c r="S278" s="6" t="s">
        <v>17</v>
      </c>
      <c r="T278" s="6" t="s">
        <v>6</v>
      </c>
      <c r="U278" s="6"/>
      <c r="V278" s="6"/>
      <c r="W278" s="6"/>
      <c r="X278" s="6"/>
    </row>
    <row r="281" spans="1:24" x14ac:dyDescent="0.3">
      <c r="A281" s="12">
        <v>423</v>
      </c>
      <c r="B281" s="12" t="s">
        <v>158</v>
      </c>
      <c r="C281" s="13"/>
      <c r="D281" s="14">
        <v>14</v>
      </c>
      <c r="E281" s="13"/>
      <c r="F281" s="14">
        <v>1</v>
      </c>
      <c r="G281" s="13"/>
      <c r="H281" s="14">
        <v>5</v>
      </c>
      <c r="I281" s="14">
        <v>20</v>
      </c>
      <c r="J281" s="13"/>
      <c r="K281">
        <v>817</v>
      </c>
      <c r="L281" s="14">
        <v>26</v>
      </c>
      <c r="M281" s="13"/>
      <c r="N281" s="13"/>
      <c r="O281" s="13"/>
      <c r="P281" s="13"/>
      <c r="Q281" s="13"/>
      <c r="R281" s="14">
        <f t="shared" ref="R281" si="60">SUM(J281:Q281)</f>
        <v>843</v>
      </c>
      <c r="S281" s="14">
        <f t="shared" ref="S281" si="61">SUM(I281,R281)</f>
        <v>863</v>
      </c>
      <c r="T281" s="15">
        <f t="shared" ref="T281" si="62">R281/S281</f>
        <v>0.97682502896871382</v>
      </c>
      <c r="U281" s="13"/>
      <c r="V281" s="13"/>
      <c r="W281" s="13"/>
      <c r="X281" s="13"/>
    </row>
    <row r="282" spans="1:24" x14ac:dyDescent="0.3">
      <c r="A282" s="12">
        <v>440</v>
      </c>
      <c r="B282" s="12" t="s">
        <v>159</v>
      </c>
      <c r="C282" s="13"/>
      <c r="D282" s="14">
        <v>12</v>
      </c>
      <c r="E282" s="14">
        <v>26</v>
      </c>
      <c r="F282" s="14">
        <v>642</v>
      </c>
      <c r="G282" s="14">
        <v>204</v>
      </c>
      <c r="H282" s="14">
        <v>154</v>
      </c>
      <c r="I282" s="14">
        <v>1038</v>
      </c>
      <c r="J282" s="14">
        <v>5376</v>
      </c>
      <c r="K282">
        <v>465740</v>
      </c>
      <c r="L282" s="14">
        <v>1134</v>
      </c>
      <c r="M282" s="13"/>
      <c r="N282" s="13"/>
      <c r="O282" s="13"/>
      <c r="P282" s="13"/>
      <c r="Q282" s="13"/>
      <c r="R282" s="14">
        <f t="shared" ref="R282:R286" si="63">SUM(J282:Q282)</f>
        <v>472250</v>
      </c>
      <c r="S282" s="14">
        <f t="shared" ref="S282:S286" si="64">SUM(I282,R282)</f>
        <v>473288</v>
      </c>
      <c r="T282" s="15">
        <f t="shared" ref="T282:T286" si="65">R282/S282</f>
        <v>0.99780683220364763</v>
      </c>
      <c r="U282" s="14"/>
      <c r="V282" s="15"/>
      <c r="W282" s="13"/>
      <c r="X282" s="13"/>
    </row>
    <row r="283" spans="1:24" x14ac:dyDescent="0.3">
      <c r="A283" s="12">
        <v>446</v>
      </c>
      <c r="B283" s="12" t="s">
        <v>160</v>
      </c>
      <c r="C283" s="13"/>
      <c r="D283" s="14">
        <v>4</v>
      </c>
      <c r="E283" s="13"/>
      <c r="F283" s="13"/>
      <c r="G283" s="13"/>
      <c r="H283" s="14">
        <v>51</v>
      </c>
      <c r="I283" s="14">
        <v>55</v>
      </c>
      <c r="J283" s="13"/>
      <c r="L283" s="13"/>
      <c r="M283" s="13"/>
      <c r="N283" s="13"/>
      <c r="O283" s="13"/>
      <c r="P283" s="13"/>
      <c r="Q283" s="13"/>
      <c r="R283" s="14">
        <f t="shared" si="63"/>
        <v>0</v>
      </c>
      <c r="S283" s="14">
        <f t="shared" si="64"/>
        <v>55</v>
      </c>
      <c r="T283" s="15">
        <f t="shared" si="65"/>
        <v>0</v>
      </c>
      <c r="U283" s="13"/>
      <c r="V283" s="13"/>
      <c r="W283" s="13"/>
      <c r="X283" s="13"/>
    </row>
    <row r="284" spans="1:24" x14ac:dyDescent="0.3">
      <c r="A284" s="12">
        <v>452</v>
      </c>
      <c r="B284" s="12" t="s">
        <v>161</v>
      </c>
      <c r="C284" s="13"/>
      <c r="D284" s="13"/>
      <c r="E284" s="13"/>
      <c r="F284" s="13"/>
      <c r="G284" s="13"/>
      <c r="H284" s="14">
        <v>502</v>
      </c>
      <c r="I284" s="14">
        <v>502</v>
      </c>
      <c r="J284" s="14">
        <v>153</v>
      </c>
      <c r="K284">
        <v>1172</v>
      </c>
      <c r="L284" s="14">
        <v>5</v>
      </c>
      <c r="M284" s="13"/>
      <c r="N284" s="13"/>
      <c r="O284" s="13"/>
      <c r="P284" s="13"/>
      <c r="Q284" s="13"/>
      <c r="R284" s="14">
        <f t="shared" si="63"/>
        <v>1330</v>
      </c>
      <c r="S284" s="14">
        <f t="shared" si="64"/>
        <v>1832</v>
      </c>
      <c r="T284" s="15">
        <f t="shared" si="65"/>
        <v>0.7259825327510917</v>
      </c>
      <c r="U284" s="13"/>
      <c r="V284" s="13"/>
      <c r="W284" s="13"/>
      <c r="X284" s="13"/>
    </row>
    <row r="285" spans="1:24" x14ac:dyDescent="0.3">
      <c r="A285" s="12">
        <v>453</v>
      </c>
      <c r="B285" s="12" t="s">
        <v>162</v>
      </c>
      <c r="C285" s="13"/>
      <c r="D285" s="14">
        <v>86</v>
      </c>
      <c r="E285" s="14">
        <v>10</v>
      </c>
      <c r="F285" s="14">
        <v>1037</v>
      </c>
      <c r="G285" s="14">
        <v>158</v>
      </c>
      <c r="H285" s="14">
        <v>109</v>
      </c>
      <c r="I285" s="14">
        <v>1400</v>
      </c>
      <c r="J285" s="14">
        <v>23666</v>
      </c>
      <c r="K285">
        <v>131873</v>
      </c>
      <c r="L285" s="14">
        <v>893</v>
      </c>
      <c r="M285" s="14">
        <v>8</v>
      </c>
      <c r="N285" s="13"/>
      <c r="O285" s="13"/>
      <c r="P285" s="13"/>
      <c r="Q285" s="13"/>
      <c r="R285" s="14">
        <f t="shared" si="63"/>
        <v>156440</v>
      </c>
      <c r="S285" s="14">
        <f t="shared" si="64"/>
        <v>157840</v>
      </c>
      <c r="T285" s="15">
        <f t="shared" si="65"/>
        <v>0.99113025848960978</v>
      </c>
      <c r="U285" s="14"/>
      <c r="V285" s="15"/>
      <c r="W285" s="13"/>
      <c r="X285" s="13"/>
    </row>
    <row r="286" spans="1:24" x14ac:dyDescent="0.3">
      <c r="A286" s="12">
        <v>454</v>
      </c>
      <c r="B286" s="12" t="s">
        <v>163</v>
      </c>
      <c r="C286" s="13"/>
      <c r="D286" s="13"/>
      <c r="E286" s="13"/>
      <c r="F286" s="14">
        <v>19</v>
      </c>
      <c r="G286" s="13"/>
      <c r="H286" s="13"/>
      <c r="I286" s="14">
        <v>19</v>
      </c>
      <c r="J286" s="13"/>
      <c r="K286">
        <v>753</v>
      </c>
      <c r="L286" s="14">
        <v>9</v>
      </c>
      <c r="M286" s="13"/>
      <c r="N286" s="13"/>
      <c r="O286" s="13"/>
      <c r="P286" s="13"/>
      <c r="Q286" s="13"/>
      <c r="R286" s="14">
        <f t="shared" si="63"/>
        <v>762</v>
      </c>
      <c r="S286" s="14">
        <f t="shared" si="64"/>
        <v>781</v>
      </c>
      <c r="T286" s="15">
        <f t="shared" si="65"/>
        <v>0.97567221510883484</v>
      </c>
      <c r="U286" s="13"/>
      <c r="V286" s="13"/>
      <c r="W286" s="13"/>
      <c r="X286" s="13"/>
    </row>
    <row r="289" spans="1:24" x14ac:dyDescent="0.3">
      <c r="A289" s="13"/>
      <c r="B289" s="16" t="s">
        <v>51</v>
      </c>
      <c r="C289" s="13"/>
      <c r="D289" s="14">
        <v>116</v>
      </c>
      <c r="E289" s="14">
        <v>36</v>
      </c>
      <c r="F289" s="14">
        <v>1699</v>
      </c>
      <c r="G289" s="14">
        <v>362</v>
      </c>
      <c r="H289" s="14">
        <v>821</v>
      </c>
      <c r="I289" s="14">
        <v>3034</v>
      </c>
      <c r="J289" s="14">
        <v>29195</v>
      </c>
      <c r="K289">
        <f>SUM(K281:K286)</f>
        <v>600355</v>
      </c>
      <c r="L289" s="14">
        <v>2067</v>
      </c>
      <c r="M289" s="14">
        <v>8</v>
      </c>
      <c r="N289" s="13"/>
      <c r="O289" s="13"/>
      <c r="P289" s="13"/>
      <c r="Q289" s="13"/>
      <c r="R289" s="14">
        <f t="shared" ref="R289" si="66">SUM(J289:Q289)</f>
        <v>631625</v>
      </c>
      <c r="S289" s="14">
        <f t="shared" ref="S289" si="67">SUM(I289,R289)</f>
        <v>634659</v>
      </c>
      <c r="T289" s="15">
        <f t="shared" ref="T289" si="68">R289/S289</f>
        <v>0.9952194800672487</v>
      </c>
      <c r="U289" s="14"/>
      <c r="V289" s="15"/>
      <c r="W289" s="13"/>
      <c r="X289" s="13"/>
    </row>
    <row r="290" spans="1:24" x14ac:dyDescent="0.3">
      <c r="A290" s="13"/>
      <c r="B290" s="16" t="s">
        <v>52</v>
      </c>
      <c r="C290" s="15">
        <v>0</v>
      </c>
      <c r="D290" s="17">
        <v>1.9E-2</v>
      </c>
      <c r="E290" s="17">
        <v>0.35299999999999998</v>
      </c>
      <c r="F290" s="17">
        <v>0.251</v>
      </c>
      <c r="G290" s="17">
        <v>0.46200000000000002</v>
      </c>
      <c r="H290" s="17">
        <v>7.4999999999999997E-2</v>
      </c>
      <c r="I290" s="17">
        <v>0.124</v>
      </c>
      <c r="J290" s="17">
        <v>0.89400000000000002</v>
      </c>
      <c r="K290" s="17">
        <f>K289/$I$301</f>
        <v>0.22964317339856444</v>
      </c>
      <c r="L290" s="17">
        <v>0.18099999999999999</v>
      </c>
      <c r="M290" s="15">
        <v>0.03</v>
      </c>
      <c r="N290" s="15">
        <v>0</v>
      </c>
      <c r="O290" s="15">
        <v>0</v>
      </c>
      <c r="P290" s="15">
        <v>0</v>
      </c>
      <c r="Q290" s="15">
        <v>0</v>
      </c>
      <c r="R290" s="17">
        <f>R289/$P$301</f>
        <v>0.23757501032485104</v>
      </c>
      <c r="S290" s="17">
        <f>S289/$Q$301</f>
        <v>0.23653565985860611</v>
      </c>
      <c r="T290" s="13"/>
      <c r="U290" s="15"/>
      <c r="V290" s="13"/>
      <c r="W290" s="13"/>
      <c r="X290" s="13"/>
    </row>
    <row r="291" spans="1:24" ht="18" x14ac:dyDescent="0.35">
      <c r="A291" s="18"/>
    </row>
    <row r="292" spans="1:24" ht="17.399999999999999" customHeight="1" x14ac:dyDescent="0.3">
      <c r="A292" s="1" t="s">
        <v>164</v>
      </c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5" spans="1:24" x14ac:dyDescent="0.3">
      <c r="A295" s="10" t="s">
        <v>5</v>
      </c>
      <c r="B295" s="10"/>
      <c r="C295" s="10"/>
      <c r="D295" s="10"/>
      <c r="E295" s="10"/>
      <c r="F295" s="10"/>
      <c r="G295" s="10"/>
      <c r="H295" s="10"/>
      <c r="I295" s="10" t="s">
        <v>6</v>
      </c>
      <c r="J295" s="10"/>
      <c r="K295" s="19"/>
      <c r="L295" s="6" t="s">
        <v>7</v>
      </c>
      <c r="M295" s="6" t="s">
        <v>7</v>
      </c>
      <c r="N295" s="6" t="s">
        <v>8</v>
      </c>
      <c r="O295" s="6" t="s">
        <v>8</v>
      </c>
      <c r="P295" s="7"/>
      <c r="Q295" s="7"/>
      <c r="R295" s="7"/>
      <c r="S295" s="10"/>
      <c r="T295" s="10"/>
      <c r="U295" s="10"/>
      <c r="V295" s="10"/>
    </row>
    <row r="296" spans="1:24" x14ac:dyDescent="0.3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9"/>
      <c r="L296" s="6" t="s">
        <v>9</v>
      </c>
      <c r="M296" s="6" t="s">
        <v>10</v>
      </c>
      <c r="N296" s="6" t="s">
        <v>11</v>
      </c>
      <c r="O296" s="6" t="s">
        <v>12</v>
      </c>
      <c r="P296" s="7"/>
      <c r="Q296" s="7"/>
      <c r="R296" s="7"/>
      <c r="S296" s="10"/>
      <c r="T296" s="10"/>
      <c r="U296" s="10"/>
      <c r="V296" s="10"/>
    </row>
    <row r="297" spans="1:24" x14ac:dyDescent="0.3">
      <c r="A297" s="7"/>
      <c r="B297" s="6" t="s">
        <v>15</v>
      </c>
      <c r="C297" s="6" t="s">
        <v>9</v>
      </c>
      <c r="D297" s="6" t="s">
        <v>10</v>
      </c>
      <c r="E297" s="6" t="s">
        <v>16</v>
      </c>
      <c r="F297" s="7"/>
      <c r="G297" s="6" t="s">
        <v>17</v>
      </c>
      <c r="H297" s="6" t="s">
        <v>18</v>
      </c>
      <c r="I297" s="6" t="s">
        <v>165</v>
      </c>
      <c r="J297" s="6" t="s">
        <v>9</v>
      </c>
      <c r="K297" s="6" t="s">
        <v>10</v>
      </c>
      <c r="L297" s="6" t="s">
        <v>19</v>
      </c>
      <c r="M297" s="6" t="s">
        <v>19</v>
      </c>
      <c r="N297" s="6" t="s">
        <v>8</v>
      </c>
      <c r="O297" s="6" t="s">
        <v>8</v>
      </c>
      <c r="P297" s="6" t="s">
        <v>17</v>
      </c>
      <c r="Q297" s="7"/>
      <c r="R297" s="6" t="s">
        <v>20</v>
      </c>
      <c r="S297" s="7"/>
      <c r="T297" s="7"/>
      <c r="U297" s="7"/>
      <c r="V297" s="7"/>
    </row>
    <row r="298" spans="1:24" x14ac:dyDescent="0.3">
      <c r="A298" s="6" t="s">
        <v>23</v>
      </c>
      <c r="B298" s="6" t="s">
        <v>24</v>
      </c>
      <c r="C298" s="6" t="s">
        <v>25</v>
      </c>
      <c r="D298" s="6" t="s">
        <v>26</v>
      </c>
      <c r="E298" s="6" t="s">
        <v>27</v>
      </c>
      <c r="F298" s="6" t="s">
        <v>28</v>
      </c>
      <c r="G298" s="6" t="s">
        <v>29</v>
      </c>
      <c r="H298" s="6" t="s">
        <v>30</v>
      </c>
      <c r="I298" s="6" t="s">
        <v>166</v>
      </c>
      <c r="J298" s="6" t="s">
        <v>25</v>
      </c>
      <c r="K298" s="6" t="s">
        <v>26</v>
      </c>
      <c r="L298" s="6" t="s">
        <v>25</v>
      </c>
      <c r="M298" s="6" t="s">
        <v>26</v>
      </c>
      <c r="N298" s="6" t="s">
        <v>31</v>
      </c>
      <c r="O298" s="6" t="s">
        <v>32</v>
      </c>
      <c r="P298" s="6" t="s">
        <v>6</v>
      </c>
      <c r="Q298" s="6" t="s">
        <v>17</v>
      </c>
      <c r="R298" s="6" t="s">
        <v>6</v>
      </c>
      <c r="S298" s="6"/>
      <c r="T298" s="6"/>
      <c r="U298" s="6"/>
      <c r="V298" s="6"/>
    </row>
    <row r="301" spans="1:24" x14ac:dyDescent="0.3">
      <c r="A301" s="13"/>
      <c r="B301" s="14">
        <v>5968</v>
      </c>
      <c r="C301" s="14">
        <v>102</v>
      </c>
      <c r="D301" s="14">
        <v>6773</v>
      </c>
      <c r="E301" s="14">
        <v>783</v>
      </c>
      <c r="F301" s="14">
        <v>10883</v>
      </c>
      <c r="G301" s="20">
        <v>24509</v>
      </c>
      <c r="H301" s="14">
        <v>32646</v>
      </c>
      <c r="I301">
        <f>SUM(K289,K265,K234,K187,K154,K119,K95,K40)</f>
        <v>2614295</v>
      </c>
      <c r="J301" s="14">
        <v>11424</v>
      </c>
      <c r="K301" s="14">
        <v>269</v>
      </c>
      <c r="L301" s="13"/>
      <c r="M301" s="13"/>
      <c r="N301" s="13"/>
      <c r="O301" s="13"/>
      <c r="P301" s="20">
        <f>SUM(H301:O301)</f>
        <v>2658634</v>
      </c>
      <c r="Q301" s="20">
        <f>SUM(G301,P301)</f>
        <v>2683143</v>
      </c>
      <c r="R301" s="21">
        <f>P301/Q301</f>
        <v>0.9908655632592076</v>
      </c>
      <c r="S301" s="14"/>
      <c r="T301" s="17"/>
      <c r="U301" s="13"/>
      <c r="V301" s="13"/>
    </row>
  </sheetData>
  <mergeCells count="111">
    <mergeCell ref="A242:C242"/>
    <mergeCell ref="A273:C273"/>
    <mergeCell ref="A6:C6"/>
    <mergeCell ref="A48:C48"/>
    <mergeCell ref="A103:C103"/>
    <mergeCell ref="A127:C127"/>
    <mergeCell ref="A162:C162"/>
    <mergeCell ref="A195:C195"/>
    <mergeCell ref="A292:X292"/>
    <mergeCell ref="A295:H296"/>
    <mergeCell ref="I295:J296"/>
    <mergeCell ref="S295:T295"/>
    <mergeCell ref="U295:V295"/>
    <mergeCell ref="S296:T296"/>
    <mergeCell ref="U296:V296"/>
    <mergeCell ref="A275:B276"/>
    <mergeCell ref="C275:J276"/>
    <mergeCell ref="K275:L276"/>
    <mergeCell ref="T275:U275"/>
    <mergeCell ref="V275:W275"/>
    <mergeCell ref="R276:S276"/>
    <mergeCell ref="T276:U276"/>
    <mergeCell ref="V276:W276"/>
    <mergeCell ref="T245:U245"/>
    <mergeCell ref="V245:W245"/>
    <mergeCell ref="A268:X268"/>
    <mergeCell ref="A269:U269"/>
    <mergeCell ref="V269:X269"/>
    <mergeCell ref="C272:X272"/>
    <mergeCell ref="A237:X237"/>
    <mergeCell ref="A238:U238"/>
    <mergeCell ref="V238:X238"/>
    <mergeCell ref="C241:X241"/>
    <mergeCell ref="A244:B245"/>
    <mergeCell ref="C244:J245"/>
    <mergeCell ref="K244:L245"/>
    <mergeCell ref="T244:U244"/>
    <mergeCell ref="V244:W244"/>
    <mergeCell ref="R245:S245"/>
    <mergeCell ref="A197:B198"/>
    <mergeCell ref="C197:J198"/>
    <mergeCell ref="K197:L198"/>
    <mergeCell ref="T197:U197"/>
    <mergeCell ref="V197:W197"/>
    <mergeCell ref="R198:S198"/>
    <mergeCell ref="T198:U198"/>
    <mergeCell ref="V198:W198"/>
    <mergeCell ref="T165:U165"/>
    <mergeCell ref="V165:W165"/>
    <mergeCell ref="A190:X190"/>
    <mergeCell ref="A191:U191"/>
    <mergeCell ref="V191:X191"/>
    <mergeCell ref="C194:X194"/>
    <mergeCell ref="A157:X157"/>
    <mergeCell ref="A158:U158"/>
    <mergeCell ref="V158:X158"/>
    <mergeCell ref="C161:X161"/>
    <mergeCell ref="A164:B165"/>
    <mergeCell ref="C164:J165"/>
    <mergeCell ref="K164:L165"/>
    <mergeCell ref="T164:U164"/>
    <mergeCell ref="V164:W164"/>
    <mergeCell ref="R165:S165"/>
    <mergeCell ref="A129:B130"/>
    <mergeCell ref="C129:J130"/>
    <mergeCell ref="K129:L130"/>
    <mergeCell ref="T129:U129"/>
    <mergeCell ref="V129:W129"/>
    <mergeCell ref="R130:S130"/>
    <mergeCell ref="T130:U130"/>
    <mergeCell ref="V130:W130"/>
    <mergeCell ref="T106:U106"/>
    <mergeCell ref="V106:W106"/>
    <mergeCell ref="A122:X122"/>
    <mergeCell ref="A123:U123"/>
    <mergeCell ref="V123:X123"/>
    <mergeCell ref="C126:X126"/>
    <mergeCell ref="A98:X98"/>
    <mergeCell ref="A99:U99"/>
    <mergeCell ref="V99:X99"/>
    <mergeCell ref="C102:X102"/>
    <mergeCell ref="A105:B106"/>
    <mergeCell ref="C105:J106"/>
    <mergeCell ref="K105:L106"/>
    <mergeCell ref="T105:U105"/>
    <mergeCell ref="V105:W105"/>
    <mergeCell ref="R106:S106"/>
    <mergeCell ref="A50:B51"/>
    <mergeCell ref="C50:J51"/>
    <mergeCell ref="K50:L51"/>
    <mergeCell ref="T50:U50"/>
    <mergeCell ref="V50:W50"/>
    <mergeCell ref="R51:S51"/>
    <mergeCell ref="T51:U51"/>
    <mergeCell ref="V51:W51"/>
    <mergeCell ref="T9:U9"/>
    <mergeCell ref="V9:W9"/>
    <mergeCell ref="A43:X43"/>
    <mergeCell ref="A44:U44"/>
    <mergeCell ref="V44:X44"/>
    <mergeCell ref="C47:X47"/>
    <mergeCell ref="A1:X1"/>
    <mergeCell ref="A2:U2"/>
    <mergeCell ref="V2:X2"/>
    <mergeCell ref="C5:X5"/>
    <mergeCell ref="A8:B9"/>
    <mergeCell ref="C8:J9"/>
    <mergeCell ref="K8:L9"/>
    <mergeCell ref="T8:U8"/>
    <mergeCell ref="V8:W8"/>
    <mergeCell ref="R9:S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Government of Canada / Gouvernement du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Ladeinde, Idowu</dc:creator>
  <cp:lastModifiedBy>Ladeinde, Idowu</cp:lastModifiedBy>
  <dcterms:created xsi:type="dcterms:W3CDTF">2025-02-19T16:29:29Z</dcterms:created>
  <dcterms:modified xsi:type="dcterms:W3CDTF">2025-02-19T22:31:03Z</dcterms:modified>
</cp:coreProperties>
</file>